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F&amp;O)'!$A$120:$B$331</definedName>
  </definedNames>
  <calcPr calcId="162913"/>
</workbook>
</file>

<file path=xl/calcChain.xml><?xml version="1.0" encoding="utf-8"?>
<calcChain xmlns="http://schemas.openxmlformats.org/spreadsheetml/2006/main">
  <c r="L31" i="6" l="1"/>
  <c r="L45" i="6" l="1"/>
  <c r="K45" i="6"/>
  <c r="M45" i="6" s="1"/>
  <c r="L39" i="6"/>
  <c r="K39" i="6"/>
  <c r="M39" i="6" s="1"/>
  <c r="L44" i="6" l="1"/>
  <c r="K44" i="6"/>
  <c r="M44" i="6" s="1"/>
  <c r="L35" i="6"/>
  <c r="K35" i="6"/>
  <c r="M35" i="6" s="1"/>
  <c r="L47" i="6" l="1"/>
  <c r="K47" i="6"/>
  <c r="M47" i="6" s="1"/>
  <c r="L37" i="6"/>
  <c r="K37" i="6"/>
  <c r="M37" i="6" s="1"/>
  <c r="L18" i="6"/>
  <c r="K18" i="6"/>
  <c r="M18" i="6" s="1"/>
  <c r="L40" i="6"/>
  <c r="K40" i="6"/>
  <c r="K336" i="6"/>
  <c r="L336" i="6" s="1"/>
  <c r="M40" i="6" l="1"/>
  <c r="L41" i="6"/>
  <c r="K41" i="6"/>
  <c r="L13" i="6"/>
  <c r="K13" i="6"/>
  <c r="M13" i="6" s="1"/>
  <c r="L15" i="6"/>
  <c r="K15" i="6"/>
  <c r="K99" i="6"/>
  <c r="M99" i="6" s="1"/>
  <c r="K98" i="6"/>
  <c r="K97" i="6"/>
  <c r="M15" i="6" l="1"/>
  <c r="M41" i="6"/>
  <c r="L42" i="6"/>
  <c r="K42" i="6"/>
  <c r="M42" i="6" s="1"/>
  <c r="L32" i="6" l="1"/>
  <c r="K32" i="6"/>
  <c r="M32" i="6" l="1"/>
  <c r="K96" i="6"/>
  <c r="L76" i="6"/>
  <c r="K76" i="6"/>
  <c r="L36" i="6"/>
  <c r="K36" i="6"/>
  <c r="M96" i="6"/>
  <c r="M36" i="6" l="1"/>
  <c r="M76" i="6"/>
  <c r="L29" i="6"/>
  <c r="K29" i="6"/>
  <c r="M29" i="6" l="1"/>
  <c r="L38" i="6"/>
  <c r="K38" i="6"/>
  <c r="M38" i="6" s="1"/>
  <c r="K31" i="6"/>
  <c r="M31" i="6" s="1"/>
  <c r="L27" i="6"/>
  <c r="K27" i="6"/>
  <c r="M27" i="6" s="1"/>
  <c r="L73" i="6" l="1"/>
  <c r="K73" i="6"/>
  <c r="L33" i="6"/>
  <c r="K33" i="6"/>
  <c r="M33" i="6" s="1"/>
  <c r="M73" i="6" l="1"/>
  <c r="L34" i="6"/>
  <c r="L28" i="6" l="1"/>
  <c r="K28" i="6"/>
  <c r="K34" i="6"/>
  <c r="M34" i="6" s="1"/>
  <c r="M28" i="6" l="1"/>
  <c r="K95" i="6"/>
  <c r="M95" i="6" s="1"/>
  <c r="L74" i="6"/>
  <c r="K74" i="6"/>
  <c r="L75" i="6"/>
  <c r="K75" i="6"/>
  <c r="K94" i="6"/>
  <c r="M94" i="6" s="1"/>
  <c r="M74" i="6" l="1"/>
  <c r="M75" i="6"/>
  <c r="K92" i="6"/>
  <c r="L10" i="6" l="1"/>
  <c r="K10" i="6"/>
  <c r="M92" i="6"/>
  <c r="M10" i="6" l="1"/>
  <c r="L11" i="6"/>
  <c r="K11" i="6"/>
  <c r="M11" i="6" s="1"/>
  <c r="L30" i="6"/>
  <c r="K30" i="6"/>
  <c r="L71" i="6"/>
  <c r="K71" i="6"/>
  <c r="L72" i="6"/>
  <c r="K72" i="6"/>
  <c r="L70" i="6"/>
  <c r="K70" i="6"/>
  <c r="M70" i="6" s="1"/>
  <c r="L69" i="6"/>
  <c r="K69" i="6"/>
  <c r="M69" i="6" s="1"/>
  <c r="L12" i="6"/>
  <c r="K12" i="6"/>
  <c r="L25" i="6"/>
  <c r="K25" i="6"/>
  <c r="L106" i="6"/>
  <c r="K106" i="6"/>
  <c r="M106" i="6" s="1"/>
  <c r="K334" i="6"/>
  <c r="L334" i="6" s="1"/>
  <c r="L68" i="6"/>
  <c r="K68" i="6"/>
  <c r="K93" i="6"/>
  <c r="M93" i="6" s="1"/>
  <c r="M25" i="6" l="1"/>
  <c r="M12" i="6"/>
  <c r="M71" i="6"/>
  <c r="M30" i="6"/>
  <c r="M72" i="6"/>
  <c r="M68" i="6"/>
  <c r="K320" i="6"/>
  <c r="L320" i="6" s="1"/>
  <c r="L14" i="6"/>
  <c r="K14" i="6"/>
  <c r="L26" i="6"/>
  <c r="K26" i="6"/>
  <c r="K91" i="6"/>
  <c r="M91" i="6" s="1"/>
  <c r="K90" i="6"/>
  <c r="M90" i="6" s="1"/>
  <c r="K87" i="6"/>
  <c r="M87" i="6" s="1"/>
  <c r="M14" i="6" l="1"/>
  <c r="M26" i="6"/>
  <c r="L21" i="6"/>
  <c r="K21" i="6"/>
  <c r="L16" i="6"/>
  <c r="K16" i="6"/>
  <c r="M16" i="6" s="1"/>
  <c r="M21" i="6" l="1"/>
  <c r="K89" i="6"/>
  <c r="M89" i="6" s="1"/>
  <c r="K88" i="6"/>
  <c r="M88" i="6"/>
  <c r="L24" i="6"/>
  <c r="K24" i="6"/>
  <c r="L66" i="6"/>
  <c r="K66" i="6"/>
  <c r="M66" i="6" s="1"/>
  <c r="K65" i="6"/>
  <c r="L65" i="6"/>
  <c r="M65" i="6" l="1"/>
  <c r="M24" i="6"/>
  <c r="L67" i="6"/>
  <c r="K67" i="6"/>
  <c r="L64" i="6"/>
  <c r="K64" i="6"/>
  <c r="M64" i="6" s="1"/>
  <c r="M67" i="6" l="1"/>
  <c r="K86" i="6"/>
  <c r="M86" i="6" s="1"/>
  <c r="K84" i="6"/>
  <c r="L20" i="6"/>
  <c r="K20" i="6"/>
  <c r="M20" i="6" s="1"/>
  <c r="L22" i="6"/>
  <c r="K22" i="6"/>
  <c r="M22" i="6" s="1"/>
  <c r="M84" i="6" l="1"/>
  <c r="K85" i="6" l="1"/>
  <c r="M85" i="6" s="1"/>
  <c r="P23" i="6"/>
  <c r="P19" i="6" l="1"/>
  <c r="K335" i="6" l="1"/>
  <c r="L335" i="6" s="1"/>
  <c r="P17" i="6" l="1"/>
  <c r="K332" i="6" l="1"/>
  <c r="L332" i="6" s="1"/>
  <c r="K309" i="6" l="1"/>
  <c r="L309" i="6" s="1"/>
  <c r="K330" i="6" l="1"/>
  <c r="L330" i="6" s="1"/>
  <c r="K331" i="6" l="1"/>
  <c r="L331" i="6" s="1"/>
  <c r="K297" i="6" l="1"/>
  <c r="L297" i="6" s="1"/>
  <c r="K316" i="6" l="1"/>
  <c r="L316" i="6" s="1"/>
  <c r="K322" i="6" l="1"/>
  <c r="L322" i="6" s="1"/>
  <c r="K328" i="6" l="1"/>
  <c r="L328" i="6" s="1"/>
  <c r="P105" i="6" l="1"/>
  <c r="K307" i="6" l="1"/>
  <c r="L307" i="6" s="1"/>
  <c r="K317" i="6" l="1"/>
  <c r="L317" i="6" s="1"/>
  <c r="K323" i="6" l="1"/>
  <c r="L323" i="6" s="1"/>
  <c r="K291" i="6" l="1"/>
  <c r="L291" i="6" s="1"/>
  <c r="K292" i="6" l="1"/>
  <c r="L292" i="6" s="1"/>
  <c r="K318" i="6" l="1"/>
  <c r="L318" i="6" s="1"/>
  <c r="K310" i="6" l="1"/>
  <c r="L310" i="6" s="1"/>
  <c r="K314" i="6" l="1"/>
  <c r="L314" i="6" s="1"/>
  <c r="K319" i="6" l="1"/>
  <c r="L319" i="6" s="1"/>
  <c r="K311" i="6" l="1"/>
  <c r="L311" i="6" s="1"/>
  <c r="K305" i="6"/>
  <c r="L305" i="6" s="1"/>
  <c r="K313" i="6" l="1"/>
  <c r="L313" i="6" s="1"/>
  <c r="K301" i="6" l="1"/>
  <c r="L301" i="6" s="1"/>
  <c r="K302" i="6" l="1"/>
  <c r="L302" i="6" s="1"/>
  <c r="K295" i="6"/>
  <c r="L295" i="6" s="1"/>
  <c r="K312" i="6" l="1"/>
  <c r="L312" i="6" s="1"/>
  <c r="K306" i="6"/>
  <c r="L306" i="6" s="1"/>
  <c r="K308" i="6" l="1"/>
  <c r="L308" i="6" s="1"/>
  <c r="L6" i="2" l="1"/>
  <c r="K6" i="3"/>
  <c r="D7" i="5" l="1"/>
  <c r="M7" i="6"/>
  <c r="K303" i="6" l="1"/>
  <c r="L303" i="6" s="1"/>
  <c r="K300" i="6" l="1"/>
  <c r="L300" i="6" s="1"/>
  <c r="K304" i="6" l="1"/>
  <c r="L304" i="6" s="1"/>
  <c r="K299" i="6"/>
  <c r="L299" i="6" s="1"/>
  <c r="K298" i="6"/>
  <c r="L298" i="6" s="1"/>
  <c r="K296" i="6"/>
  <c r="L296" i="6" s="1"/>
  <c r="H294" i="6"/>
  <c r="K294" i="6" s="1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6" i="4"/>
</calcChain>
</file>

<file path=xl/sharedStrings.xml><?xml version="1.0" encoding="utf-8"?>
<sst xmlns="http://schemas.openxmlformats.org/spreadsheetml/2006/main" count="3833" uniqueCount="1361">
  <si>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</si>
  <si>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</si>
  <si>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</si>
  <si>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</si>
  <si>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</si>
  <si>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</si>
  <si>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</si>
  <si>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</si>
  <si>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</si>
  <si>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</si>
  <si>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</si>
  <si>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</si>
  <si>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</si>
  <si>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</si>
  <si>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</si>
  <si>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</si>
  <si>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</si>
  <si>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</si>
  <si>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</si>
  <si>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</si>
  <si>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</si>
  <si>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</si>
  <si>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</si>
  <si>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</si>
  <si>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</si>
  <si>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</si>
  <si>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</si>
  <si>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</si>
  <si>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</si>
  <si>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</si>
  <si>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</si>
  <si>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</si>
  <si>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</si>
  <si>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</si>
  <si>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</si>
  <si>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</si>
  <si>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</si>
  <si>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</si>
  <si>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</si>
  <si>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</si>
  <si>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</si>
  <si>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</si>
  <si>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</si>
  <si>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</si>
  <si>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</si>
  <si>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</si>
  <si>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</si>
  <si>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</si>
  <si>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</si>
  <si>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</si>
  <si>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</si>
  <si>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</si>
  <si>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</si>
  <si>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</si>
  <si>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</si>
  <si>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</si>
  <si>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</si>
  <si>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</si>
  <si>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</si>
  <si>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</si>
  <si>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</si>
  <si>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</si>
  <si>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</si>
  <si>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</si>
  <si>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</si>
  <si>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</si>
  <si>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</si>
  <si>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</si>
  <si>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</si>
  <si>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</si>
  <si>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</si>
  <si>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</si>
  <si>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</si>
  <si>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</si>
  <si>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</si>
  <si>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</si>
  <si>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</si>
  <si>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</si>
  <si>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</si>
  <si>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</si>
  <si>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</si>
  <si>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</si>
  <si>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</si>
  <si>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</si>
  <si>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</si>
  <si>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</si>
  <si>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</si>
  <si>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</si>
  <si>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</si>
  <si>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</si>
  <si>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</si>
  <si>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</si>
  <si>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</si>
  <si>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</si>
  <si>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</si>
  <si>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</si>
  <si>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</si>
  <si>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</si>
  <si>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</si>
  <si>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</si>
  <si>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</si>
  <si>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</si>
  <si>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</si>
  <si>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</si>
  <si>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</si>
  <si>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</si>
  <si>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</si>
  <si>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</si>
  <si>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</si>
  <si>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</si>
  <si>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</si>
  <si>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</si>
  <si>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</si>
  <si>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</si>
  <si>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</si>
  <si>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</si>
  <si>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</si>
  <si>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</si>
  <si>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</si>
  <si>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</si>
  <si>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</si>
  <si>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</si>
  <si>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</si>
  <si>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</si>
  <si>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</si>
  <si>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</si>
  <si>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</si>
  <si>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</si>
  <si>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</si>
  <si>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</si>
  <si>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</si>
  <si>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</si>
  <si>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</si>
  <si>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</si>
  <si>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</si>
  <si>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</si>
  <si>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</si>
  <si>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</si>
  <si>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</si>
  <si>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</si>
  <si>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</si>
  <si>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</si>
  <si>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</si>
  <si>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</si>
  <si>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</si>
  <si>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</si>
  <si>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</si>
  <si>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</si>
  <si>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</si>
  <si>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</si>
  <si>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</si>
  <si>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</si>
  <si>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</si>
  <si>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</si>
  <si>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</si>
  <si>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</si>
  <si>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</si>
  <si>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</si>
  <si>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</si>
  <si>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</si>
  <si>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</si>
  <si>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</si>
  <si>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</si>
  <si>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</si>
  <si>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</si>
  <si>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</si>
  <si>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</si>
  <si>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</si>
  <si>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</si>
  <si>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</si>
  <si>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</si>
  <si>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</si>
  <si>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</si>
  <si>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</si>
  <si>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</si>
  <si>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</si>
  <si>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</si>
  <si>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</si>
  <si>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</si>
  <si>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</si>
  <si>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</si>
  <si>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</si>
  <si>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</si>
  <si>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</si>
  <si>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</si>
  <si>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</si>
  <si>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</si>
  <si>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</si>
  <si>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</si>
  <si>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</si>
  <si>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</si>
  <si>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</si>
  <si>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</si>
  <si>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</si>
  <si>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</si>
  <si>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</si>
  <si>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</si>
  <si>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</si>
  <si>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</si>
  <si>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</si>
  <si>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</si>
  <si>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</si>
  <si>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</si>
  <si>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</si>
  <si>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</si>
  <si>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</si>
  <si>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</si>
  <si>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</si>
  <si>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</si>
  <si>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</si>
  <si>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</si>
  <si>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</si>
  <si>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</si>
  <si>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</si>
  <si>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</si>
  <si>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</si>
  <si>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</si>
  <si>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</si>
  <si>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</si>
  <si>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</si>
  <si>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</si>
  <si>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</si>
  <si>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</si>
  <si>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</si>
  <si>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</si>
  <si>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</si>
  <si>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</si>
  <si>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</si>
  <si>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</si>
  <si>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</si>
  <si>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</si>
  <si>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</si>
  <si>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</si>
  <si>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</si>
  <si>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</si>
  <si>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</si>
  <si>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</si>
  <si>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</si>
  <si>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</si>
  <si>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</si>
  <si>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</si>
  <si>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</si>
  <si>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</si>
  <si>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</si>
  <si>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</si>
  <si>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</si>
  <si>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</si>
  <si>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</si>
  <si>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</si>
  <si>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</si>
  <si>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</si>
  <si>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</si>
  <si>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</si>
  <si>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</si>
  <si>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</si>
  <si>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</si>
  <si>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</si>
  <si>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</si>
  <si>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</si>
  <si>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</si>
  <si>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</si>
  <si>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</si>
  <si>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</si>
  <si>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</si>
  <si>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</si>
  <si>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</si>
  <si>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</si>
  <si>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</si>
  <si>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</si>
  <si>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</si>
  <si>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</si>
  <si>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</si>
  <si>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</si>
  <si>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</si>
  <si>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</si>
  <si>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</si>
  <si>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</si>
  <si>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</si>
  <si>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</si>
  <si>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</si>
  <si>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</si>
  <si>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</si>
  <si>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</si>
  <si>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</si>
  <si>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</si>
  <si>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</si>
  <si>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</si>
  <si>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</si>
  <si>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</si>
  <si>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</si>
  <si>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</si>
  <si>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</si>
  <si>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</si>
  <si>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</si>
  <si>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</si>
  <si>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</si>
  <si>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</si>
  <si>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</si>
  <si>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</si>
  <si>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</si>
  <si>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</si>
  <si>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</si>
  <si>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</si>
  <si>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</si>
  <si>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</si>
  <si>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</si>
  <si>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</si>
  <si>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</si>
  <si>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</si>
  <si>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</si>
  <si>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</si>
  <si>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</si>
  <si>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</si>
  <si>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</si>
  <si>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</si>
  <si>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</si>
  <si>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</si>
  <si>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</si>
  <si>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</si>
  <si>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</si>
  <si>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</si>
  <si>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</si>
  <si>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</si>
  <si>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</si>
  <si>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</si>
  <si>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</si>
  <si>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</si>
  <si>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</si>
  <si>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</si>
  <si>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</si>
  <si>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</si>
  <si>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</si>
  <si>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</si>
  <si>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</si>
  <si>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</si>
  <si>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</si>
  <si>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</si>
  <si>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</si>
  <si>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</si>
  <si>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</si>
  <si>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</si>
  <si>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</si>
  <si>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</si>
  <si>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</si>
  <si>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</si>
  <si>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</si>
  <si>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</si>
  <si>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</si>
  <si>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</si>
  <si>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</si>
  <si>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</si>
  <si>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</si>
  <si>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</si>
  <si>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</si>
  <si>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</si>
  <si>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</si>
  <si>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</si>
  <si>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</si>
  <si>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</si>
  <si>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</si>
  <si>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</si>
  <si>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</si>
  <si>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</si>
  <si>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</si>
  <si>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</si>
  <si>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</si>
  <si>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</si>
  <si>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</si>
  <si>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</si>
  <si>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</si>
  <si>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</si>
  <si>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</si>
  <si>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</si>
  <si>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</si>
  <si>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</si>
  <si>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</si>
  <si>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</si>
  <si>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</si>
  <si>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</si>
  <si>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</si>
  <si>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</si>
  <si>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</si>
  <si>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</si>
  <si>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</si>
  <si>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</si>
  <si>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</si>
  <si>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</si>
  <si>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</si>
  <si>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</si>
  <si>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</si>
  <si>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</si>
  <si>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</si>
  <si>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</si>
  <si>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</si>
  <si>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</si>
  <si>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</si>
  <si>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</si>
  <si>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</si>
  <si>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</si>
  <si>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</si>
  <si>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</si>
  <si>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</si>
  <si>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</si>
  <si>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</si>
  <si>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</si>
  <si>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</si>
  <si>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</si>
  <si>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</si>
  <si>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</si>
  <si>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</si>
  <si>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</si>
  <si>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</si>
  <si>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</si>
  <si>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</si>
  <si>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</si>
  <si>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</si>
  <si>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</si>
  <si>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</si>
  <si>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</si>
  <si>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</si>
  <si>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</si>
  <si>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</si>
  <si>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</si>
  <si>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</si>
  <si>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</si>
  <si>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</si>
  <si>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</si>
  <si>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</si>
  <si>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</si>
  <si>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</si>
  <si>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</si>
  <si>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</si>
  <si>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</si>
  <si>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</si>
  <si>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</si>
  <si>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</si>
  <si>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</si>
  <si>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</si>
  <si>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</si>
  <si>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</si>
  <si>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</si>
  <si>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</si>
  <si>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</si>
  <si>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</si>
  <si>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</si>
  <si>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</si>
  <si>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</si>
  <si>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</si>
  <si>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</si>
  <si>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</si>
  <si>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</si>
  <si>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</si>
  <si>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</si>
  <si>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</si>
  <si>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</si>
  <si>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</si>
  <si>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</si>
  <si>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</si>
  <si>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</si>
  <si>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</si>
  <si>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</si>
  <si>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</si>
  <si>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</si>
  <si>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</si>
  <si>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</si>
  <si>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</si>
  <si>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</si>
  <si>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</si>
  <si>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</si>
  <si>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</si>
  <si>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</si>
  <si>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</si>
  <si>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</si>
  <si>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</si>
  <si>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</si>
  <si>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</si>
  <si>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</si>
  <si>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</si>
  <si>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</si>
  <si>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</si>
  <si>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</si>
  <si>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</si>
  <si>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</si>
  <si>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</si>
  <si>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</si>
  <si>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</si>
  <si>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</si>
  <si>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</si>
  <si>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</si>
  <si>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</si>
  <si>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</si>
  <si>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</si>
  <si>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</si>
  <si>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</si>
  <si>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</si>
  <si>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</si>
  <si>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</si>
  <si>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</si>
  <si>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</si>
  <si>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</si>
  <si>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</si>
  <si>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</si>
  <si>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</si>
  <si>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</si>
  <si>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</si>
  <si>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</si>
  <si>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</si>
  <si>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</si>
  <si>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</si>
  <si>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</si>
  <si>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</si>
  <si>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</si>
  <si>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</si>
  <si>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</si>
  <si>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</si>
  <si>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</si>
  <si>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</si>
  <si>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</si>
  <si>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</si>
  <si>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</si>
  <si>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</si>
  <si>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</si>
  <si>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</si>
  <si>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</si>
  <si>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</si>
  <si>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</si>
  <si>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</si>
  <si>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</si>
  <si>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</si>
  <si>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</si>
  <si>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</si>
  <si>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</si>
  <si>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</si>
  <si>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</si>
  <si>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</si>
  <si>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</si>
  <si>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</si>
  <si>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</si>
  <si>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</si>
  <si>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</si>
  <si>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</si>
  <si>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</si>
  <si>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</si>
  <si>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</si>
  <si>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</si>
  <si>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</si>
  <si>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</si>
  <si>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</si>
  <si>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</si>
  <si>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</si>
  <si>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</si>
  <si>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</si>
  <si>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</si>
  <si>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</si>
  <si>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</si>
  <si>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</si>
  <si>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</si>
  <si>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</si>
  <si>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</si>
  <si>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</si>
  <si>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</si>
  <si>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</si>
  <si>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</si>
  <si>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</si>
  <si>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</si>
  <si>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</si>
  <si>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</si>
  <si>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</si>
  <si>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</si>
  <si>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</si>
  <si>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</si>
  <si>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</si>
  <si>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</si>
  <si>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</si>
  <si>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</si>
  <si>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</si>
  <si>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</si>
  <si>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</si>
  <si>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</si>
  <si>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</si>
  <si>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</si>
  <si>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</si>
  <si>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</si>
  <si>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</si>
  <si>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</si>
  <si>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</si>
  <si>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</si>
  <si>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</si>
  <si>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</si>
  <si>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</si>
  <si>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</si>
  <si>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</si>
  <si>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</si>
  <si>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</si>
  <si>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</si>
  <si>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</si>
  <si>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</si>
  <si>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</si>
  <si>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</si>
  <si>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</si>
  <si>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</si>
  <si>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</si>
  <si>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</si>
  <si>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</si>
  <si>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</si>
  <si>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</si>
  <si>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</si>
  <si>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</si>
  <si>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</si>
  <si>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</si>
  <si>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</si>
  <si>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</si>
  <si>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</si>
  <si>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</si>
  <si>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</si>
  <si>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</si>
  <si>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</si>
  <si>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</si>
  <si>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</si>
  <si>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</si>
  <si>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</si>
  <si>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</si>
  <si>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</si>
  <si>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</si>
  <si>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</si>
  <si>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</si>
  <si>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</si>
  <si>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</si>
  <si>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</si>
  <si>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</si>
  <si>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</si>
  <si>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</si>
  <si>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</si>
  <si>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</si>
  <si>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</si>
  <si>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</si>
  <si>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</si>
  <si>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</si>
  <si>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</si>
  <si>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</si>
  <si>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</si>
  <si>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</si>
  <si>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</si>
  <si>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</si>
  <si>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</si>
  <si>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</si>
  <si>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</si>
  <si>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</si>
  <si>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</si>
  <si>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</si>
  <si>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</si>
  <si>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</si>
  <si>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</si>
  <si>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</si>
  <si>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</si>
  <si>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</si>
  <si>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</si>
  <si>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</si>
  <si>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</si>
  <si>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</si>
  <si>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</si>
  <si>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</si>
  <si>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</si>
  <si>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</si>
  <si>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</si>
  <si>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</si>
  <si>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</si>
  <si>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</si>
  <si>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</si>
  <si>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</si>
  <si>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</si>
  <si>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</si>
  <si>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</si>
  <si>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</si>
  <si>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</si>
  <si>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</si>
  <si>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</si>
  <si>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</si>
  <si>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</si>
  <si>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</si>
  <si>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</si>
  <si>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</si>
  <si>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</si>
  <si>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</si>
  <si>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</si>
  <si>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</si>
  <si>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</si>
  <si>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</si>
  <si>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</si>
  <si>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</si>
  <si>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</si>
  <si>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</si>
  <si>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</si>
  <si>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</si>
  <si>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</si>
  <si>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</si>
  <si>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</si>
  <si>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</si>
  <si>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</si>
  <si>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</si>
  <si>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</si>
  <si>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</si>
  <si>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</si>
  <si>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</si>
  <si>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</si>
  <si>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</si>
  <si>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</si>
  <si>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</si>
  <si>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</si>
  <si>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</si>
  <si>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</si>
  <si>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</si>
  <si>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</si>
  <si>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</si>
  <si>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</si>
  <si>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</si>
  <si>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</si>
  <si>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</si>
  <si>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</si>
  <si>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</si>
  <si>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</si>
  <si>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</si>
  <si>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</si>
  <si>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</si>
  <si>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</si>
  <si>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</si>
  <si>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</si>
  <si>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</si>
  <si>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</si>
  <si>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</si>
  <si>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</si>
  <si>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</si>
  <si>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</si>
  <si>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</si>
  <si>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</si>
  <si>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</si>
  <si>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</si>
  <si>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</si>
  <si>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</si>
  <si>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</si>
  <si>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</si>
  <si>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</si>
  <si>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</si>
  <si>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</si>
  <si>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</si>
  <si>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</si>
  <si>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</si>
  <si>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</si>
  <si>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</si>
  <si>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</si>
  <si>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</si>
  <si>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</si>
  <si>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</si>
  <si>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</si>
  <si>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</si>
  <si>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</si>
  <si>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</si>
  <si>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</si>
  <si>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</si>
  <si>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</si>
  <si>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</si>
  <si>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</si>
  <si>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</si>
  <si>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</si>
  <si>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</si>
  <si>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</si>
  <si>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</si>
  <si>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</si>
  <si>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</si>
  <si>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</si>
  <si>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</si>
  <si>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</si>
  <si>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</si>
  <si>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</si>
  <si>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</si>
  <si>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</si>
  <si>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</si>
  <si>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</si>
  <si>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</si>
  <si>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</si>
  <si>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</si>
  <si>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</si>
  <si>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</si>
  <si>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</si>
  <si>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</si>
  <si>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</si>
  <si>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</si>
  <si>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</si>
  <si>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</si>
  <si>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</si>
  <si>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</si>
  <si>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</si>
  <si>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</si>
  <si>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</si>
  <si>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</si>
  <si>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</si>
  <si>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</si>
  <si>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</si>
  <si>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</si>
  <si>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</si>
  <si>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</si>
  <si>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</si>
  <si>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</si>
  <si>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</si>
  <si>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</si>
  <si>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</si>
  <si>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</si>
  <si>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</si>
  <si>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</si>
  <si>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</si>
  <si>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</si>
  <si>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</si>
  <si>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</si>
  <si>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</si>
  <si>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</si>
  <si>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</si>
  <si>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</si>
  <si>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</si>
  <si>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</si>
  <si>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</si>
  <si>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</si>
  <si>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</si>
  <si>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</si>
  <si>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</si>
  <si>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</si>
  <si>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</si>
  <si>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</si>
  <si>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</si>
  <si>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</si>
  <si>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</si>
  <si>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</si>
  <si>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</si>
  <si>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</si>
  <si>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</si>
  <si>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</si>
  <si>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</si>
  <si>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</si>
  <si>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</si>
  <si>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</si>
  <si>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</si>
  <si>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</si>
  <si>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</si>
  <si>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</si>
  <si>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</si>
  <si>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</si>
  <si>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</si>
  <si>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</si>
  <si>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</si>
  <si>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</si>
  <si>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</si>
  <si>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</si>
  <si>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</si>
  <si>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</si>
  <si>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</si>
  <si>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</si>
  <si>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</si>
  <si>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</si>
  <si>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</si>
  <si>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</si>
  <si>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</si>
  <si>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</si>
  <si>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</si>
  <si>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</si>
  <si>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</si>
  <si>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</si>
  <si>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</si>
  <si>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</si>
  <si>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</si>
  <si>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</si>
  <si>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</si>
  <si>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</si>
  <si>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</si>
  <si>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</si>
  <si>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</si>
  <si>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</si>
  <si>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</si>
  <si>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</si>
  <si>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</si>
  <si>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</si>
  <si>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</si>
  <si>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</si>
  <si>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</si>
  <si>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</si>
  <si>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</si>
  <si>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</si>
  <si>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</si>
  <si>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</si>
  <si>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</si>
  <si>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</si>
  <si>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</si>
  <si>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</si>
  <si>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</si>
  <si>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</si>
  <si>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</si>
  <si>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</si>
  <si>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</si>
  <si>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</si>
  <si>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</si>
  <si>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</si>
  <si>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</si>
  <si>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</si>
  <si>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</si>
  <si>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</si>
  <si>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</si>
  <si>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</si>
  <si>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</si>
  <si>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</si>
  <si>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</si>
  <si>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</si>
  <si>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</si>
  <si>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</si>
  <si>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</si>
  <si>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</si>
  <si>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</si>
  <si>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</si>
  <si>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</si>
  <si>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</si>
  <si>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</si>
  <si>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</si>
  <si>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</si>
  <si>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</si>
  <si>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</si>
  <si>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</si>
  <si>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</si>
  <si>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</si>
  <si>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</si>
  <si>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</si>
  <si>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</si>
  <si>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</si>
  <si>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</si>
  <si>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</si>
  <si>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</si>
  <si>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</si>
  <si>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</si>
  <si>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</si>
  <si>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</si>
  <si>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</si>
  <si>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</si>
  <si>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</si>
  <si>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</si>
  <si>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</si>
  <si>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</si>
  <si>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</si>
  <si>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</si>
  <si>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</si>
  <si>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</si>
  <si>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</si>
  <si>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</si>
  <si>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</si>
  <si>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</si>
  <si>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</si>
  <si>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</si>
  <si>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</si>
  <si>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</si>
  <si>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</si>
  <si>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</si>
  <si>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</si>
  <si>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</si>
  <si>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</si>
  <si>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</si>
  <si>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</si>
  <si>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</si>
  <si>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</si>
  <si>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</si>
  <si>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</si>
  <si>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</si>
  <si>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</si>
  <si>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</si>
  <si>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</si>
  <si>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</si>
  <si>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</si>
  <si>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</si>
  <si>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</si>
  <si>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</si>
  <si>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</si>
  <si>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</si>
  <si>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</si>
  <si>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AAKRAYA RESEARCH LLP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</si>
  <si>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</si>
  <si>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</si>
  <si>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</si>
  <si>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</si>
  <si>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</si>
  <si>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</si>
  <si>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</si>
  <si>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</si>
  <si>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</si>
  <si>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</si>
  <si>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</si>
  <si>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</si>
  <si>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Profit of Rs.20/-</t>
  </si>
  <si>
    <t>Profit of Rs.15/-</t>
  </si>
  <si>
    <t>355-377</t>
  </si>
  <si>
    <t>Profit of Rs.8/-</t>
  </si>
  <si>
    <t>615-660</t>
  </si>
  <si>
    <t>Profit of Rs.75/-</t>
  </si>
  <si>
    <t>Profit of Rs.45/-</t>
  </si>
  <si>
    <t>1260-1320</t>
  </si>
  <si>
    <t>4250-4500</t>
  </si>
  <si>
    <t>StockSplit ^</t>
  </si>
  <si>
    <t>PGEL ^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</si>
  <si>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</si>
  <si>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</si>
  <si>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</si>
  <si>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</si>
  <si>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</si>
  <si>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</si>
  <si>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</si>
  <si>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KHOOBSURAT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</si>
  <si>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</si>
  <si>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</si>
  <si>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</si>
  <si>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</si>
  <si>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</si>
  <si>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</si>
  <si>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</si>
  <si>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</si>
  <si>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1598-1636</t>
  </si>
  <si>
    <t>1720-1800</t>
  </si>
  <si>
    <t>Loss of Rs.22/-</t>
  </si>
  <si>
    <t>NIFTY 24400 PE 25-JULY</t>
  </si>
  <si>
    <t>NIFTY 24000 PE 25-JULY</t>
  </si>
  <si>
    <t>Profit of Rs.9.25/-</t>
  </si>
  <si>
    <t>SRESTHA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</si>
  <si>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</si>
  <si>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</si>
  <si>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</si>
  <si>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</si>
  <si>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</si>
  <si>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</si>
  <si>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SAWABUSI</t>
  </si>
  <si>
    <t>SAROJ GUPTA</t>
  </si>
  <si>
    <t>SRUSTEELS</t>
  </si>
  <si>
    <t>1870-2000</t>
  </si>
  <si>
    <t>CAMELLIA TRADEX PRIVATE LIMITED</t>
  </si>
  <si>
    <t>VASUDHAGAM</t>
  </si>
  <si>
    <t>QE SECURITIES LLP</t>
  </si>
  <si>
    <t>GRAVITON RESEARCH CAPITAL LLP</t>
  </si>
  <si>
    <t>KATARIA</t>
  </si>
  <si>
    <t>Kataria Industries Ltd</t>
  </si>
  <si>
    <t>MANSI SHARE AND STOCK ADVISORS PVT LTD</t>
  </si>
  <si>
    <t>SWETSAM STOCK HOLDING PRIVATE LIMITED</t>
  </si>
  <si>
    <t>Profit of Rs.190/-</t>
  </si>
  <si>
    <t>Profit of Rs.85/-</t>
  </si>
  <si>
    <t>2390-2470</t>
  </si>
  <si>
    <t>2650-2800</t>
  </si>
  <si>
    <t>1270-1330</t>
  </si>
  <si>
    <t>Profit of Rs.40.5/-</t>
  </si>
  <si>
    <t>3825-4025</t>
  </si>
  <si>
    <t>4500-5000</t>
  </si>
  <si>
    <t>Profit of Rs.16/-</t>
  </si>
  <si>
    <t>SHERWOOD SECURITIES PVT LTD</t>
  </si>
  <si>
    <t>KATYAYANI TRADELINK PRIVATE LIMITED</t>
  </si>
  <si>
    <t>SOCIETE GENERALE</t>
  </si>
  <si>
    <t>MOPPINGTOPPING TRADING PRIVATE LIMITED</t>
  </si>
  <si>
    <t>ANTGRAPHIC</t>
  </si>
  <si>
    <t>Antarctica Graphics Ltd</t>
  </si>
  <si>
    <t>ARIHANTACA</t>
  </si>
  <si>
    <t>Arihant Academy Limited</t>
  </si>
  <si>
    <t>MITTAL RIMPY</t>
  </si>
  <si>
    <t>TEJESH HASMUKH SHAH</t>
  </si>
  <si>
    <t>SUMANCHEPURI</t>
  </si>
  <si>
    <t>PRAGNESH ROHITKUMAR PANDYA</t>
  </si>
  <si>
    <t>SUBEXLTD</t>
  </si>
  <si>
    <t>Subex Ltd</t>
  </si>
  <si>
    <t>VETO</t>
  </si>
  <si>
    <t>Veto Switchgear Cable Ltd</t>
  </si>
  <si>
    <t>AHASOLAR</t>
  </si>
  <si>
    <t>MANSI SHARE &amp; STOCK ADVISORS PRIVATE LIMITED</t>
  </si>
  <si>
    <t>WAJID AHMED</t>
  </si>
  <si>
    <t>GOEL</t>
  </si>
  <si>
    <t>JANUSCORP</t>
  </si>
  <si>
    <t>PRADHIN</t>
  </si>
  <si>
    <t>SETU SECURITIES PVT. LTD.</t>
  </si>
  <si>
    <t>GREEN PEAKS ENTERPRISES LLP</t>
  </si>
  <si>
    <t>PVVINFRA</t>
  </si>
  <si>
    <t>SRESTHA FINVEST LIMITED</t>
  </si>
  <si>
    <t>JANAKI RAMAN SUNDAR VIGNESH</t>
  </si>
  <si>
    <t>SUUMAYA</t>
  </si>
  <si>
    <t>BHAGYESH JINESH SHAH (HUF)</t>
  </si>
  <si>
    <t>20MICRONS</t>
  </si>
  <si>
    <t>20 Microns Limited</t>
  </si>
  <si>
    <t>ALANKIT</t>
  </si>
  <si>
    <t>Alankit Limited</t>
  </si>
  <si>
    <t>ATAM</t>
  </si>
  <si>
    <t>Atam Valves Limited</t>
  </si>
  <si>
    <t>NIRAJ RAJNIKANT SHAH</t>
  </si>
  <si>
    <t>DCW</t>
  </si>
  <si>
    <t>DCW Ltd</t>
  </si>
  <si>
    <t>EMSLIMITED</t>
  </si>
  <si>
    <t>EMS Limited</t>
  </si>
  <si>
    <t>GTLINFRA</t>
  </si>
  <si>
    <t>GTL Infrastructure Limite</t>
  </si>
  <si>
    <t>EPITOME TRADING AND INVESTMENTS</t>
  </si>
  <si>
    <t>The India Cements Limited</t>
  </si>
  <si>
    <t>STATSOL RESEARCH LLP</t>
  </si>
  <si>
    <t>LAMBODHARA</t>
  </si>
  <si>
    <t>Lambodhara Textiles Ltd.</t>
  </si>
  <si>
    <t>ORTINLAB</t>
  </si>
  <si>
    <t>Ortin Laboratories Ltd</t>
  </si>
  <si>
    <t>SILVER LINE VENTURES PRIVATE LIMITED</t>
  </si>
  <si>
    <t>AMIT KUMAR JAIN</t>
  </si>
  <si>
    <t>TUNWAL</t>
  </si>
  <si>
    <t>Tunwal E-Motors Limited</t>
  </si>
  <si>
    <t>VPRPL</t>
  </si>
  <si>
    <t>Vishnu Prakash R Pungli L</t>
  </si>
  <si>
    <t>JHS</t>
  </si>
  <si>
    <t>JHS Svendgaard Laboratori</t>
  </si>
  <si>
    <t>ZAVERI FINSTOCK PVT. LTD.</t>
  </si>
  <si>
    <t>SARTELE</t>
  </si>
  <si>
    <t>Sar Televenture Limited</t>
  </si>
  <si>
    <t>GIRIJADHAVA VYAPAAR PRIVATE LIMITED</t>
  </si>
  <si>
    <t>Profit of Rs.23/-</t>
  </si>
  <si>
    <t>170.5-176.5</t>
  </si>
  <si>
    <t>195-205</t>
  </si>
  <si>
    <t>1690-1730</t>
  </si>
  <si>
    <t>1840-1940</t>
  </si>
  <si>
    <t>BHARTIARTL AUG FUT</t>
  </si>
  <si>
    <t>1510-1530</t>
  </si>
  <si>
    <t>NIFTY 24900 CE 1 AUG</t>
  </si>
  <si>
    <t>90-100</t>
  </si>
  <si>
    <t>ABATEAS</t>
  </si>
  <si>
    <t>JAGRUTI UDESHI</t>
  </si>
  <si>
    <t>ADCON</t>
  </si>
  <si>
    <t>YASHAGRAWAL</t>
  </si>
  <si>
    <t>KOMAL VISHAL KOTHARI</t>
  </si>
  <si>
    <t>ANERI</t>
  </si>
  <si>
    <t>NARENDRA BABU KADATHUR HARIDAS</t>
  </si>
  <si>
    <t>ASHIS</t>
  </si>
  <si>
    <t>KAMDHENU STEELS AND ALLOYS LIMITED</t>
  </si>
  <si>
    <t>MEHAK INFRACON PRIVATE LIMITED</t>
  </si>
  <si>
    <t>AVI</t>
  </si>
  <si>
    <t>SNEHA SANJEEV LUNKAD</t>
  </si>
  <si>
    <t>CDG</t>
  </si>
  <si>
    <t>ANISHA FINCAP CONSULTANTS LLP</t>
  </si>
  <si>
    <t>F3 ADVISORS PRIVATE LIMITED</t>
  </si>
  <si>
    <t>BALRAM CHAINRAI</t>
  </si>
  <si>
    <t>CFEL</t>
  </si>
  <si>
    <t>SHAILESH KHAITAN</t>
  </si>
  <si>
    <t>CONART</t>
  </si>
  <si>
    <t>ATULKUMARSINGH</t>
  </si>
  <si>
    <t>COTFAB</t>
  </si>
  <si>
    <t>CUPID</t>
  </si>
  <si>
    <t>SHUBHAM BIDASARIA</t>
  </si>
  <si>
    <t>DIANATEA</t>
  </si>
  <si>
    <t>FILME</t>
  </si>
  <si>
    <t>MANOJ KUMAR KANDA</t>
  </si>
  <si>
    <t>HARISH KUMAR</t>
  </si>
  <si>
    <t>GIANLIFE</t>
  </si>
  <si>
    <t>CRYSTAL SHARE BROKING PVT LTD</t>
  </si>
  <si>
    <t>VIVEK KARWA</t>
  </si>
  <si>
    <t>GSAUTO</t>
  </si>
  <si>
    <t>PANNERSELVAM</t>
  </si>
  <si>
    <t>HARISH</t>
  </si>
  <si>
    <t>GUNJAN GOYAL</t>
  </si>
  <si>
    <t>HIMTEK</t>
  </si>
  <si>
    <t>IFL</t>
  </si>
  <si>
    <t>KAMAL GADALAY</t>
  </si>
  <si>
    <t>ATUL DHANSUKHLAL DAGLI</t>
  </si>
  <si>
    <t>JAYKAILASH</t>
  </si>
  <si>
    <t>SHILPA AMIT GHARLUTE</t>
  </si>
  <si>
    <t>UMA AGARWAL</t>
  </si>
  <si>
    <t>PRIYA KABRA</t>
  </si>
  <si>
    <t>CHENCHURAMANMANI</t>
  </si>
  <si>
    <t>JTLIND</t>
  </si>
  <si>
    <t>MORGAN STANLEY ASIA (SINGAPORE) PTE.</t>
  </si>
  <si>
    <t>BNP PARIBAS FINANCIAL MARKETS</t>
  </si>
  <si>
    <t>GCM COMMODITY AND DERIVATIVES LIMITED</t>
  </si>
  <si>
    <t>GLOBAL CAPITAL MARKETS LIMITED</t>
  </si>
  <si>
    <t>NCL RESEARCH AND FINANCIAL SERVICES LIMITED</t>
  </si>
  <si>
    <t>VISAGAR FINANCIAL SERVICES LIMITED</t>
  </si>
  <si>
    <t>MMLF</t>
  </si>
  <si>
    <t>SAHIL BIPIN MEHTA</t>
  </si>
  <si>
    <t>SAJJAN KUMAR PATWARI</t>
  </si>
  <si>
    <t>NATURAL</t>
  </si>
  <si>
    <t>MONIL BIPINCHANDRA SHAH</t>
  </si>
  <si>
    <t>OMKARCHEM</t>
  </si>
  <si>
    <t>VIRAL JITENDRA THAKKAR</t>
  </si>
  <si>
    <t>OPTIFIN</t>
  </si>
  <si>
    <t>VINOD HARILAL JHAVERI</t>
  </si>
  <si>
    <t>DHRUV GANJI</t>
  </si>
  <si>
    <t>ASHISH JASHWANTBHAI DESAI</t>
  </si>
  <si>
    <t>ASHISHBHAI JASHWANTBHAI DESAI HUF</t>
  </si>
  <si>
    <t>ASHISH DESAI</t>
  </si>
  <si>
    <t>DIVYA AGGARWAL</t>
  </si>
  <si>
    <t>KOTVAK LOGISTICS LLP</t>
  </si>
  <si>
    <t>RAJNISH</t>
  </si>
  <si>
    <t>GAURI NANDAN TRADERS</t>
  </si>
  <si>
    <t>AZMAT TRADERS LLP</t>
  </si>
  <si>
    <t>RELICAB</t>
  </si>
  <si>
    <t>VENKATESHWARA INDUSTRIAL PROMOTION CO LIMITED</t>
  </si>
  <si>
    <t>RETINA</t>
  </si>
  <si>
    <t>MARUTHAVANAN K V. KRISHNAMOORTHY</t>
  </si>
  <si>
    <t>RFLL</t>
  </si>
  <si>
    <t>SHASHIKANT NANUSING JADHAV</t>
  </si>
  <si>
    <t>KIRAN MITTAL</t>
  </si>
  <si>
    <t>ROJL</t>
  </si>
  <si>
    <t>SANKET RAMESH FUKE</t>
  </si>
  <si>
    <t>NOBLE POLYMERS LIMITED NOBLE</t>
  </si>
  <si>
    <t>SEML</t>
  </si>
  <si>
    <t>TRIPURARI DEALTRADE PRIVATE LIMITED</t>
  </si>
  <si>
    <t>LEJAS HEMANTRAI DESAI</t>
  </si>
  <si>
    <t>MITALIBEN LEJAS DESAI</t>
  </si>
  <si>
    <t>SHANGAR</t>
  </si>
  <si>
    <t>RITADENNISDSOUZA</t>
  </si>
  <si>
    <t>SHOORA</t>
  </si>
  <si>
    <t>ABHAY CHANDRAKANT LAKHANI</t>
  </si>
  <si>
    <t>SONALIS</t>
  </si>
  <si>
    <t>SRDAPRT</t>
  </si>
  <si>
    <t>SAHIB PUNIANI</t>
  </si>
  <si>
    <t>SURESH KUMAR JANGID</t>
  </si>
  <si>
    <t>ISH TRAVEL &amp; TOURS PRIVATE LIMITED</t>
  </si>
  <si>
    <t>SUDARSHAN</t>
  </si>
  <si>
    <t>MAGICREMEDI PRIVATE LIMITED</t>
  </si>
  <si>
    <t>DHARMENDRA B PATEL</t>
  </si>
  <si>
    <t>SVJ</t>
  </si>
  <si>
    <t>BHUPENDRABHAI DEVUBHAI TAMALIYA</t>
  </si>
  <si>
    <t>SVS</t>
  </si>
  <si>
    <t>HARDIK MILANBHAI MITHANI (HUF)</t>
  </si>
  <si>
    <t>TAAZAINT</t>
  </si>
  <si>
    <t>SURAJADIGA</t>
  </si>
  <si>
    <t>ABDURRAHMAN MOHD SHAFI TAIBANI</t>
  </si>
  <si>
    <t>TOYAMSL</t>
  </si>
  <si>
    <t>PARAG COMMOSALES</t>
  </si>
  <si>
    <t>KAILASH KABRA</t>
  </si>
  <si>
    <t>SHAH NISHANT</t>
  </si>
  <si>
    <t>MINERVA VENTURES FUND</t>
  </si>
  <si>
    <t>KAMLA MULTITRADE LLP</t>
  </si>
  <si>
    <t>TRANSFD</t>
  </si>
  <si>
    <t>AMIT PRABHAKAR WADEKAR</t>
  </si>
  <si>
    <t>VALSONQ</t>
  </si>
  <si>
    <t>DHANALAKSHMI SRIDHAR</t>
  </si>
  <si>
    <t>VINABHEN ATULKUMAR SHAH</t>
  </si>
  <si>
    <t>YOGESH JOTIRAM KALE</t>
  </si>
  <si>
    <t>MANGESH KASHINATH KAMBLE</t>
  </si>
  <si>
    <t>VEERKRUPA</t>
  </si>
  <si>
    <t>CHIRAG ARVINDBHAI SHAH</t>
  </si>
  <si>
    <t>WALCHPF</t>
  </si>
  <si>
    <t>MOHAN DEEP CHANDIRAMANI HUF</t>
  </si>
  <si>
    <t>WELCURE</t>
  </si>
  <si>
    <t>RUCHIRA GOYAL</t>
  </si>
  <si>
    <t>AARON</t>
  </si>
  <si>
    <t>Aaron Industries Limited</t>
  </si>
  <si>
    <t>AHL</t>
  </si>
  <si>
    <t>Abans Holdings Limited</t>
  </si>
  <si>
    <t>VT CAPITAL MARKET PVT LTD</t>
  </si>
  <si>
    <t>SHRENI SHARES PVT</t>
  </si>
  <si>
    <t>SW CAPITAL PRIVATE LIMITED</t>
  </si>
  <si>
    <t>YUVRAJ HIRALAL MALHOTRA</t>
  </si>
  <si>
    <t>Bandhan Bank Limited</t>
  </si>
  <si>
    <t>EFFWA</t>
  </si>
  <si>
    <t>Effwa Infra &amp; Research L</t>
  </si>
  <si>
    <t>VISHAL BIPINKUMAR DOSHI</t>
  </si>
  <si>
    <t>GICL</t>
  </si>
  <si>
    <t>Globe Intl Carriers Ltd</t>
  </si>
  <si>
    <t>GLOBE</t>
  </si>
  <si>
    <t>Globe Textiles (I) Ltd.</t>
  </si>
  <si>
    <t>Gujarat Pipavav Port Ltd</t>
  </si>
  <si>
    <t>PLUTUS WEALTH MANAGEMENT LLP</t>
  </si>
  <si>
    <t>GUJRAFFIA</t>
  </si>
  <si>
    <t>Gujarat Raffia Inds Ltd</t>
  </si>
  <si>
    <t>INDSWFTLAB</t>
  </si>
  <si>
    <t>Ind-Swift Labs Ltd.</t>
  </si>
  <si>
    <t>RAJKUMAR BABUBHAI GODHA</t>
  </si>
  <si>
    <t>GIRIRAJ RATAN DAMANI</t>
  </si>
  <si>
    <t>JYOTICNC</t>
  </si>
  <si>
    <t>Jyoti CNC Automation Ltd</t>
  </si>
  <si>
    <t>MORGAN STANLEY ASIA SINGAPORE PTE</t>
  </si>
  <si>
    <t>KANANIIND</t>
  </si>
  <si>
    <t>Kanani Industries Ltd</t>
  </si>
  <si>
    <t>SHIVANIBAMAYURSINHCHUDASAMA</t>
  </si>
  <si>
    <t>KSHITIJPOL</t>
  </si>
  <si>
    <t>Kshitij Polyline Limited</t>
  </si>
  <si>
    <t>RAMESH LAL</t>
  </si>
  <si>
    <t>YMD FINANCIAL CONSULTANCY PRIVATE LIMITED</t>
  </si>
  <si>
    <t>LAXMICOT</t>
  </si>
  <si>
    <t>Laxmi Cotspin Limited</t>
  </si>
  <si>
    <t>ARPIT JAIN HUF</t>
  </si>
  <si>
    <t>MEDIORG</t>
  </si>
  <si>
    <t>Medicamen Organics Ltd</t>
  </si>
  <si>
    <t>SUMICKSHA BANSAL</t>
  </si>
  <si>
    <t>MTNL</t>
  </si>
  <si>
    <t>Maha Tel Nigam Ltd.</t>
  </si>
  <si>
    <t>SETU SECURITIES PVT LTD</t>
  </si>
  <si>
    <t>NAMAN</t>
  </si>
  <si>
    <t>Naman In-Store (India) L</t>
  </si>
  <si>
    <t>ASHMI COUNSELLING LLP</t>
  </si>
  <si>
    <t>NEPHROCARE</t>
  </si>
  <si>
    <t>Nephro Care India Limited</t>
  </si>
  <si>
    <t>NAV CAPITAL VCC - NAV CAPITAL EMERGING STAR FUND</t>
  </si>
  <si>
    <t>Orient Cement Ltd.</t>
  </si>
  <si>
    <t>CITIGROUP GLOBAL MARKETS MAURITIUS PVT LTD</t>
  </si>
  <si>
    <t>PRABHA RAMESHKUMAR GUPTA</t>
  </si>
  <si>
    <t>RITES Limited</t>
  </si>
  <si>
    <t>RNFI</t>
  </si>
  <si>
    <t>RNFI Services Limited</t>
  </si>
  <si>
    <t>RUPA</t>
  </si>
  <si>
    <t>Rupa &amp; Company Ltd</t>
  </si>
  <si>
    <t>CRONY VYAPAR PVT LTD</t>
  </si>
  <si>
    <t>PARTH INFIN BROKERS PVT LTD</t>
  </si>
  <si>
    <t>SOHAM FINCARE INDIA LLP</t>
  </si>
  <si>
    <t>SERVICE</t>
  </si>
  <si>
    <t>Service Care Limited</t>
  </si>
  <si>
    <t>SGL</t>
  </si>
  <si>
    <t>STL Global Limited</t>
  </si>
  <si>
    <t>ARJUNSINH RANUBHA VAGHELA</t>
  </si>
  <si>
    <t>SHAMAL KOLEKAR</t>
  </si>
  <si>
    <t>TTL</t>
  </si>
  <si>
    <t>T T Limited</t>
  </si>
  <si>
    <t>KABRA  PRIYA</t>
  </si>
  <si>
    <t>UFO</t>
  </si>
  <si>
    <t>UFO Moviez India Ltd.</t>
  </si>
  <si>
    <t>UNIINFO</t>
  </si>
  <si>
    <t>Uniinfo Telecom Servi Ltd</t>
  </si>
  <si>
    <t>RAVAL VISHALKUMAR SANJAYBHAI</t>
  </si>
  <si>
    <t>SANDEEP PRAKASHCHANDRA JAIN (HUF)</t>
  </si>
  <si>
    <t>LIESHA CORPORATION PRIVATE LIMITED .</t>
  </si>
  <si>
    <t>WINNY</t>
  </si>
  <si>
    <t>Winny Immigra &amp; Edu Ser L</t>
  </si>
  <si>
    <t>PREAL PAKSHAL GANDHI</t>
  </si>
  <si>
    <t>YAARI</t>
  </si>
  <si>
    <t>Yaari Digi Int Ser Ltd</t>
  </si>
  <si>
    <t>ANIL KANTIPRASAD PODDAR</t>
  </si>
  <si>
    <t>ACEINTEG</t>
  </si>
  <si>
    <t>Ace Integrated Solu. Ltd.</t>
  </si>
  <si>
    <t>HELICON TRADING HOUSE PRIVATE LIMITED</t>
  </si>
  <si>
    <t>ACSAL</t>
  </si>
  <si>
    <t>Arvind and Company</t>
  </si>
  <si>
    <t>SALASAR AGENCIES</t>
  </si>
  <si>
    <t>PARTH RAJESH MODI</t>
  </si>
  <si>
    <t>DAVANGERE</t>
  </si>
  <si>
    <t>Davangere Sugar Company L</t>
  </si>
  <si>
    <t>GANESH S S</t>
  </si>
  <si>
    <t>DPEL</t>
  </si>
  <si>
    <t>Divine Power Energy Ltd</t>
  </si>
  <si>
    <t>IMVESTA GROWTH SCHEME</t>
  </si>
  <si>
    <t>ZINNIA GLOBAL FUND PCC - NOLANA</t>
  </si>
  <si>
    <t>GENSOL</t>
  </si>
  <si>
    <t>Gensol Engineering Ltd</t>
  </si>
  <si>
    <t>WELLRAY SOLAR INDUSTRIES PRIVATE LIMITED</t>
  </si>
  <si>
    <t>HARRMALAYA</t>
  </si>
  <si>
    <t>Harrisons  Malayalam Ltd</t>
  </si>
  <si>
    <t>WALLFORT  FINANCIAL SERVICES LTD</t>
  </si>
  <si>
    <t>INDO-RE1</t>
  </si>
  <si>
    <t>Indowind Energy Limited</t>
  </si>
  <si>
    <t>INDUS FINANCE CORPORATION LTD</t>
  </si>
  <si>
    <t>WILSON HOLDINGS PRIVATE LIMITED</t>
  </si>
  <si>
    <t>PARESH MOHANLAL PAREKH</t>
  </si>
  <si>
    <t>VIJAY MOHANLAL PAREKH</t>
  </si>
  <si>
    <t>PRIYANKA PURAV SHAH</t>
  </si>
  <si>
    <t>PRAGNESH J DOSHI</t>
  </si>
  <si>
    <t>ARHAM SHARE PRIVATE LIMITED</t>
  </si>
  <si>
    <t>NDLVENTURE</t>
  </si>
  <si>
    <t>NDL Ventures Limited</t>
  </si>
  <si>
    <t>RELIANCE VALUE SERVICES PRIVATE LIMITED</t>
  </si>
  <si>
    <t>SEEMA AGGARWAL</t>
  </si>
  <si>
    <t>PROGNOSIS SECURITIES PVT. LTD</t>
  </si>
  <si>
    <t>KRISHNA AWTAR KABRA</t>
  </si>
  <si>
    <t>STEADVIEW CAPITAL MAURITIUS LIMITED</t>
  </si>
  <si>
    <t>Profit of Rs.92.5/-</t>
  </si>
  <si>
    <t>Profit of Rs.26.5/-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</si>
</sst>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2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24910.45</v>
      </c>
      <c r="F11" s="204">
        <v>24939.8</v>
      </c>
      <c r="G11" s="203">
        <v>24804.6</v>
      </c>
      <c r="H11" s="203">
        <v>24698.75</v>
      </c>
      <c r="I11" s="203">
        <v>24563.55</v>
      </c>
      <c r="J11" s="203">
        <v>25045.649999999998</v>
      </c>
      <c r="K11" s="203">
        <v>25180.850000000002</v>
      </c>
      <c r="L11" s="203">
        <v>25286.699999999997</v>
      </c>
      <c r="M11" s="202">
        <v>25075</v>
      </c>
      <c r="N11" s="202">
        <v>24833.95</v>
      </c>
      <c r="O11" s="202">
        <v>15373675</v>
      </c>
      <c r="P11" s="205">
        <v>6.3264935417726943E-3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51384.85</v>
      </c>
      <c r="F12" s="204">
        <v>51668.950000000004</v>
      </c>
      <c r="G12" s="203">
        <v>50956.150000000009</v>
      </c>
      <c r="H12" s="203">
        <v>50527.450000000004</v>
      </c>
      <c r="I12" s="203">
        <v>49814.650000000009</v>
      </c>
      <c r="J12" s="203">
        <v>52097.650000000009</v>
      </c>
      <c r="K12" s="203">
        <v>52810.450000000012</v>
      </c>
      <c r="L12" s="203">
        <v>53239.150000000009</v>
      </c>
      <c r="M12" s="202">
        <v>52381.75</v>
      </c>
      <c r="N12" s="202">
        <v>51240.25</v>
      </c>
      <c r="O12" s="202">
        <v>3052680</v>
      </c>
      <c r="P12" s="205">
        <v>-5.5352608883339448E-2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23293.05</v>
      </c>
      <c r="F13" s="217">
        <v>23399.25</v>
      </c>
      <c r="G13" s="219">
        <v>23128.5</v>
      </c>
      <c r="H13" s="219">
        <v>22963.95</v>
      </c>
      <c r="I13" s="219">
        <v>22693.200000000001</v>
      </c>
      <c r="J13" s="219">
        <v>23563.8</v>
      </c>
      <c r="K13" s="219">
        <v>23834.55</v>
      </c>
      <c r="L13" s="219">
        <v>23999.1</v>
      </c>
      <c r="M13" s="220">
        <v>23670</v>
      </c>
      <c r="N13" s="220">
        <v>23234.7</v>
      </c>
      <c r="O13" s="220">
        <v>84175</v>
      </c>
      <c r="P13" s="221">
        <v>0.22838380153228749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12852.4</v>
      </c>
      <c r="F14" s="217">
        <v>12840.15</v>
      </c>
      <c r="G14" s="219">
        <v>12770.4</v>
      </c>
      <c r="H14" s="219">
        <v>12688.4</v>
      </c>
      <c r="I14" s="219">
        <v>12618.65</v>
      </c>
      <c r="J14" s="219">
        <v>12922.15</v>
      </c>
      <c r="K14" s="219">
        <v>12991.9</v>
      </c>
      <c r="L14" s="219">
        <v>13073.9</v>
      </c>
      <c r="M14" s="220">
        <v>12909.9</v>
      </c>
      <c r="N14" s="220">
        <v>12758.15</v>
      </c>
      <c r="O14" s="220">
        <v>3166900</v>
      </c>
      <c r="P14" s="221">
        <v>0.11355684874909897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45534</v>
      </c>
      <c r="E15" s="217">
        <v>74364</v>
      </c>
      <c r="F15" s="217">
        <v>74174.666666666672</v>
      </c>
      <c r="G15" s="219">
        <v>73889.333333333343</v>
      </c>
      <c r="H15" s="219">
        <v>73414.666666666672</v>
      </c>
      <c r="I15" s="219">
        <v>73129.333333333343</v>
      </c>
      <c r="J15" s="219">
        <v>74649.333333333343</v>
      </c>
      <c r="K15" s="219">
        <v>74934.666666666686</v>
      </c>
      <c r="L15" s="219">
        <v>75409.333333333343</v>
      </c>
      <c r="M15" s="220">
        <v>74460</v>
      </c>
      <c r="N15" s="220">
        <v>73700</v>
      </c>
      <c r="O15" s="220">
        <v>11050</v>
      </c>
      <c r="P15" s="221">
        <v>-9.5744680851063829E-2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45533</v>
      </c>
      <c r="E16" s="217">
        <v>721.15</v>
      </c>
      <c r="F16" s="217">
        <v>720.69999999999993</v>
      </c>
      <c r="G16" s="219">
        <v>711.29999999999984</v>
      </c>
      <c r="H16" s="219">
        <v>701.44999999999993</v>
      </c>
      <c r="I16" s="219">
        <v>692.04999999999984</v>
      </c>
      <c r="J16" s="219">
        <v>730.54999999999984</v>
      </c>
      <c r="K16" s="219">
        <v>739.94999999999993</v>
      </c>
      <c r="L16" s="219">
        <v>749.79999999999984</v>
      </c>
      <c r="M16" s="220">
        <v>730.1</v>
      </c>
      <c r="N16" s="220">
        <v>710.85</v>
      </c>
      <c r="O16" s="220">
        <v>12337000</v>
      </c>
      <c r="P16" s="221">
        <v>2.1866975896628841E-2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8007.4</v>
      </c>
      <c r="F17" s="217">
        <v>7962.833333333333</v>
      </c>
      <c r="G17" s="219">
        <v>7889.6166666666659</v>
      </c>
      <c r="H17" s="219">
        <v>7771.833333333333</v>
      </c>
      <c r="I17" s="219">
        <v>7698.6166666666659</v>
      </c>
      <c r="J17" s="219">
        <v>8080.6166666666659</v>
      </c>
      <c r="K17" s="219">
        <v>8153.833333333333</v>
      </c>
      <c r="L17" s="219">
        <v>8271.616666666665</v>
      </c>
      <c r="M17" s="220">
        <v>8036.05</v>
      </c>
      <c r="N17" s="220">
        <v>7845.05</v>
      </c>
      <c r="O17" s="220">
        <v>1500500</v>
      </c>
      <c r="P17" s="221">
        <v>-6.5381113961764459E-3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28255.05</v>
      </c>
      <c r="F18" s="217">
        <v>28339.466666666664</v>
      </c>
      <c r="G18" s="219">
        <v>27855.583333333328</v>
      </c>
      <c r="H18" s="219">
        <v>27456.116666666665</v>
      </c>
      <c r="I18" s="219">
        <v>26972.23333333333</v>
      </c>
      <c r="J18" s="219">
        <v>28738.933333333327</v>
      </c>
      <c r="K18" s="219">
        <v>29222.816666666666</v>
      </c>
      <c r="L18" s="219">
        <v>29622.283333333326</v>
      </c>
      <c r="M18" s="220">
        <v>28823.35</v>
      </c>
      <c r="N18" s="220">
        <v>27940</v>
      </c>
      <c r="O18" s="220">
        <v>146480</v>
      </c>
      <c r="P18" s="221">
        <v>6.1821678802033249E-3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225.5</v>
      </c>
      <c r="F19" s="217">
        <v>225.32000000000002</v>
      </c>
      <c r="G19" s="219">
        <v>223.78000000000003</v>
      </c>
      <c r="H19" s="219">
        <v>222.06</v>
      </c>
      <c r="I19" s="219">
        <v>220.52</v>
      </c>
      <c r="J19" s="219">
        <v>227.04000000000005</v>
      </c>
      <c r="K19" s="219">
        <v>228.58000000000007</v>
      </c>
      <c r="L19" s="219">
        <v>230.30000000000007</v>
      </c>
      <c r="M19" s="220">
        <v>226.86</v>
      </c>
      <c r="N19" s="220">
        <v>223.6</v>
      </c>
      <c r="O19" s="220">
        <v>75745800</v>
      </c>
      <c r="P19" s="221">
        <v>1.2122086730644346E-2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342.4</v>
      </c>
      <c r="F20" s="217">
        <v>339.63333333333333</v>
      </c>
      <c r="G20" s="219">
        <v>334.36666666666667</v>
      </c>
      <c r="H20" s="219">
        <v>326.33333333333337</v>
      </c>
      <c r="I20" s="219">
        <v>321.06666666666672</v>
      </c>
      <c r="J20" s="219">
        <v>347.66666666666663</v>
      </c>
      <c r="K20" s="219">
        <v>352.93333333333328</v>
      </c>
      <c r="L20" s="219">
        <v>360.96666666666658</v>
      </c>
      <c r="M20" s="220">
        <v>344.9</v>
      </c>
      <c r="N20" s="220">
        <v>331.6</v>
      </c>
      <c r="O20" s="220">
        <v>43167800</v>
      </c>
      <c r="P20" s="221">
        <v>4.1070980687233506E-2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2614.25</v>
      </c>
      <c r="F21" s="217">
        <v>2641.1166666666668</v>
      </c>
      <c r="G21" s="219">
        <v>2573.7333333333336</v>
      </c>
      <c r="H21" s="219">
        <v>2533.2166666666667</v>
      </c>
      <c r="I21" s="219">
        <v>2465.8333333333335</v>
      </c>
      <c r="J21" s="219">
        <v>2681.6333333333337</v>
      </c>
      <c r="K21" s="219">
        <v>2749.0166666666669</v>
      </c>
      <c r="L21" s="219">
        <v>2789.5333333333338</v>
      </c>
      <c r="M21" s="220">
        <v>2708.5</v>
      </c>
      <c r="N21" s="220">
        <v>2600.6</v>
      </c>
      <c r="O21" s="220">
        <v>4760100</v>
      </c>
      <c r="P21" s="221">
        <v>6.3400576368876083E-2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3112.15</v>
      </c>
      <c r="F22" s="217">
        <v>3117.8333333333335</v>
      </c>
      <c r="G22" s="219">
        <v>3090.8666666666668</v>
      </c>
      <c r="H22" s="219">
        <v>3069.5833333333335</v>
      </c>
      <c r="I22" s="219">
        <v>3042.6166666666668</v>
      </c>
      <c r="J22" s="219">
        <v>3139.1166666666668</v>
      </c>
      <c r="K22" s="219">
        <v>3166.083333333333</v>
      </c>
      <c r="L22" s="219">
        <v>3187.3666666666668</v>
      </c>
      <c r="M22" s="220">
        <v>3144.8</v>
      </c>
      <c r="N22" s="220">
        <v>3096.55</v>
      </c>
      <c r="O22" s="220">
        <v>17212500</v>
      </c>
      <c r="P22" s="221">
        <v>2.2453889334402566E-2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1559.95</v>
      </c>
      <c r="F23" s="217">
        <v>1558.7166666666665</v>
      </c>
      <c r="G23" s="219">
        <v>1549.2333333333329</v>
      </c>
      <c r="H23" s="219">
        <v>1538.5166666666664</v>
      </c>
      <c r="I23" s="219">
        <v>1529.0333333333328</v>
      </c>
      <c r="J23" s="219">
        <v>1569.4333333333329</v>
      </c>
      <c r="K23" s="219">
        <v>1578.9166666666665</v>
      </c>
      <c r="L23" s="219">
        <v>1589.633333333333</v>
      </c>
      <c r="M23" s="220">
        <v>1568.2</v>
      </c>
      <c r="N23" s="220">
        <v>1548</v>
      </c>
      <c r="O23" s="220">
        <v>26631200</v>
      </c>
      <c r="P23" s="221">
        <v>2.5146436584300796E-3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5234.8500000000004</v>
      </c>
      <c r="F24" s="217">
        <v>5279.75</v>
      </c>
      <c r="G24" s="219">
        <v>5180.6000000000004</v>
      </c>
      <c r="H24" s="219">
        <v>5126.3500000000004</v>
      </c>
      <c r="I24" s="219">
        <v>5027.2000000000007</v>
      </c>
      <c r="J24" s="219">
        <v>5334</v>
      </c>
      <c r="K24" s="219">
        <v>5433.15</v>
      </c>
      <c r="L24" s="219">
        <v>5487.4</v>
      </c>
      <c r="M24" s="220">
        <v>5378.9</v>
      </c>
      <c r="N24" s="220">
        <v>5225.5</v>
      </c>
      <c r="O24" s="220">
        <v>1697100</v>
      </c>
      <c r="P24" s="221">
        <v>3.6080586080586077E-2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682.55</v>
      </c>
      <c r="F25" s="217">
        <v>685</v>
      </c>
      <c r="G25" s="219">
        <v>671.4</v>
      </c>
      <c r="H25" s="219">
        <v>660.25</v>
      </c>
      <c r="I25" s="219">
        <v>646.65</v>
      </c>
      <c r="J25" s="219">
        <v>696.15</v>
      </c>
      <c r="K25" s="219">
        <v>709.74999999999989</v>
      </c>
      <c r="L25" s="219">
        <v>720.9</v>
      </c>
      <c r="M25" s="220">
        <v>698.6</v>
      </c>
      <c r="N25" s="220">
        <v>673.85</v>
      </c>
      <c r="O25" s="220">
        <v>32967000</v>
      </c>
      <c r="P25" s="221">
        <v>3.8854225751559841E-2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6695.75</v>
      </c>
      <c r="F26" s="217">
        <v>6709.4000000000005</v>
      </c>
      <c r="G26" s="219">
        <v>6640.8500000000013</v>
      </c>
      <c r="H26" s="219">
        <v>6585.9500000000007</v>
      </c>
      <c r="I26" s="219">
        <v>6517.4000000000015</v>
      </c>
      <c r="J26" s="219">
        <v>6764.3000000000011</v>
      </c>
      <c r="K26" s="219">
        <v>6832.85</v>
      </c>
      <c r="L26" s="219">
        <v>6887.7500000000009</v>
      </c>
      <c r="M26" s="220">
        <v>6777.95</v>
      </c>
      <c r="N26" s="220">
        <v>6654.5</v>
      </c>
      <c r="O26" s="220">
        <v>1594750</v>
      </c>
      <c r="P26" s="221">
        <v>-3.9815754547583727E-3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549.25</v>
      </c>
      <c r="F27" s="217">
        <v>551.73333333333335</v>
      </c>
      <c r="G27" s="219">
        <v>539.51666666666665</v>
      </c>
      <c r="H27" s="219">
        <v>529.7833333333333</v>
      </c>
      <c r="I27" s="219">
        <v>517.56666666666661</v>
      </c>
      <c r="J27" s="219">
        <v>561.4666666666667</v>
      </c>
      <c r="K27" s="219">
        <v>573.68333333333339</v>
      </c>
      <c r="L27" s="219">
        <v>583.41666666666674</v>
      </c>
      <c r="M27" s="220">
        <v>563.95000000000005</v>
      </c>
      <c r="N27" s="220">
        <v>542</v>
      </c>
      <c r="O27" s="220">
        <v>14817200</v>
      </c>
      <c r="P27" s="221">
        <v>9.3463806297829632E-2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258.2</v>
      </c>
      <c r="F28" s="217">
        <v>256.33666666666664</v>
      </c>
      <c r="G28" s="219">
        <v>252.17333333333329</v>
      </c>
      <c r="H28" s="219">
        <v>246.14666666666665</v>
      </c>
      <c r="I28" s="219">
        <v>241.98333333333329</v>
      </c>
      <c r="J28" s="219">
        <v>262.36333333333329</v>
      </c>
      <c r="K28" s="219">
        <v>266.52666666666659</v>
      </c>
      <c r="L28" s="219">
        <v>272.55333333333328</v>
      </c>
      <c r="M28" s="220">
        <v>260.5</v>
      </c>
      <c r="N28" s="220">
        <v>250.31</v>
      </c>
      <c r="O28" s="220">
        <v>66545000</v>
      </c>
      <c r="P28" s="221">
        <v>0.1013737173121483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2977.85</v>
      </c>
      <c r="F29" s="217">
        <v>2973.2666666666664</v>
      </c>
      <c r="G29" s="219">
        <v>2959.583333333333</v>
      </c>
      <c r="H29" s="219">
        <v>2941.3166666666666</v>
      </c>
      <c r="I29" s="219">
        <v>2927.6333333333332</v>
      </c>
      <c r="J29" s="219">
        <v>2991.5333333333328</v>
      </c>
      <c r="K29" s="219">
        <v>3005.2166666666662</v>
      </c>
      <c r="L29" s="219">
        <v>3023.4833333333327</v>
      </c>
      <c r="M29" s="220">
        <v>2986.95</v>
      </c>
      <c r="N29" s="220">
        <v>2955</v>
      </c>
      <c r="O29" s="220">
        <v>12456000</v>
      </c>
      <c r="P29" s="221">
        <v>5.1159562964995242E-3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2217.1</v>
      </c>
      <c r="F30" s="217">
        <v>2222.9166666666665</v>
      </c>
      <c r="G30" s="219">
        <v>2195.8833333333332</v>
      </c>
      <c r="H30" s="219">
        <v>2174.6666666666665</v>
      </c>
      <c r="I30" s="219">
        <v>2147.6333333333332</v>
      </c>
      <c r="J30" s="219">
        <v>2244.1333333333332</v>
      </c>
      <c r="K30" s="219">
        <v>2271.166666666667</v>
      </c>
      <c r="L30" s="219">
        <v>2292.3833333333332</v>
      </c>
      <c r="M30" s="220">
        <v>2249.9499999999998</v>
      </c>
      <c r="N30" s="220">
        <v>2201.6999999999998</v>
      </c>
      <c r="O30" s="220">
        <v>2986279</v>
      </c>
      <c r="P30" s="221">
        <v>6.0583580613254202E-3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45533</v>
      </c>
      <c r="E31" s="217">
        <v>7900</v>
      </c>
      <c r="F31" s="217">
        <v>7839.833333333333</v>
      </c>
      <c r="G31" s="219">
        <v>7675.2166666666662</v>
      </c>
      <c r="H31" s="219">
        <v>7450.4333333333334</v>
      </c>
      <c r="I31" s="219">
        <v>7285.8166666666666</v>
      </c>
      <c r="J31" s="219">
        <v>8064.6166666666659</v>
      </c>
      <c r="K31" s="219">
        <v>8229.2333333333336</v>
      </c>
      <c r="L31" s="219">
        <v>8454.0166666666664</v>
      </c>
      <c r="M31" s="220">
        <v>8004.45</v>
      </c>
      <c r="N31" s="220">
        <v>7615.05</v>
      </c>
      <c r="O31" s="220">
        <v>894100</v>
      </c>
      <c r="P31" s="221">
        <v>-4.323167469234885E-2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652.95000000000005</v>
      </c>
      <c r="F32" s="217">
        <v>651.18333333333328</v>
      </c>
      <c r="G32" s="219">
        <v>643.46666666666658</v>
      </c>
      <c r="H32" s="219">
        <v>633.98333333333335</v>
      </c>
      <c r="I32" s="219">
        <v>626.26666666666665</v>
      </c>
      <c r="J32" s="219">
        <v>660.66666666666652</v>
      </c>
      <c r="K32" s="219">
        <v>668.38333333333321</v>
      </c>
      <c r="L32" s="219">
        <v>677.86666666666645</v>
      </c>
      <c r="M32" s="220">
        <v>658.9</v>
      </c>
      <c r="N32" s="220">
        <v>641.70000000000005</v>
      </c>
      <c r="O32" s="220">
        <v>21449000</v>
      </c>
      <c r="P32" s="221">
        <v>-7.0788025819867428E-2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1412.1</v>
      </c>
      <c r="F33" s="217">
        <v>1411.75</v>
      </c>
      <c r="G33" s="219">
        <v>1400.1</v>
      </c>
      <c r="H33" s="219">
        <v>1388.1</v>
      </c>
      <c r="I33" s="219">
        <v>1376.4499999999998</v>
      </c>
      <c r="J33" s="219">
        <v>1423.75</v>
      </c>
      <c r="K33" s="219">
        <v>1435.4</v>
      </c>
      <c r="L33" s="219">
        <v>1447.4</v>
      </c>
      <c r="M33" s="220">
        <v>1423.4</v>
      </c>
      <c r="N33" s="220">
        <v>1399.75</v>
      </c>
      <c r="O33" s="220">
        <v>12020800</v>
      </c>
      <c r="P33" s="221">
        <v>-5.1182982418059478E-2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1177.8499999999999</v>
      </c>
      <c r="F34" s="217">
        <v>1183.2666666666667</v>
      </c>
      <c r="G34" s="219">
        <v>1166.6333333333332</v>
      </c>
      <c r="H34" s="219">
        <v>1155.4166666666665</v>
      </c>
      <c r="I34" s="219">
        <v>1138.7833333333331</v>
      </c>
      <c r="J34" s="219">
        <v>1194.4833333333333</v>
      </c>
      <c r="K34" s="219">
        <v>1211.116666666667</v>
      </c>
      <c r="L34" s="219">
        <v>1222.3333333333335</v>
      </c>
      <c r="M34" s="220">
        <v>1199.9000000000001</v>
      </c>
      <c r="N34" s="220">
        <v>1172.05</v>
      </c>
      <c r="O34" s="220">
        <v>51995000</v>
      </c>
      <c r="P34" s="221">
        <v>3.839432822407509E-2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9600.0499999999993</v>
      </c>
      <c r="F35" s="217">
        <v>9598.35</v>
      </c>
      <c r="G35" s="219">
        <v>9546.7000000000007</v>
      </c>
      <c r="H35" s="219">
        <v>9493.35</v>
      </c>
      <c r="I35" s="219">
        <v>9441.7000000000007</v>
      </c>
      <c r="J35" s="219">
        <v>9651.7000000000007</v>
      </c>
      <c r="K35" s="219">
        <v>9703.3499999999985</v>
      </c>
      <c r="L35" s="219">
        <v>9756.7000000000007</v>
      </c>
      <c r="M35" s="220">
        <v>9650</v>
      </c>
      <c r="N35" s="220">
        <v>9545</v>
      </c>
      <c r="O35" s="220">
        <v>1689150</v>
      </c>
      <c r="P35" s="221">
        <v>-4.4382213170400545E-2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1627.8</v>
      </c>
      <c r="F36" s="217">
        <v>1617.75</v>
      </c>
      <c r="G36" s="219">
        <v>1603.05</v>
      </c>
      <c r="H36" s="219">
        <v>1578.3</v>
      </c>
      <c r="I36" s="219">
        <v>1563.6</v>
      </c>
      <c r="J36" s="219">
        <v>1642.5</v>
      </c>
      <c r="K36" s="219">
        <v>1657.1999999999998</v>
      </c>
      <c r="L36" s="219">
        <v>1681.95</v>
      </c>
      <c r="M36" s="220">
        <v>1632.45</v>
      </c>
      <c r="N36" s="220">
        <v>1593</v>
      </c>
      <c r="O36" s="220">
        <v>13683500</v>
      </c>
      <c r="P36" s="221">
        <v>5.1081153742750698E-2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6862.85</v>
      </c>
      <c r="F37" s="217">
        <v>6860.1333333333341</v>
      </c>
      <c r="G37" s="219">
        <v>6817.5166666666682</v>
      </c>
      <c r="H37" s="219">
        <v>6772.1833333333343</v>
      </c>
      <c r="I37" s="219">
        <v>6729.5666666666684</v>
      </c>
      <c r="J37" s="219">
        <v>6905.4666666666681</v>
      </c>
      <c r="K37" s="219">
        <v>6948.0833333333348</v>
      </c>
      <c r="L37" s="219">
        <v>6993.4166666666679</v>
      </c>
      <c r="M37" s="220">
        <v>6902.75</v>
      </c>
      <c r="N37" s="220">
        <v>6814.8</v>
      </c>
      <c r="O37" s="220">
        <v>10171250</v>
      </c>
      <c r="P37" s="221">
        <v>2.3316062176165803E-2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3313.95</v>
      </c>
      <c r="F38" s="217">
        <v>3298.15</v>
      </c>
      <c r="G38" s="219">
        <v>3269.3</v>
      </c>
      <c r="H38" s="219">
        <v>3224.65</v>
      </c>
      <c r="I38" s="219">
        <v>3195.8</v>
      </c>
      <c r="J38" s="219">
        <v>3342.8</v>
      </c>
      <c r="K38" s="219">
        <v>3371.6499999999996</v>
      </c>
      <c r="L38" s="219">
        <v>3416.3</v>
      </c>
      <c r="M38" s="220">
        <v>3327</v>
      </c>
      <c r="N38" s="220">
        <v>3253.5</v>
      </c>
      <c r="O38" s="220">
        <v>2008800</v>
      </c>
      <c r="P38" s="221">
        <v>-1.0784458561087311E-2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472.9</v>
      </c>
      <c r="F39" s="217">
        <v>471.40000000000003</v>
      </c>
      <c r="G39" s="219">
        <v>465.80000000000007</v>
      </c>
      <c r="H39" s="219">
        <v>458.70000000000005</v>
      </c>
      <c r="I39" s="219">
        <v>453.10000000000008</v>
      </c>
      <c r="J39" s="219">
        <v>478.50000000000006</v>
      </c>
      <c r="K39" s="219">
        <v>484.10000000000008</v>
      </c>
      <c r="L39" s="219">
        <v>491.20000000000005</v>
      </c>
      <c r="M39" s="220">
        <v>477</v>
      </c>
      <c r="N39" s="220">
        <v>464.3</v>
      </c>
      <c r="O39" s="220">
        <v>7684800</v>
      </c>
      <c r="P39" s="221">
        <v>2.7379679144385025E-2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218.44</v>
      </c>
      <c r="F40" s="217">
        <v>211.98000000000002</v>
      </c>
      <c r="G40" s="219">
        <v>204.56000000000003</v>
      </c>
      <c r="H40" s="219">
        <v>190.68</v>
      </c>
      <c r="I40" s="219">
        <v>183.26000000000002</v>
      </c>
      <c r="J40" s="219">
        <v>225.86000000000004</v>
      </c>
      <c r="K40" s="219">
        <v>233.28</v>
      </c>
      <c r="L40" s="219">
        <v>247.16000000000005</v>
      </c>
      <c r="M40" s="220">
        <v>219.4</v>
      </c>
      <c r="N40" s="220">
        <v>198.1</v>
      </c>
      <c r="O40" s="220">
        <v>102326000</v>
      </c>
      <c r="P40" s="221">
        <v>-7.7426032515399368E-2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257.10000000000002</v>
      </c>
      <c r="F41" s="217">
        <v>257.51666666666665</v>
      </c>
      <c r="G41" s="219">
        <v>252.63333333333333</v>
      </c>
      <c r="H41" s="219">
        <v>248.16666666666669</v>
      </c>
      <c r="I41" s="219">
        <v>243.28333333333336</v>
      </c>
      <c r="J41" s="219">
        <v>261.98333333333329</v>
      </c>
      <c r="K41" s="219">
        <v>266.86666666666662</v>
      </c>
      <c r="L41" s="219">
        <v>271.33333333333326</v>
      </c>
      <c r="M41" s="220">
        <v>262.39999999999998</v>
      </c>
      <c r="N41" s="220">
        <v>253.05</v>
      </c>
      <c r="O41" s="220">
        <v>177635250</v>
      </c>
      <c r="P41" s="221">
        <v>8.7034514832408736E-3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1604.15</v>
      </c>
      <c r="F42" s="217">
        <v>1603.5833333333333</v>
      </c>
      <c r="G42" s="219">
        <v>1588.6666666666665</v>
      </c>
      <c r="H42" s="219">
        <v>1573.1833333333332</v>
      </c>
      <c r="I42" s="219">
        <v>1558.2666666666664</v>
      </c>
      <c r="J42" s="219">
        <v>1619.0666666666666</v>
      </c>
      <c r="K42" s="219">
        <v>1633.9833333333331</v>
      </c>
      <c r="L42" s="219">
        <v>1649.4666666666667</v>
      </c>
      <c r="M42" s="220">
        <v>1618.5</v>
      </c>
      <c r="N42" s="220">
        <v>1588.1</v>
      </c>
      <c r="O42" s="220">
        <v>3089625</v>
      </c>
      <c r="P42" s="221">
        <v>-2.7846607669616521E-2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322.89999999999998</v>
      </c>
      <c r="F43" s="217">
        <v>320.46666666666664</v>
      </c>
      <c r="G43" s="219">
        <v>313.68333333333328</v>
      </c>
      <c r="H43" s="219">
        <v>304.46666666666664</v>
      </c>
      <c r="I43" s="219">
        <v>297.68333333333328</v>
      </c>
      <c r="J43" s="219">
        <v>329.68333333333328</v>
      </c>
      <c r="K43" s="219">
        <v>336.4666666666667</v>
      </c>
      <c r="L43" s="219">
        <v>345.68333333333328</v>
      </c>
      <c r="M43" s="220">
        <v>327.25</v>
      </c>
      <c r="N43" s="220">
        <v>311.25</v>
      </c>
      <c r="O43" s="220">
        <v>158465700</v>
      </c>
      <c r="P43" s="221">
        <v>4.5917119693008032E-2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539.25</v>
      </c>
      <c r="F44" s="217">
        <v>541.26666666666665</v>
      </c>
      <c r="G44" s="219">
        <v>536.23333333333335</v>
      </c>
      <c r="H44" s="219">
        <v>533.2166666666667</v>
      </c>
      <c r="I44" s="219">
        <v>528.18333333333339</v>
      </c>
      <c r="J44" s="219">
        <v>544.2833333333333</v>
      </c>
      <c r="K44" s="219">
        <v>549.31666666666661</v>
      </c>
      <c r="L44" s="219">
        <v>552.33333333333326</v>
      </c>
      <c r="M44" s="220">
        <v>546.29999999999995</v>
      </c>
      <c r="N44" s="220">
        <v>538.25</v>
      </c>
      <c r="O44" s="220">
        <v>15176040</v>
      </c>
      <c r="P44" s="221">
        <v>1.7253583436559902E-2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1749.85</v>
      </c>
      <c r="F45" s="217">
        <v>1736</v>
      </c>
      <c r="G45" s="219">
        <v>1714</v>
      </c>
      <c r="H45" s="219">
        <v>1678.15</v>
      </c>
      <c r="I45" s="219">
        <v>1656.15</v>
      </c>
      <c r="J45" s="219">
        <v>1771.85</v>
      </c>
      <c r="K45" s="219">
        <v>1793.85</v>
      </c>
      <c r="L45" s="219">
        <v>1829.6999999999998</v>
      </c>
      <c r="M45" s="220">
        <v>1758</v>
      </c>
      <c r="N45" s="220">
        <v>1700.15</v>
      </c>
      <c r="O45" s="220">
        <v>8022500</v>
      </c>
      <c r="P45" s="221">
        <v>6.0125536835150317E-2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1479.4</v>
      </c>
      <c r="F46" s="217">
        <v>1491.7833333333335</v>
      </c>
      <c r="G46" s="219">
        <v>1462.616666666667</v>
      </c>
      <c r="H46" s="219">
        <v>1445.8333333333335</v>
      </c>
      <c r="I46" s="219">
        <v>1416.666666666667</v>
      </c>
      <c r="J46" s="219">
        <v>1508.5666666666671</v>
      </c>
      <c r="K46" s="219">
        <v>1537.7333333333336</v>
      </c>
      <c r="L46" s="219">
        <v>1554.5166666666671</v>
      </c>
      <c r="M46" s="220">
        <v>1520.95</v>
      </c>
      <c r="N46" s="220">
        <v>1475</v>
      </c>
      <c r="O46" s="220">
        <v>40805350</v>
      </c>
      <c r="P46" s="221">
        <v>4.795545990455694E-3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324.64999999999998</v>
      </c>
      <c r="F47" s="217">
        <v>324.26666666666665</v>
      </c>
      <c r="G47" s="219">
        <v>321.2833333333333</v>
      </c>
      <c r="H47" s="219">
        <v>317.91666666666663</v>
      </c>
      <c r="I47" s="219">
        <v>314.93333333333328</v>
      </c>
      <c r="J47" s="219">
        <v>327.63333333333333</v>
      </c>
      <c r="K47" s="219">
        <v>330.61666666666667</v>
      </c>
      <c r="L47" s="219">
        <v>333.98333333333335</v>
      </c>
      <c r="M47" s="220">
        <v>327.25</v>
      </c>
      <c r="N47" s="220">
        <v>320.89999999999998</v>
      </c>
      <c r="O47" s="220">
        <v>74072250</v>
      </c>
      <c r="P47" s="221">
        <v>2.8915223336371924E-2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364.55</v>
      </c>
      <c r="F48" s="217">
        <v>366.11666666666662</v>
      </c>
      <c r="G48" s="219">
        <v>360.78333333333325</v>
      </c>
      <c r="H48" s="219">
        <v>357.01666666666665</v>
      </c>
      <c r="I48" s="219">
        <v>351.68333333333328</v>
      </c>
      <c r="J48" s="219">
        <v>369.88333333333321</v>
      </c>
      <c r="K48" s="219">
        <v>375.21666666666658</v>
      </c>
      <c r="L48" s="219">
        <v>378.98333333333318</v>
      </c>
      <c r="M48" s="220">
        <v>371.45</v>
      </c>
      <c r="N48" s="220">
        <v>362.35</v>
      </c>
      <c r="O48" s="220">
        <v>48965000</v>
      </c>
      <c r="P48" s="221">
        <v>2.4693941613477034E-2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35013.449999999997</v>
      </c>
      <c r="F49" s="217">
        <v>34954.48333333333</v>
      </c>
      <c r="G49" s="219">
        <v>34758.96666666666</v>
      </c>
      <c r="H49" s="219">
        <v>34504.48333333333</v>
      </c>
      <c r="I49" s="219">
        <v>34308.96666666666</v>
      </c>
      <c r="J49" s="219">
        <v>35208.96666666666</v>
      </c>
      <c r="K49" s="219">
        <v>35404.483333333337</v>
      </c>
      <c r="L49" s="219">
        <v>35658.96666666666</v>
      </c>
      <c r="M49" s="220">
        <v>35150</v>
      </c>
      <c r="N49" s="220">
        <v>34700</v>
      </c>
      <c r="O49" s="220">
        <v>296650</v>
      </c>
      <c r="P49" s="221">
        <v>-2.2702430000840833E-3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339.45</v>
      </c>
      <c r="F50" s="217">
        <v>337.58333333333331</v>
      </c>
      <c r="G50" s="219">
        <v>334.41666666666663</v>
      </c>
      <c r="H50" s="219">
        <v>329.38333333333333</v>
      </c>
      <c r="I50" s="219">
        <v>326.21666666666664</v>
      </c>
      <c r="J50" s="219">
        <v>342.61666666666662</v>
      </c>
      <c r="K50" s="219">
        <v>345.78333333333325</v>
      </c>
      <c r="L50" s="219">
        <v>350.81666666666661</v>
      </c>
      <c r="M50" s="220">
        <v>340.75</v>
      </c>
      <c r="N50" s="220">
        <v>332.55</v>
      </c>
      <c r="O50" s="220">
        <v>71670600</v>
      </c>
      <c r="P50" s="221">
        <v>-2.6812338074986557E-2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5869.75</v>
      </c>
      <c r="F51" s="217">
        <v>5858.9000000000005</v>
      </c>
      <c r="G51" s="219">
        <v>5796.9500000000007</v>
      </c>
      <c r="H51" s="219">
        <v>5724.1500000000005</v>
      </c>
      <c r="I51" s="219">
        <v>5662.2000000000007</v>
      </c>
      <c r="J51" s="219">
        <v>5931.7000000000007</v>
      </c>
      <c r="K51" s="219">
        <v>5993.65</v>
      </c>
      <c r="L51" s="219">
        <v>6066.4500000000007</v>
      </c>
      <c r="M51" s="220">
        <v>5920.85</v>
      </c>
      <c r="N51" s="220">
        <v>5786.1</v>
      </c>
      <c r="O51" s="220">
        <v>2439400</v>
      </c>
      <c r="P51" s="221">
        <v>-1.3918454232847552E-3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724.65</v>
      </c>
      <c r="F52" s="217">
        <v>727.18333333333339</v>
      </c>
      <c r="G52" s="219">
        <v>717.96666666666681</v>
      </c>
      <c r="H52" s="219">
        <v>711.28333333333342</v>
      </c>
      <c r="I52" s="219">
        <v>702.06666666666683</v>
      </c>
      <c r="J52" s="219">
        <v>733.86666666666679</v>
      </c>
      <c r="K52" s="219">
        <v>743.08333333333348</v>
      </c>
      <c r="L52" s="219">
        <v>749.76666666666677</v>
      </c>
      <c r="M52" s="220">
        <v>736.4</v>
      </c>
      <c r="N52" s="220">
        <v>720.5</v>
      </c>
      <c r="O52" s="220">
        <v>10599000</v>
      </c>
      <c r="P52" s="221">
        <v>4.9925705794947997E-2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116.73</v>
      </c>
      <c r="F53" s="217">
        <v>116.99666666666667</v>
      </c>
      <c r="G53" s="219">
        <v>115.31333333333333</v>
      </c>
      <c r="H53" s="219">
        <v>113.89666666666666</v>
      </c>
      <c r="I53" s="219">
        <v>112.21333333333332</v>
      </c>
      <c r="J53" s="219">
        <v>118.41333333333334</v>
      </c>
      <c r="K53" s="219">
        <v>120.09666666666668</v>
      </c>
      <c r="L53" s="219">
        <v>121.51333333333335</v>
      </c>
      <c r="M53" s="220">
        <v>118.68</v>
      </c>
      <c r="N53" s="220">
        <v>115.58</v>
      </c>
      <c r="O53" s="220">
        <v>287118000</v>
      </c>
      <c r="P53" s="221">
        <v>5.4841149773071102E-3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859.25</v>
      </c>
      <c r="F54" s="217">
        <v>863.44999999999993</v>
      </c>
      <c r="G54" s="219">
        <v>852.44999999999982</v>
      </c>
      <c r="H54" s="219">
        <v>845.64999999999986</v>
      </c>
      <c r="I54" s="219">
        <v>834.64999999999975</v>
      </c>
      <c r="J54" s="219">
        <v>870.24999999999989</v>
      </c>
      <c r="K54" s="219">
        <v>881.25000000000011</v>
      </c>
      <c r="L54" s="219">
        <v>888.05</v>
      </c>
      <c r="M54" s="220">
        <v>874.45</v>
      </c>
      <c r="N54" s="220">
        <v>856.65</v>
      </c>
      <c r="O54" s="220">
        <v>5281575</v>
      </c>
      <c r="P54" s="221">
        <v>-2.0788141720896602E-2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45533</v>
      </c>
      <c r="E55" s="217">
        <v>503.6</v>
      </c>
      <c r="F55" s="217">
        <v>504.16666666666669</v>
      </c>
      <c r="G55" s="219">
        <v>498.48333333333335</v>
      </c>
      <c r="H55" s="219">
        <v>493.36666666666667</v>
      </c>
      <c r="I55" s="219">
        <v>487.68333333333334</v>
      </c>
      <c r="J55" s="219">
        <v>509.28333333333336</v>
      </c>
      <c r="K55" s="219">
        <v>514.9666666666667</v>
      </c>
      <c r="L55" s="219">
        <v>520.08333333333337</v>
      </c>
      <c r="M55" s="220">
        <v>509.85</v>
      </c>
      <c r="N55" s="220">
        <v>499.05</v>
      </c>
      <c r="O55" s="220">
        <v>10024400</v>
      </c>
      <c r="P55" s="221">
        <v>3.041825095057034E-3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1438.35</v>
      </c>
      <c r="F56" s="217">
        <v>1429.9833333333333</v>
      </c>
      <c r="G56" s="219">
        <v>1376.3666666666668</v>
      </c>
      <c r="H56" s="219">
        <v>1314.3833333333334</v>
      </c>
      <c r="I56" s="219">
        <v>1260.7666666666669</v>
      </c>
      <c r="J56" s="219">
        <v>1491.9666666666667</v>
      </c>
      <c r="K56" s="219">
        <v>1545.583333333333</v>
      </c>
      <c r="L56" s="219">
        <v>1607.5666666666666</v>
      </c>
      <c r="M56" s="220">
        <v>1483.6</v>
      </c>
      <c r="N56" s="220">
        <v>1368</v>
      </c>
      <c r="O56" s="220">
        <v>8973750</v>
      </c>
      <c r="P56" s="221">
        <v>3.5706557022289545E-2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1549.1</v>
      </c>
      <c r="F57" s="217">
        <v>1553.7</v>
      </c>
      <c r="G57" s="219">
        <v>1517.4</v>
      </c>
      <c r="H57" s="219">
        <v>1485.7</v>
      </c>
      <c r="I57" s="219">
        <v>1449.4</v>
      </c>
      <c r="J57" s="219">
        <v>1585.4</v>
      </c>
      <c r="K57" s="219">
        <v>1621.6999999999998</v>
      </c>
      <c r="L57" s="219">
        <v>1653.4</v>
      </c>
      <c r="M57" s="220">
        <v>1590</v>
      </c>
      <c r="N57" s="220">
        <v>1522</v>
      </c>
      <c r="O57" s="220">
        <v>11484200</v>
      </c>
      <c r="P57" s="221">
        <v>4.2236904200094384E-2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509.55</v>
      </c>
      <c r="F58" s="217">
        <v>509.3</v>
      </c>
      <c r="G58" s="219">
        <v>505.20000000000005</v>
      </c>
      <c r="H58" s="219">
        <v>500.85</v>
      </c>
      <c r="I58" s="219">
        <v>496.75000000000006</v>
      </c>
      <c r="J58" s="219">
        <v>513.65000000000009</v>
      </c>
      <c r="K58" s="219">
        <v>517.75</v>
      </c>
      <c r="L58" s="219">
        <v>522.1</v>
      </c>
      <c r="M58" s="220">
        <v>513.4</v>
      </c>
      <c r="N58" s="220">
        <v>504.95</v>
      </c>
      <c r="O58" s="220">
        <v>56130900</v>
      </c>
      <c r="P58" s="221">
        <v>4.3210340422334109E-3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6335.95</v>
      </c>
      <c r="F59" s="217">
        <v>6349.9000000000005</v>
      </c>
      <c r="G59" s="219">
        <v>6278.1000000000013</v>
      </c>
      <c r="H59" s="219">
        <v>6220.2500000000009</v>
      </c>
      <c r="I59" s="219">
        <v>6148.4500000000016</v>
      </c>
      <c r="J59" s="219">
        <v>6407.7500000000009</v>
      </c>
      <c r="K59" s="219">
        <v>6479.55</v>
      </c>
      <c r="L59" s="219">
        <v>6537.4000000000005</v>
      </c>
      <c r="M59" s="220">
        <v>6421.7</v>
      </c>
      <c r="N59" s="220">
        <v>6292.05</v>
      </c>
      <c r="O59" s="220">
        <v>1859400</v>
      </c>
      <c r="P59" s="221">
        <v>-3.5930937937470833E-2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3235.35</v>
      </c>
      <c r="F60" s="217">
        <v>3238.75</v>
      </c>
      <c r="G60" s="219">
        <v>3186.6</v>
      </c>
      <c r="H60" s="219">
        <v>3137.85</v>
      </c>
      <c r="I60" s="219">
        <v>3085.7</v>
      </c>
      <c r="J60" s="219">
        <v>3287.5</v>
      </c>
      <c r="K60" s="219">
        <v>3339.6499999999996</v>
      </c>
      <c r="L60" s="219">
        <v>3388.4</v>
      </c>
      <c r="M60" s="220">
        <v>3290.9</v>
      </c>
      <c r="N60" s="220">
        <v>3190</v>
      </c>
      <c r="O60" s="220">
        <v>3602200</v>
      </c>
      <c r="P60" s="221">
        <v>5.9392691713844571E-2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1045.25</v>
      </c>
      <c r="F61" s="217">
        <v>1049.1499999999999</v>
      </c>
      <c r="G61" s="219">
        <v>1037.6999999999998</v>
      </c>
      <c r="H61" s="219">
        <v>1030.1499999999999</v>
      </c>
      <c r="I61" s="219">
        <v>1018.6999999999998</v>
      </c>
      <c r="J61" s="219">
        <v>1056.6999999999998</v>
      </c>
      <c r="K61" s="219">
        <v>1068.1500000000001</v>
      </c>
      <c r="L61" s="219">
        <v>1075.6999999999998</v>
      </c>
      <c r="M61" s="220">
        <v>1060.5999999999999</v>
      </c>
      <c r="N61" s="220">
        <v>1041.5999999999999</v>
      </c>
      <c r="O61" s="220">
        <v>20613000</v>
      </c>
      <c r="P61" s="221">
        <v>1.5418719211822659E-2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45533</v>
      </c>
      <c r="E62" s="217">
        <v>1654.5</v>
      </c>
      <c r="F62" s="217">
        <v>1640.7166666666665</v>
      </c>
      <c r="G62" s="219">
        <v>1607.133333333333</v>
      </c>
      <c r="H62" s="219">
        <v>1559.7666666666664</v>
      </c>
      <c r="I62" s="219">
        <v>1526.1833333333329</v>
      </c>
      <c r="J62" s="219">
        <v>1688.083333333333</v>
      </c>
      <c r="K62" s="219">
        <v>1721.6666666666665</v>
      </c>
      <c r="L62" s="219">
        <v>1769.0333333333331</v>
      </c>
      <c r="M62" s="220">
        <v>1674.3</v>
      </c>
      <c r="N62" s="220">
        <v>1593.35</v>
      </c>
      <c r="O62" s="220">
        <v>3882900</v>
      </c>
      <c r="P62" s="221">
        <v>0.1032219570405728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434.15</v>
      </c>
      <c r="F63" s="217">
        <v>437.45</v>
      </c>
      <c r="G63" s="219">
        <v>425.15</v>
      </c>
      <c r="H63" s="219">
        <v>416.15</v>
      </c>
      <c r="I63" s="219">
        <v>403.84999999999997</v>
      </c>
      <c r="J63" s="219">
        <v>446.45</v>
      </c>
      <c r="K63" s="219">
        <v>458.75000000000006</v>
      </c>
      <c r="L63" s="219">
        <v>467.75</v>
      </c>
      <c r="M63" s="220">
        <v>449.75</v>
      </c>
      <c r="N63" s="220">
        <v>428.45</v>
      </c>
      <c r="O63" s="220">
        <v>20147400</v>
      </c>
      <c r="P63" s="221">
        <v>-0.11194858774992066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169.01</v>
      </c>
      <c r="F64" s="217">
        <v>168.42666666666665</v>
      </c>
      <c r="G64" s="219">
        <v>162.46333333333331</v>
      </c>
      <c r="H64" s="219">
        <v>155.91666666666666</v>
      </c>
      <c r="I64" s="219">
        <v>149.95333333333332</v>
      </c>
      <c r="J64" s="219">
        <v>174.9733333333333</v>
      </c>
      <c r="K64" s="219">
        <v>180.93666666666661</v>
      </c>
      <c r="L64" s="219">
        <v>187.48333333333329</v>
      </c>
      <c r="M64" s="220">
        <v>174.39</v>
      </c>
      <c r="N64" s="220">
        <v>161.88</v>
      </c>
      <c r="O64" s="220">
        <v>27190000</v>
      </c>
      <c r="P64" s="221">
        <v>-3.6840240878498048E-2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3797.2</v>
      </c>
      <c r="F65" s="217">
        <v>3777.5166666666664</v>
      </c>
      <c r="G65" s="219">
        <v>3731.583333333333</v>
      </c>
      <c r="H65" s="219">
        <v>3665.9666666666667</v>
      </c>
      <c r="I65" s="219">
        <v>3620.0333333333333</v>
      </c>
      <c r="J65" s="219">
        <v>3843.1333333333328</v>
      </c>
      <c r="K65" s="219">
        <v>3889.0666666666662</v>
      </c>
      <c r="L65" s="219">
        <v>3954.6833333333325</v>
      </c>
      <c r="M65" s="220">
        <v>3823.45</v>
      </c>
      <c r="N65" s="220">
        <v>3711.9</v>
      </c>
      <c r="O65" s="220">
        <v>5230200</v>
      </c>
      <c r="P65" s="221">
        <v>-9.2629425470250604E-3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644.04999999999995</v>
      </c>
      <c r="F66" s="217">
        <v>641.4</v>
      </c>
      <c r="G66" s="219">
        <v>636.54999999999995</v>
      </c>
      <c r="H66" s="219">
        <v>629.04999999999995</v>
      </c>
      <c r="I66" s="219">
        <v>624.19999999999993</v>
      </c>
      <c r="J66" s="219">
        <v>648.9</v>
      </c>
      <c r="K66" s="219">
        <v>653.75000000000011</v>
      </c>
      <c r="L66" s="219">
        <v>661.25</v>
      </c>
      <c r="M66" s="220">
        <v>646.25</v>
      </c>
      <c r="N66" s="220">
        <v>633.9</v>
      </c>
      <c r="O66" s="220">
        <v>14723750</v>
      </c>
      <c r="P66" s="221">
        <v>-1.874375208263912E-2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1840.35</v>
      </c>
      <c r="F67" s="217">
        <v>1838.8</v>
      </c>
      <c r="G67" s="219">
        <v>1825.75</v>
      </c>
      <c r="H67" s="219">
        <v>1811.15</v>
      </c>
      <c r="I67" s="219">
        <v>1798.1000000000001</v>
      </c>
      <c r="J67" s="219">
        <v>1853.3999999999999</v>
      </c>
      <c r="K67" s="219">
        <v>1866.4499999999996</v>
      </c>
      <c r="L67" s="219">
        <v>1881.0499999999997</v>
      </c>
      <c r="M67" s="220">
        <v>1851.85</v>
      </c>
      <c r="N67" s="220">
        <v>1824.2</v>
      </c>
      <c r="O67" s="220">
        <v>4003175</v>
      </c>
      <c r="P67" s="221">
        <v>-2.817277521863943E-2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45533</v>
      </c>
      <c r="E68" s="217">
        <v>2987.95</v>
      </c>
      <c r="F68" s="217">
        <v>2975.2833333333328</v>
      </c>
      <c r="G68" s="219">
        <v>2941.7166666666658</v>
      </c>
      <c r="H68" s="219">
        <v>2895.4833333333331</v>
      </c>
      <c r="I68" s="219">
        <v>2861.9166666666661</v>
      </c>
      <c r="J68" s="219">
        <v>3021.5166666666655</v>
      </c>
      <c r="K68" s="219">
        <v>3055.083333333333</v>
      </c>
      <c r="L68" s="219">
        <v>3101.3166666666652</v>
      </c>
      <c r="M68" s="220">
        <v>3008.85</v>
      </c>
      <c r="N68" s="220">
        <v>2929.05</v>
      </c>
      <c r="O68" s="220">
        <v>1777500</v>
      </c>
      <c r="P68" s="221">
        <v>2.5441329179646938E-2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4910.3999999999996</v>
      </c>
      <c r="F69" s="217">
        <v>4868.8666666666659</v>
      </c>
      <c r="G69" s="219">
        <v>4802.5333333333319</v>
      </c>
      <c r="H69" s="219">
        <v>4694.6666666666661</v>
      </c>
      <c r="I69" s="219">
        <v>4628.3333333333321</v>
      </c>
      <c r="J69" s="219">
        <v>4976.7333333333318</v>
      </c>
      <c r="K69" s="219">
        <v>5043.0666666666657</v>
      </c>
      <c r="L69" s="219">
        <v>5150.9333333333316</v>
      </c>
      <c r="M69" s="220">
        <v>4935.2</v>
      </c>
      <c r="N69" s="220">
        <v>4761</v>
      </c>
      <c r="O69" s="220">
        <v>2332200</v>
      </c>
      <c r="P69" s="221">
        <v>5.0256687381788706E-2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11711.1</v>
      </c>
      <c r="F70" s="217">
        <v>11575.150000000001</v>
      </c>
      <c r="G70" s="219">
        <v>11402.350000000002</v>
      </c>
      <c r="H70" s="219">
        <v>11093.6</v>
      </c>
      <c r="I70" s="219">
        <v>10920.800000000001</v>
      </c>
      <c r="J70" s="219">
        <v>11883.900000000003</v>
      </c>
      <c r="K70" s="219">
        <v>12056.700000000003</v>
      </c>
      <c r="L70" s="219">
        <v>12365.450000000004</v>
      </c>
      <c r="M70" s="220">
        <v>11747.95</v>
      </c>
      <c r="N70" s="220">
        <v>11266.4</v>
      </c>
      <c r="O70" s="220">
        <v>1918200</v>
      </c>
      <c r="P70" s="221">
        <v>4.5035609551738586E-3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871.05</v>
      </c>
      <c r="F71" s="217">
        <v>859.18333333333339</v>
      </c>
      <c r="G71" s="219">
        <v>841.56666666666683</v>
      </c>
      <c r="H71" s="219">
        <v>812.08333333333348</v>
      </c>
      <c r="I71" s="219">
        <v>794.46666666666692</v>
      </c>
      <c r="J71" s="219">
        <v>888.66666666666674</v>
      </c>
      <c r="K71" s="219">
        <v>906.2833333333333</v>
      </c>
      <c r="L71" s="219">
        <v>935.76666666666665</v>
      </c>
      <c r="M71" s="220">
        <v>876.8</v>
      </c>
      <c r="N71" s="220">
        <v>829.7</v>
      </c>
      <c r="O71" s="220">
        <v>42071700</v>
      </c>
      <c r="P71" s="221">
        <v>-1.3597941933112825E-2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6875.2</v>
      </c>
      <c r="F72" s="217">
        <v>6858.8833333333341</v>
      </c>
      <c r="G72" s="219">
        <v>6757.8166666666684</v>
      </c>
      <c r="H72" s="219">
        <v>6640.4333333333343</v>
      </c>
      <c r="I72" s="219">
        <v>6539.3666666666686</v>
      </c>
      <c r="J72" s="219">
        <v>6976.2666666666682</v>
      </c>
      <c r="K72" s="219">
        <v>7077.3333333333339</v>
      </c>
      <c r="L72" s="219">
        <v>7194.7166666666681</v>
      </c>
      <c r="M72" s="220">
        <v>6959.95</v>
      </c>
      <c r="N72" s="220">
        <v>6741.5</v>
      </c>
      <c r="O72" s="220">
        <v>2865875</v>
      </c>
      <c r="P72" s="221">
        <v>-2.728044123886296E-2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4937.8500000000004</v>
      </c>
      <c r="F73" s="217">
        <v>4953.2333333333336</v>
      </c>
      <c r="G73" s="219">
        <v>4892.5666666666675</v>
      </c>
      <c r="H73" s="219">
        <v>4847.2833333333338</v>
      </c>
      <c r="I73" s="219">
        <v>4786.6166666666677</v>
      </c>
      <c r="J73" s="219">
        <v>4998.5166666666673</v>
      </c>
      <c r="K73" s="219">
        <v>5059.1833333333334</v>
      </c>
      <c r="L73" s="219">
        <v>5104.4666666666672</v>
      </c>
      <c r="M73" s="220">
        <v>5013.8999999999996</v>
      </c>
      <c r="N73" s="220">
        <v>4907.95</v>
      </c>
      <c r="O73" s="220">
        <v>3467625</v>
      </c>
      <c r="P73" s="221">
        <v>7.8840284842319423E-3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4174.7</v>
      </c>
      <c r="F74" s="217">
        <v>4178.2333333333336</v>
      </c>
      <c r="G74" s="219">
        <v>4152.9666666666672</v>
      </c>
      <c r="H74" s="219">
        <v>4131.2333333333336</v>
      </c>
      <c r="I74" s="219">
        <v>4105.9666666666672</v>
      </c>
      <c r="J74" s="219">
        <v>4199.9666666666672</v>
      </c>
      <c r="K74" s="219">
        <v>4225.2333333333336</v>
      </c>
      <c r="L74" s="219">
        <v>4246.9666666666672</v>
      </c>
      <c r="M74" s="220">
        <v>4203.5</v>
      </c>
      <c r="N74" s="220">
        <v>4156.5</v>
      </c>
      <c r="O74" s="220">
        <v>1767700</v>
      </c>
      <c r="P74" s="221">
        <v>4.1140265630061547E-2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554.4</v>
      </c>
      <c r="F75" s="217">
        <v>556.41666666666663</v>
      </c>
      <c r="G75" s="219">
        <v>549.98333333333323</v>
      </c>
      <c r="H75" s="219">
        <v>545.56666666666661</v>
      </c>
      <c r="I75" s="219">
        <v>539.13333333333321</v>
      </c>
      <c r="J75" s="219">
        <v>560.83333333333326</v>
      </c>
      <c r="K75" s="219">
        <v>567.26666666666665</v>
      </c>
      <c r="L75" s="219">
        <v>571.68333333333328</v>
      </c>
      <c r="M75" s="220">
        <v>562.85</v>
      </c>
      <c r="N75" s="220">
        <v>552</v>
      </c>
      <c r="O75" s="220">
        <v>26917200</v>
      </c>
      <c r="P75" s="221">
        <v>5.9740627878959673E-2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200.78</v>
      </c>
      <c r="F76" s="217">
        <v>200.50666666666666</v>
      </c>
      <c r="G76" s="219">
        <v>198.77333333333331</v>
      </c>
      <c r="H76" s="219">
        <v>196.76666666666665</v>
      </c>
      <c r="I76" s="219">
        <v>195.0333333333333</v>
      </c>
      <c r="J76" s="219">
        <v>202.51333333333332</v>
      </c>
      <c r="K76" s="219">
        <v>204.24666666666667</v>
      </c>
      <c r="L76" s="219">
        <v>206.25333333333333</v>
      </c>
      <c r="M76" s="220">
        <v>202.24</v>
      </c>
      <c r="N76" s="220">
        <v>198.5</v>
      </c>
      <c r="O76" s="220">
        <v>96670000</v>
      </c>
      <c r="P76" s="221">
        <v>-4.7359209307114179E-3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233.08</v>
      </c>
      <c r="F77" s="217">
        <v>233.18999999999997</v>
      </c>
      <c r="G77" s="219">
        <v>230.94999999999993</v>
      </c>
      <c r="H77" s="219">
        <v>228.81999999999996</v>
      </c>
      <c r="I77" s="219">
        <v>226.57999999999993</v>
      </c>
      <c r="J77" s="219">
        <v>235.31999999999994</v>
      </c>
      <c r="K77" s="219">
        <v>237.56</v>
      </c>
      <c r="L77" s="219">
        <v>239.68999999999994</v>
      </c>
      <c r="M77" s="220">
        <v>235.43</v>
      </c>
      <c r="N77" s="220">
        <v>231.06</v>
      </c>
      <c r="O77" s="220">
        <v>116987325</v>
      </c>
      <c r="P77" s="221">
        <v>-2.7688947819982839E-3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1452.25</v>
      </c>
      <c r="F78" s="217">
        <v>1447.6166666666668</v>
      </c>
      <c r="G78" s="219">
        <v>1433.6833333333336</v>
      </c>
      <c r="H78" s="219">
        <v>1415.1166666666668</v>
      </c>
      <c r="I78" s="219">
        <v>1401.1833333333336</v>
      </c>
      <c r="J78" s="219">
        <v>1466.1833333333336</v>
      </c>
      <c r="K78" s="219">
        <v>1480.116666666667</v>
      </c>
      <c r="L78" s="219">
        <v>1498.6833333333336</v>
      </c>
      <c r="M78" s="220">
        <v>1461.55</v>
      </c>
      <c r="N78" s="220">
        <v>1429.05</v>
      </c>
      <c r="O78" s="220">
        <v>4935075</v>
      </c>
      <c r="P78" s="221">
        <v>4.1303350160624142E-2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97.95</v>
      </c>
      <c r="F79" s="217">
        <v>98.21</v>
      </c>
      <c r="G79" s="219">
        <v>96.639999999999986</v>
      </c>
      <c r="H79" s="219">
        <v>95.33</v>
      </c>
      <c r="I79" s="219">
        <v>93.759999999999991</v>
      </c>
      <c r="J79" s="219">
        <v>99.519999999999982</v>
      </c>
      <c r="K79" s="219">
        <v>101.09</v>
      </c>
      <c r="L79" s="219">
        <v>102.39999999999998</v>
      </c>
      <c r="M79" s="220">
        <v>99.78</v>
      </c>
      <c r="N79" s="220">
        <v>96.9</v>
      </c>
      <c r="O79" s="220">
        <v>200385000</v>
      </c>
      <c r="P79" s="221">
        <v>4.6349057157962753E-2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45533</v>
      </c>
      <c r="E80" s="217">
        <v>696.65</v>
      </c>
      <c r="F80" s="217">
        <v>697.91666666666663</v>
      </c>
      <c r="G80" s="219">
        <v>690.83333333333326</v>
      </c>
      <c r="H80" s="219">
        <v>685.01666666666665</v>
      </c>
      <c r="I80" s="219">
        <v>677.93333333333328</v>
      </c>
      <c r="J80" s="219">
        <v>703.73333333333323</v>
      </c>
      <c r="K80" s="219">
        <v>710.81666666666649</v>
      </c>
      <c r="L80" s="219">
        <v>716.63333333333321</v>
      </c>
      <c r="M80" s="220">
        <v>705</v>
      </c>
      <c r="N80" s="220">
        <v>692.1</v>
      </c>
      <c r="O80" s="220">
        <v>6828900</v>
      </c>
      <c r="P80" s="221">
        <v>5.2072902062888046E-2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1453.75</v>
      </c>
      <c r="F81" s="217">
        <v>1451.7333333333333</v>
      </c>
      <c r="G81" s="219">
        <v>1430.0666666666666</v>
      </c>
      <c r="H81" s="219">
        <v>1406.3833333333332</v>
      </c>
      <c r="I81" s="219">
        <v>1384.7166666666665</v>
      </c>
      <c r="J81" s="219">
        <v>1475.4166666666667</v>
      </c>
      <c r="K81" s="219">
        <v>1497.0833333333333</v>
      </c>
      <c r="L81" s="219">
        <v>1520.7666666666669</v>
      </c>
      <c r="M81" s="220">
        <v>1473.4</v>
      </c>
      <c r="N81" s="220">
        <v>1428.05</v>
      </c>
      <c r="O81" s="220">
        <v>7084000</v>
      </c>
      <c r="P81" s="221">
        <v>9.7018970189701903E-2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3152.65</v>
      </c>
      <c r="F82" s="217">
        <v>3168.2333333333336</v>
      </c>
      <c r="G82" s="219">
        <v>3125.4666666666672</v>
      </c>
      <c r="H82" s="219">
        <v>3098.2833333333338</v>
      </c>
      <c r="I82" s="219">
        <v>3055.5166666666673</v>
      </c>
      <c r="J82" s="219">
        <v>3195.416666666667</v>
      </c>
      <c r="K82" s="219">
        <v>3238.1833333333334</v>
      </c>
      <c r="L82" s="219">
        <v>3265.3666666666668</v>
      </c>
      <c r="M82" s="220">
        <v>3211</v>
      </c>
      <c r="N82" s="220">
        <v>3141.05</v>
      </c>
      <c r="O82" s="220">
        <v>3737925</v>
      </c>
      <c r="P82" s="221">
        <v>1.4596311225112985E-2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566.1</v>
      </c>
      <c r="F83" s="217">
        <v>566.73333333333323</v>
      </c>
      <c r="G83" s="219">
        <v>560.96666666666647</v>
      </c>
      <c r="H83" s="219">
        <v>555.83333333333326</v>
      </c>
      <c r="I83" s="219">
        <v>550.06666666666649</v>
      </c>
      <c r="J83" s="219">
        <v>571.86666666666645</v>
      </c>
      <c r="K83" s="219">
        <v>577.6333333333331</v>
      </c>
      <c r="L83" s="219">
        <v>582.76666666666642</v>
      </c>
      <c r="M83" s="220">
        <v>572.5</v>
      </c>
      <c r="N83" s="220">
        <v>561.6</v>
      </c>
      <c r="O83" s="220">
        <v>10002000</v>
      </c>
      <c r="P83" s="221">
        <v>-1.6905838411637508E-2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2835.65</v>
      </c>
      <c r="F84" s="217">
        <v>2844.7833333333328</v>
      </c>
      <c r="G84" s="219">
        <v>2819.5666666666657</v>
      </c>
      <c r="H84" s="219">
        <v>2803.4833333333327</v>
      </c>
      <c r="I84" s="219">
        <v>2778.2666666666655</v>
      </c>
      <c r="J84" s="219">
        <v>2860.8666666666659</v>
      </c>
      <c r="K84" s="219">
        <v>2886.083333333333</v>
      </c>
      <c r="L84" s="219">
        <v>2902.1666666666661</v>
      </c>
      <c r="M84" s="220">
        <v>2870</v>
      </c>
      <c r="N84" s="220">
        <v>2828.7</v>
      </c>
      <c r="O84" s="220">
        <v>6840250</v>
      </c>
      <c r="P84" s="221">
        <v>2.9382994732881865E-2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663.3</v>
      </c>
      <c r="F85" s="217">
        <v>657.3</v>
      </c>
      <c r="G85" s="219">
        <v>649.29999999999995</v>
      </c>
      <c r="H85" s="219">
        <v>635.29999999999995</v>
      </c>
      <c r="I85" s="219">
        <v>627.29999999999995</v>
      </c>
      <c r="J85" s="219">
        <v>671.3</v>
      </c>
      <c r="K85" s="219">
        <v>679.3</v>
      </c>
      <c r="L85" s="219">
        <v>693.3</v>
      </c>
      <c r="M85" s="220">
        <v>665.3</v>
      </c>
      <c r="N85" s="220">
        <v>643.29999999999995</v>
      </c>
      <c r="O85" s="220">
        <v>8540000</v>
      </c>
      <c r="P85" s="221">
        <v>0.15953835709436523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5054.25</v>
      </c>
      <c r="F86" s="217">
        <v>5016.4333333333334</v>
      </c>
      <c r="G86" s="219">
        <v>4967.8666666666668</v>
      </c>
      <c r="H86" s="219">
        <v>4881.4833333333336</v>
      </c>
      <c r="I86" s="219">
        <v>4832.916666666667</v>
      </c>
      <c r="J86" s="219">
        <v>5102.8166666666666</v>
      </c>
      <c r="K86" s="219">
        <v>5151.3833333333341</v>
      </c>
      <c r="L86" s="219">
        <v>5237.7666666666664</v>
      </c>
      <c r="M86" s="220">
        <v>5065</v>
      </c>
      <c r="N86" s="220">
        <v>4930.05</v>
      </c>
      <c r="O86" s="220">
        <v>12457200</v>
      </c>
      <c r="P86" s="221">
        <v>4.8215277427172215E-2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1844.9</v>
      </c>
      <c r="F87" s="217">
        <v>1851.7666666666667</v>
      </c>
      <c r="G87" s="219">
        <v>1832.7833333333333</v>
      </c>
      <c r="H87" s="219">
        <v>1820.6666666666667</v>
      </c>
      <c r="I87" s="219">
        <v>1801.6833333333334</v>
      </c>
      <c r="J87" s="219">
        <v>1863.8833333333332</v>
      </c>
      <c r="K87" s="219">
        <v>1882.8666666666663</v>
      </c>
      <c r="L87" s="219">
        <v>1894.9833333333331</v>
      </c>
      <c r="M87" s="220">
        <v>1870.75</v>
      </c>
      <c r="N87" s="220">
        <v>1839.65</v>
      </c>
      <c r="O87" s="220">
        <v>7979500</v>
      </c>
      <c r="P87" s="221">
        <v>-1.6394453004622497E-2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1641</v>
      </c>
      <c r="F88" s="217">
        <v>1640.7833333333335</v>
      </c>
      <c r="G88" s="219">
        <v>1627.7166666666672</v>
      </c>
      <c r="H88" s="219">
        <v>1614.4333333333336</v>
      </c>
      <c r="I88" s="219">
        <v>1601.3666666666672</v>
      </c>
      <c r="J88" s="219">
        <v>1654.0666666666671</v>
      </c>
      <c r="K88" s="219">
        <v>1667.1333333333332</v>
      </c>
      <c r="L88" s="219">
        <v>1680.416666666667</v>
      </c>
      <c r="M88" s="220">
        <v>1653.85</v>
      </c>
      <c r="N88" s="220">
        <v>1627.5</v>
      </c>
      <c r="O88" s="220">
        <v>14066500</v>
      </c>
      <c r="P88" s="221">
        <v>-4.3354391180478137E-3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4178.6499999999996</v>
      </c>
      <c r="F89" s="217">
        <v>4185.9666666666662</v>
      </c>
      <c r="G89" s="219">
        <v>4127.6833333333325</v>
      </c>
      <c r="H89" s="219">
        <v>4076.7166666666662</v>
      </c>
      <c r="I89" s="219">
        <v>4018.4333333333325</v>
      </c>
      <c r="J89" s="219">
        <v>4236.9333333333325</v>
      </c>
      <c r="K89" s="219">
        <v>4295.2166666666672</v>
      </c>
      <c r="L89" s="219">
        <v>4346.1833333333325</v>
      </c>
      <c r="M89" s="220">
        <v>4244.25</v>
      </c>
      <c r="N89" s="220">
        <v>4135</v>
      </c>
      <c r="O89" s="220">
        <v>2783100</v>
      </c>
      <c r="P89" s="221">
        <v>-1.3767075958114071E-2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1617.65</v>
      </c>
      <c r="F90" s="217">
        <v>1624.5666666666666</v>
      </c>
      <c r="G90" s="219">
        <v>1605.3333333333333</v>
      </c>
      <c r="H90" s="219">
        <v>1593.0166666666667</v>
      </c>
      <c r="I90" s="219">
        <v>1573.7833333333333</v>
      </c>
      <c r="J90" s="219">
        <v>1636.8833333333332</v>
      </c>
      <c r="K90" s="219">
        <v>1656.1166666666668</v>
      </c>
      <c r="L90" s="219">
        <v>1668.4333333333332</v>
      </c>
      <c r="M90" s="220">
        <v>1643.8</v>
      </c>
      <c r="N90" s="220">
        <v>1612.25</v>
      </c>
      <c r="O90" s="220">
        <v>182253500</v>
      </c>
      <c r="P90" s="221">
        <v>2.3767521325271799E-2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700.05</v>
      </c>
      <c r="F91" s="217">
        <v>703.51666666666677</v>
      </c>
      <c r="G91" s="219">
        <v>693.48333333333358</v>
      </c>
      <c r="H91" s="219">
        <v>686.91666666666686</v>
      </c>
      <c r="I91" s="219">
        <v>676.88333333333367</v>
      </c>
      <c r="J91" s="219">
        <v>710.08333333333348</v>
      </c>
      <c r="K91" s="219">
        <v>720.11666666666656</v>
      </c>
      <c r="L91" s="219">
        <v>726.68333333333339</v>
      </c>
      <c r="M91" s="220">
        <v>713.55</v>
      </c>
      <c r="N91" s="220">
        <v>696.95</v>
      </c>
      <c r="O91" s="220">
        <v>25850000</v>
      </c>
      <c r="P91" s="221">
        <v>-3.2085341241402034E-2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5419.15</v>
      </c>
      <c r="F92" s="217">
        <v>5444.7666666666664</v>
      </c>
      <c r="G92" s="219">
        <v>5361.3833333333332</v>
      </c>
      <c r="H92" s="219">
        <v>5303.6166666666668</v>
      </c>
      <c r="I92" s="219">
        <v>5220.2333333333336</v>
      </c>
      <c r="J92" s="219">
        <v>5502.5333333333328</v>
      </c>
      <c r="K92" s="219">
        <v>5585.9166666666661</v>
      </c>
      <c r="L92" s="219">
        <v>5643.6833333333325</v>
      </c>
      <c r="M92" s="220">
        <v>5528.15</v>
      </c>
      <c r="N92" s="220">
        <v>5387</v>
      </c>
      <c r="O92" s="220">
        <v>4575000</v>
      </c>
      <c r="P92" s="221">
        <v>3.2148900169204735E-2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665.95</v>
      </c>
      <c r="F93" s="217">
        <v>668.31666666666672</v>
      </c>
      <c r="G93" s="219">
        <v>661.63333333333344</v>
      </c>
      <c r="H93" s="219">
        <v>657.31666666666672</v>
      </c>
      <c r="I93" s="219">
        <v>650.63333333333344</v>
      </c>
      <c r="J93" s="219">
        <v>672.63333333333344</v>
      </c>
      <c r="K93" s="219">
        <v>679.31666666666661</v>
      </c>
      <c r="L93" s="219">
        <v>683.63333333333344</v>
      </c>
      <c r="M93" s="220">
        <v>675</v>
      </c>
      <c r="N93" s="220">
        <v>664</v>
      </c>
      <c r="O93" s="220">
        <v>38361400</v>
      </c>
      <c r="P93" s="221">
        <v>-1.4281602993021081E-2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317.64999999999998</v>
      </c>
      <c r="F94" s="217">
        <v>318.98333333333329</v>
      </c>
      <c r="G94" s="219">
        <v>315.01666666666659</v>
      </c>
      <c r="H94" s="219">
        <v>312.38333333333333</v>
      </c>
      <c r="I94" s="219">
        <v>308.41666666666663</v>
      </c>
      <c r="J94" s="219">
        <v>321.61666666666656</v>
      </c>
      <c r="K94" s="219">
        <v>325.58333333333326</v>
      </c>
      <c r="L94" s="219">
        <v>328.21666666666653</v>
      </c>
      <c r="M94" s="220">
        <v>322.95</v>
      </c>
      <c r="N94" s="220">
        <v>316.35000000000002</v>
      </c>
      <c r="O94" s="220">
        <v>34518900</v>
      </c>
      <c r="P94" s="221">
        <v>8.12630601346645E-3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383.05</v>
      </c>
      <c r="F95" s="217">
        <v>385.2</v>
      </c>
      <c r="G95" s="219">
        <v>378.65</v>
      </c>
      <c r="H95" s="219">
        <v>374.25</v>
      </c>
      <c r="I95" s="219">
        <v>367.7</v>
      </c>
      <c r="J95" s="219">
        <v>389.59999999999997</v>
      </c>
      <c r="K95" s="219">
        <v>396.15000000000003</v>
      </c>
      <c r="L95" s="219">
        <v>400.54999999999995</v>
      </c>
      <c r="M95" s="220">
        <v>391.75</v>
      </c>
      <c r="N95" s="220">
        <v>380.8</v>
      </c>
      <c r="O95" s="220">
        <v>57485700</v>
      </c>
      <c r="P95" s="221">
        <v>8.8130774697938868E-3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2731.9</v>
      </c>
      <c r="F96" s="217">
        <v>2728.3333333333335</v>
      </c>
      <c r="G96" s="219">
        <v>2714.8166666666671</v>
      </c>
      <c r="H96" s="219">
        <v>2697.7333333333336</v>
      </c>
      <c r="I96" s="219">
        <v>2684.2166666666672</v>
      </c>
      <c r="J96" s="219">
        <v>2745.416666666667</v>
      </c>
      <c r="K96" s="219">
        <v>2758.9333333333334</v>
      </c>
      <c r="L96" s="219">
        <v>2776.0166666666669</v>
      </c>
      <c r="M96" s="220">
        <v>2741.85</v>
      </c>
      <c r="N96" s="220">
        <v>2711.25</v>
      </c>
      <c r="O96" s="220">
        <v>15654000</v>
      </c>
      <c r="P96" s="221">
        <v>1.2869538210687734E-2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45533</v>
      </c>
      <c r="E97" s="217">
        <v>1209.05</v>
      </c>
      <c r="F97" s="217">
        <v>1216.5666666666668</v>
      </c>
      <c r="G97" s="219">
        <v>1195.3833333333337</v>
      </c>
      <c r="H97" s="219">
        <v>1181.7166666666669</v>
      </c>
      <c r="I97" s="219">
        <v>1160.5333333333338</v>
      </c>
      <c r="J97" s="219">
        <v>1230.2333333333336</v>
      </c>
      <c r="K97" s="219">
        <v>1251.4166666666665</v>
      </c>
      <c r="L97" s="219">
        <v>1265.0833333333335</v>
      </c>
      <c r="M97" s="220">
        <v>1237.75</v>
      </c>
      <c r="N97" s="220">
        <v>1202.9000000000001</v>
      </c>
      <c r="O97" s="220">
        <v>86765000</v>
      </c>
      <c r="P97" s="221">
        <v>-2.4491980293085264E-2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45533</v>
      </c>
      <c r="E98" s="217">
        <v>1977.8</v>
      </c>
      <c r="F98" s="217">
        <v>1983.2166666666665</v>
      </c>
      <c r="G98" s="219">
        <v>1955.1833333333329</v>
      </c>
      <c r="H98" s="219">
        <v>1932.5666666666664</v>
      </c>
      <c r="I98" s="219">
        <v>1904.5333333333328</v>
      </c>
      <c r="J98" s="219">
        <v>2005.833333333333</v>
      </c>
      <c r="K98" s="219">
        <v>2033.8666666666663</v>
      </c>
      <c r="L98" s="219">
        <v>2056.4833333333331</v>
      </c>
      <c r="M98" s="220">
        <v>2011.25</v>
      </c>
      <c r="N98" s="220">
        <v>1960.6</v>
      </c>
      <c r="O98" s="220">
        <v>3839500</v>
      </c>
      <c r="P98" s="221">
        <v>-8.4088740458015274E-2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45533</v>
      </c>
      <c r="E99" s="217">
        <v>721.95</v>
      </c>
      <c r="F99" s="217">
        <v>724</v>
      </c>
      <c r="G99" s="219">
        <v>716.5</v>
      </c>
      <c r="H99" s="219">
        <v>711.05</v>
      </c>
      <c r="I99" s="219">
        <v>703.55</v>
      </c>
      <c r="J99" s="219">
        <v>729.45</v>
      </c>
      <c r="K99" s="219">
        <v>736.95</v>
      </c>
      <c r="L99" s="219">
        <v>742.40000000000009</v>
      </c>
      <c r="M99" s="220">
        <v>731.5</v>
      </c>
      <c r="N99" s="220">
        <v>718.55</v>
      </c>
      <c r="O99" s="220">
        <v>9750000</v>
      </c>
      <c r="P99" s="221">
        <v>-4.1439315735142312E-2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45533</v>
      </c>
      <c r="E100" s="217">
        <v>16.21</v>
      </c>
      <c r="F100" s="217">
        <v>16.286666666666665</v>
      </c>
      <c r="G100" s="219">
        <v>16.00333333333333</v>
      </c>
      <c r="H100" s="219">
        <v>15.796666666666663</v>
      </c>
      <c r="I100" s="219">
        <v>15.513333333333328</v>
      </c>
      <c r="J100" s="219">
        <v>16.493333333333332</v>
      </c>
      <c r="K100" s="219">
        <v>16.776666666666671</v>
      </c>
      <c r="L100" s="219">
        <v>16.983333333333334</v>
      </c>
      <c r="M100" s="220">
        <v>16.57</v>
      </c>
      <c r="N100" s="220">
        <v>16.079999999999998</v>
      </c>
      <c r="O100" s="220">
        <v>4448600000</v>
      </c>
      <c r="P100" s="221">
        <v>2.0695668135095449E-2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45533</v>
      </c>
      <c r="E101" s="217">
        <v>112.55</v>
      </c>
      <c r="F101" s="217">
        <v>112.58333333333333</v>
      </c>
      <c r="G101" s="219">
        <v>111.27666666666666</v>
      </c>
      <c r="H101" s="219">
        <v>110.00333333333333</v>
      </c>
      <c r="I101" s="219">
        <v>108.69666666666666</v>
      </c>
      <c r="J101" s="219">
        <v>113.85666666666665</v>
      </c>
      <c r="K101" s="219">
        <v>115.16333333333333</v>
      </c>
      <c r="L101" s="219">
        <v>116.43666666666665</v>
      </c>
      <c r="M101" s="220">
        <v>113.89</v>
      </c>
      <c r="N101" s="220">
        <v>111.31</v>
      </c>
      <c r="O101" s="220">
        <v>112845000</v>
      </c>
      <c r="P101" s="221">
        <v>1.8732508802022207E-2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45533</v>
      </c>
      <c r="E102" s="217">
        <v>74.989999999999995</v>
      </c>
      <c r="F102" s="217">
        <v>74.483333333333334</v>
      </c>
      <c r="G102" s="219">
        <v>73.526666666666671</v>
      </c>
      <c r="H102" s="219">
        <v>72.063333333333333</v>
      </c>
      <c r="I102" s="219">
        <v>71.106666666666669</v>
      </c>
      <c r="J102" s="219">
        <v>75.946666666666673</v>
      </c>
      <c r="K102" s="219">
        <v>76.90333333333335</v>
      </c>
      <c r="L102" s="219">
        <v>78.366666666666674</v>
      </c>
      <c r="M102" s="220">
        <v>75.44</v>
      </c>
      <c r="N102" s="220">
        <v>73.02</v>
      </c>
      <c r="O102" s="220">
        <v>465907500</v>
      </c>
      <c r="P102" s="221">
        <v>-1.0452513427459556E-3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45533</v>
      </c>
      <c r="E103" s="217">
        <v>188.47</v>
      </c>
      <c r="F103" s="217">
        <v>186.36333333333332</v>
      </c>
      <c r="G103" s="219">
        <v>180.92666666666662</v>
      </c>
      <c r="H103" s="219">
        <v>173.3833333333333</v>
      </c>
      <c r="I103" s="219">
        <v>167.9466666666666</v>
      </c>
      <c r="J103" s="219">
        <v>193.90666666666664</v>
      </c>
      <c r="K103" s="219">
        <v>199.34333333333331</v>
      </c>
      <c r="L103" s="219">
        <v>206.88666666666666</v>
      </c>
      <c r="M103" s="220">
        <v>191.8</v>
      </c>
      <c r="N103" s="220">
        <v>178.82</v>
      </c>
      <c r="O103" s="220">
        <v>64522500</v>
      </c>
      <c r="P103" s="221">
        <v>-3.3153517644414474E-2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45533</v>
      </c>
      <c r="E104" s="217">
        <v>545.9</v>
      </c>
      <c r="F104" s="217">
        <v>548.2166666666667</v>
      </c>
      <c r="G104" s="219">
        <v>540.18333333333339</v>
      </c>
      <c r="H104" s="219">
        <v>534.4666666666667</v>
      </c>
      <c r="I104" s="219">
        <v>526.43333333333339</v>
      </c>
      <c r="J104" s="219">
        <v>553.93333333333339</v>
      </c>
      <c r="K104" s="219">
        <v>561.9666666666667</v>
      </c>
      <c r="L104" s="219">
        <v>567.68333333333339</v>
      </c>
      <c r="M104" s="220">
        <v>556.25</v>
      </c>
      <c r="N104" s="220">
        <v>542.5</v>
      </c>
      <c r="O104" s="220">
        <v>12596375</v>
      </c>
      <c r="P104" s="221">
        <v>-5.244104261481175E-2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45533</v>
      </c>
      <c r="E105" s="217">
        <v>652.79999999999995</v>
      </c>
      <c r="F105" s="217">
        <v>650.99999999999989</v>
      </c>
      <c r="G105" s="219">
        <v>645.3499999999998</v>
      </c>
      <c r="H105" s="219">
        <v>637.89999999999986</v>
      </c>
      <c r="I105" s="219">
        <v>632.24999999999977</v>
      </c>
      <c r="J105" s="219">
        <v>658.44999999999982</v>
      </c>
      <c r="K105" s="219">
        <v>664.09999999999991</v>
      </c>
      <c r="L105" s="219">
        <v>671.54999999999984</v>
      </c>
      <c r="M105" s="220">
        <v>656.65</v>
      </c>
      <c r="N105" s="220">
        <v>643.54999999999995</v>
      </c>
      <c r="O105" s="220">
        <v>16625000</v>
      </c>
      <c r="P105" s="221">
        <v>-3.3430232558139532E-2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45533</v>
      </c>
      <c r="E106" s="217">
        <v>376.4</v>
      </c>
      <c r="F106" s="217">
        <v>379.0333333333333</v>
      </c>
      <c r="G106" s="219">
        <v>370.31666666666661</v>
      </c>
      <c r="H106" s="219">
        <v>364.23333333333329</v>
      </c>
      <c r="I106" s="219">
        <v>355.51666666666659</v>
      </c>
      <c r="J106" s="219">
        <v>385.11666666666662</v>
      </c>
      <c r="K106" s="219">
        <v>393.83333333333331</v>
      </c>
      <c r="L106" s="219">
        <v>399.91666666666663</v>
      </c>
      <c r="M106" s="220">
        <v>387.75</v>
      </c>
      <c r="N106" s="220">
        <v>372.95</v>
      </c>
      <c r="O106" s="220">
        <v>28991300</v>
      </c>
      <c r="P106" s="221">
        <v>0.6176375404530744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45533</v>
      </c>
      <c r="E107" s="217">
        <v>3051.95</v>
      </c>
      <c r="F107" s="217">
        <v>3053.3666666666663</v>
      </c>
      <c r="G107" s="219">
        <v>3016.8833333333328</v>
      </c>
      <c r="H107" s="219">
        <v>2981.8166666666666</v>
      </c>
      <c r="I107" s="219">
        <v>2945.333333333333</v>
      </c>
      <c r="J107" s="219">
        <v>3088.4333333333325</v>
      </c>
      <c r="K107" s="219">
        <v>3124.9166666666661</v>
      </c>
      <c r="L107" s="219">
        <v>3159.9833333333322</v>
      </c>
      <c r="M107" s="220">
        <v>3089.85</v>
      </c>
      <c r="N107" s="220">
        <v>3018.3</v>
      </c>
      <c r="O107" s="220">
        <v>1563600</v>
      </c>
      <c r="P107" s="221">
        <v>-4.1559396837072451E-2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45533</v>
      </c>
      <c r="E108" s="217">
        <v>4458.1499999999996</v>
      </c>
      <c r="F108" s="217">
        <v>4410.6000000000004</v>
      </c>
      <c r="G108" s="219">
        <v>4341.1500000000005</v>
      </c>
      <c r="H108" s="219">
        <v>4224.1500000000005</v>
      </c>
      <c r="I108" s="219">
        <v>4154.7000000000007</v>
      </c>
      <c r="J108" s="219">
        <v>4527.6000000000004</v>
      </c>
      <c r="K108" s="219">
        <v>4597.0500000000011</v>
      </c>
      <c r="L108" s="219">
        <v>4714.05</v>
      </c>
      <c r="M108" s="220">
        <v>4480.05</v>
      </c>
      <c r="N108" s="220">
        <v>4293.6000000000004</v>
      </c>
      <c r="O108" s="220">
        <v>7031100</v>
      </c>
      <c r="P108" s="221">
        <v>-9.3276075518415352E-2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45533</v>
      </c>
      <c r="E109" s="217">
        <v>1420.5</v>
      </c>
      <c r="F109" s="217">
        <v>1429.9666666666665</v>
      </c>
      <c r="G109" s="219">
        <v>1405.9833333333329</v>
      </c>
      <c r="H109" s="219">
        <v>1391.4666666666665</v>
      </c>
      <c r="I109" s="219">
        <v>1367.4833333333329</v>
      </c>
      <c r="J109" s="219">
        <v>1444.4833333333329</v>
      </c>
      <c r="K109" s="219">
        <v>1468.4666666666665</v>
      </c>
      <c r="L109" s="219">
        <v>1482.9833333333329</v>
      </c>
      <c r="M109" s="220">
        <v>1453.95</v>
      </c>
      <c r="N109" s="220">
        <v>1415.45</v>
      </c>
      <c r="O109" s="220">
        <v>28827500</v>
      </c>
      <c r="P109" s="221">
        <v>-2.586760382522894E-2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45533</v>
      </c>
      <c r="E110" s="217">
        <v>445.4</v>
      </c>
      <c r="F110" s="217">
        <v>446.5</v>
      </c>
      <c r="G110" s="219">
        <v>441.95</v>
      </c>
      <c r="H110" s="219">
        <v>438.5</v>
      </c>
      <c r="I110" s="219">
        <v>433.95</v>
      </c>
      <c r="J110" s="219">
        <v>449.95</v>
      </c>
      <c r="K110" s="219">
        <v>454.49999999999994</v>
      </c>
      <c r="L110" s="219">
        <v>457.95</v>
      </c>
      <c r="M110" s="220">
        <v>451.05</v>
      </c>
      <c r="N110" s="220">
        <v>443.05</v>
      </c>
      <c r="O110" s="220">
        <v>91949600</v>
      </c>
      <c r="P110" s="221">
        <v>-7.5232118609857238E-3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45533</v>
      </c>
      <c r="E111" s="217">
        <v>1885.2</v>
      </c>
      <c r="F111" s="217">
        <v>1891.45</v>
      </c>
      <c r="G111" s="219">
        <v>1869.8500000000001</v>
      </c>
      <c r="H111" s="219">
        <v>1854.5</v>
      </c>
      <c r="I111" s="219">
        <v>1832.9</v>
      </c>
      <c r="J111" s="219">
        <v>1906.8000000000002</v>
      </c>
      <c r="K111" s="219">
        <v>1928.4</v>
      </c>
      <c r="L111" s="219">
        <v>1943.7500000000002</v>
      </c>
      <c r="M111" s="220">
        <v>1913.05</v>
      </c>
      <c r="N111" s="220">
        <v>1876.1</v>
      </c>
      <c r="O111" s="220">
        <v>44289200</v>
      </c>
      <c r="P111" s="221">
        <v>-3.1421060213195043E-3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45533</v>
      </c>
      <c r="E112" s="217">
        <v>181.34</v>
      </c>
      <c r="F112" s="217">
        <v>181.08</v>
      </c>
      <c r="G112" s="219">
        <v>179.21000000000004</v>
      </c>
      <c r="H112" s="219">
        <v>177.08</v>
      </c>
      <c r="I112" s="219">
        <v>175.21000000000004</v>
      </c>
      <c r="J112" s="219">
        <v>183.21000000000004</v>
      </c>
      <c r="K112" s="219">
        <v>185.07999999999998</v>
      </c>
      <c r="L112" s="219">
        <v>187.21000000000004</v>
      </c>
      <c r="M112" s="220">
        <v>182.95</v>
      </c>
      <c r="N112" s="220">
        <v>178.95</v>
      </c>
      <c r="O112" s="220">
        <v>197096250</v>
      </c>
      <c r="P112" s="221">
        <v>6.1405581370927519E-2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45533</v>
      </c>
      <c r="E113" s="217">
        <v>1297.8499999999999</v>
      </c>
      <c r="F113" s="217">
        <v>1295.1333333333332</v>
      </c>
      <c r="G113" s="219">
        <v>1285.7666666666664</v>
      </c>
      <c r="H113" s="219">
        <v>1273.6833333333332</v>
      </c>
      <c r="I113" s="219">
        <v>1264.3166666666664</v>
      </c>
      <c r="J113" s="219">
        <v>1307.2166666666665</v>
      </c>
      <c r="K113" s="219">
        <v>1316.5833333333333</v>
      </c>
      <c r="L113" s="219">
        <v>1328.6666666666665</v>
      </c>
      <c r="M113" s="220">
        <v>1304.5</v>
      </c>
      <c r="N113" s="220">
        <v>1283.05</v>
      </c>
      <c r="O113" s="220">
        <v>2390700</v>
      </c>
      <c r="P113" s="221">
        <v>2.7262813522355507E-3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45533</v>
      </c>
      <c r="E114" s="217">
        <v>995.25</v>
      </c>
      <c r="F114" s="217">
        <v>995.30000000000007</v>
      </c>
      <c r="G114" s="219">
        <v>986.30000000000018</v>
      </c>
      <c r="H114" s="219">
        <v>977.35000000000014</v>
      </c>
      <c r="I114" s="219">
        <v>968.35000000000025</v>
      </c>
      <c r="J114" s="219">
        <v>1004.2500000000001</v>
      </c>
      <c r="K114" s="219">
        <v>1013.2499999999999</v>
      </c>
      <c r="L114" s="219">
        <v>1022.2</v>
      </c>
      <c r="M114" s="220">
        <v>1004.3</v>
      </c>
      <c r="N114" s="220">
        <v>986.35</v>
      </c>
      <c r="O114" s="220">
        <v>20698125</v>
      </c>
      <c r="P114" s="221">
        <v>-1.3509519989867861E-3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45533</v>
      </c>
      <c r="E115" s="217">
        <v>499.6</v>
      </c>
      <c r="F115" s="217">
        <v>501.75</v>
      </c>
      <c r="G115" s="219">
        <v>495.4</v>
      </c>
      <c r="H115" s="219">
        <v>491.2</v>
      </c>
      <c r="I115" s="219">
        <v>484.84999999999997</v>
      </c>
      <c r="J115" s="219">
        <v>505.95</v>
      </c>
      <c r="K115" s="219">
        <v>512.29999999999995</v>
      </c>
      <c r="L115" s="219">
        <v>516.5</v>
      </c>
      <c r="M115" s="220">
        <v>508.1</v>
      </c>
      <c r="N115" s="220">
        <v>497.55</v>
      </c>
      <c r="O115" s="220">
        <v>108075200</v>
      </c>
      <c r="P115" s="221">
        <v>2.1334825208660941E-2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45533</v>
      </c>
      <c r="E116" s="217">
        <v>971.65</v>
      </c>
      <c r="F116" s="217">
        <v>975.63333333333321</v>
      </c>
      <c r="G116" s="219">
        <v>962.31666666666638</v>
      </c>
      <c r="H116" s="219">
        <v>952.98333333333312</v>
      </c>
      <c r="I116" s="219">
        <v>939.66666666666629</v>
      </c>
      <c r="J116" s="219">
        <v>984.96666666666647</v>
      </c>
      <c r="K116" s="219">
        <v>998.2833333333333</v>
      </c>
      <c r="L116" s="219">
        <v>1007.6166666666666</v>
      </c>
      <c r="M116" s="220">
        <v>988.95</v>
      </c>
      <c r="N116" s="220">
        <v>966.3</v>
      </c>
      <c r="O116" s="220">
        <v>16135000</v>
      </c>
      <c r="P116" s="221">
        <v>-1.0198604401502952E-2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45533</v>
      </c>
      <c r="E117" s="217">
        <v>4418.7</v>
      </c>
      <c r="F117" s="217">
        <v>4445.6000000000004</v>
      </c>
      <c r="G117" s="219">
        <v>4367.2000000000007</v>
      </c>
      <c r="H117" s="219">
        <v>4315.7000000000007</v>
      </c>
      <c r="I117" s="219">
        <v>4237.3000000000011</v>
      </c>
      <c r="J117" s="219">
        <v>4497.1000000000004</v>
      </c>
      <c r="K117" s="219">
        <v>4575.5</v>
      </c>
      <c r="L117" s="219">
        <v>4627</v>
      </c>
      <c r="M117" s="220">
        <v>4524</v>
      </c>
      <c r="N117" s="220">
        <v>4394.1000000000004</v>
      </c>
      <c r="O117" s="220">
        <v>567125</v>
      </c>
      <c r="P117" s="221">
        <v>6.4330079858030166E-3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45533</v>
      </c>
      <c r="E118" s="217">
        <v>902.1</v>
      </c>
      <c r="F118" s="217">
        <v>903.36666666666679</v>
      </c>
      <c r="G118" s="219">
        <v>897.43333333333362</v>
      </c>
      <c r="H118" s="219">
        <v>892.76666666666688</v>
      </c>
      <c r="I118" s="219">
        <v>886.83333333333371</v>
      </c>
      <c r="J118" s="219">
        <v>908.03333333333353</v>
      </c>
      <c r="K118" s="219">
        <v>913.9666666666667</v>
      </c>
      <c r="L118" s="219">
        <v>918.63333333333344</v>
      </c>
      <c r="M118" s="220">
        <v>909.3</v>
      </c>
      <c r="N118" s="220">
        <v>898.7</v>
      </c>
      <c r="O118" s="220">
        <v>18615825</v>
      </c>
      <c r="P118" s="221">
        <v>7.9675450458682063E-3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45533</v>
      </c>
      <c r="E119" s="217">
        <v>582.45000000000005</v>
      </c>
      <c r="F119" s="217">
        <v>582.21666666666658</v>
      </c>
      <c r="G119" s="219">
        <v>572.78333333333319</v>
      </c>
      <c r="H119" s="219">
        <v>563.11666666666656</v>
      </c>
      <c r="I119" s="219">
        <v>553.68333333333317</v>
      </c>
      <c r="J119" s="219">
        <v>591.88333333333321</v>
      </c>
      <c r="K119" s="219">
        <v>601.31666666666661</v>
      </c>
      <c r="L119" s="219">
        <v>610.98333333333323</v>
      </c>
      <c r="M119" s="220">
        <v>591.65</v>
      </c>
      <c r="N119" s="220">
        <v>572.54999999999995</v>
      </c>
      <c r="O119" s="220">
        <v>20977500</v>
      </c>
      <c r="P119" s="221">
        <v>7.0144114271138883E-2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45533</v>
      </c>
      <c r="E120" s="217">
        <v>1802.35</v>
      </c>
      <c r="F120" s="217">
        <v>1811.3666666666668</v>
      </c>
      <c r="G120" s="219">
        <v>1788.0833333333335</v>
      </c>
      <c r="H120" s="219">
        <v>1773.8166666666666</v>
      </c>
      <c r="I120" s="219">
        <v>1750.5333333333333</v>
      </c>
      <c r="J120" s="219">
        <v>1825.6333333333337</v>
      </c>
      <c r="K120" s="219">
        <v>1848.916666666667</v>
      </c>
      <c r="L120" s="219">
        <v>1863.1833333333338</v>
      </c>
      <c r="M120" s="220">
        <v>1834.65</v>
      </c>
      <c r="N120" s="220">
        <v>1797.1</v>
      </c>
      <c r="O120" s="220">
        <v>34209600</v>
      </c>
      <c r="P120" s="221">
        <v>-1.0173257872990522E-2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45533</v>
      </c>
      <c r="E121" s="217">
        <v>180.76</v>
      </c>
      <c r="F121" s="217">
        <v>181.23666666666668</v>
      </c>
      <c r="G121" s="219">
        <v>179.62333333333336</v>
      </c>
      <c r="H121" s="219">
        <v>178.48666666666668</v>
      </c>
      <c r="I121" s="219">
        <v>176.87333333333336</v>
      </c>
      <c r="J121" s="219">
        <v>182.37333333333336</v>
      </c>
      <c r="K121" s="219">
        <v>183.98666666666671</v>
      </c>
      <c r="L121" s="219">
        <v>185.12333333333336</v>
      </c>
      <c r="M121" s="220">
        <v>182.85</v>
      </c>
      <c r="N121" s="220">
        <v>180.1</v>
      </c>
      <c r="O121" s="220">
        <v>73417748</v>
      </c>
      <c r="P121" s="221">
        <v>3.4762456546929316E-3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45533</v>
      </c>
      <c r="E122" s="217">
        <v>3073.8</v>
      </c>
      <c r="F122" s="217">
        <v>3084.2000000000003</v>
      </c>
      <c r="G122" s="219">
        <v>3056.0000000000005</v>
      </c>
      <c r="H122" s="219">
        <v>3038.2000000000003</v>
      </c>
      <c r="I122" s="219">
        <v>3010.0000000000005</v>
      </c>
      <c r="J122" s="219">
        <v>3102.0000000000005</v>
      </c>
      <c r="K122" s="219">
        <v>3130.2000000000003</v>
      </c>
      <c r="L122" s="219">
        <v>3148.0000000000005</v>
      </c>
      <c r="M122" s="220">
        <v>3112.4</v>
      </c>
      <c r="N122" s="220">
        <v>3066.4</v>
      </c>
      <c r="O122" s="220">
        <v>907200</v>
      </c>
      <c r="P122" s="221">
        <v>2.9850746268656717E-3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45533</v>
      </c>
      <c r="E123" s="217">
        <v>452.95</v>
      </c>
      <c r="F123" s="217">
        <v>452.5</v>
      </c>
      <c r="G123" s="219">
        <v>447.85</v>
      </c>
      <c r="H123" s="219">
        <v>442.75</v>
      </c>
      <c r="I123" s="219">
        <v>438.1</v>
      </c>
      <c r="J123" s="219">
        <v>457.6</v>
      </c>
      <c r="K123" s="219">
        <v>462.25</v>
      </c>
      <c r="L123" s="219">
        <v>467.35</v>
      </c>
      <c r="M123" s="220">
        <v>457.15</v>
      </c>
      <c r="N123" s="220">
        <v>447.4</v>
      </c>
      <c r="O123" s="220">
        <v>17443700</v>
      </c>
      <c r="P123" s="221">
        <v>-2.2203163712597673E-2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45533</v>
      </c>
      <c r="E124" s="217">
        <v>786.15</v>
      </c>
      <c r="F124" s="217">
        <v>791.08333333333337</v>
      </c>
      <c r="G124" s="219">
        <v>778.16666666666674</v>
      </c>
      <c r="H124" s="219">
        <v>770.18333333333339</v>
      </c>
      <c r="I124" s="219">
        <v>757.26666666666677</v>
      </c>
      <c r="J124" s="219">
        <v>799.06666666666672</v>
      </c>
      <c r="K124" s="219">
        <v>811.98333333333346</v>
      </c>
      <c r="L124" s="219">
        <v>819.9666666666667</v>
      </c>
      <c r="M124" s="220">
        <v>804</v>
      </c>
      <c r="N124" s="220">
        <v>783.1</v>
      </c>
      <c r="O124" s="220">
        <v>27837000</v>
      </c>
      <c r="P124" s="221">
        <v>-4.7906760573451076E-3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45533</v>
      </c>
      <c r="E125" s="217">
        <v>3801.8</v>
      </c>
      <c r="F125" s="217">
        <v>3777.4166666666665</v>
      </c>
      <c r="G125" s="219">
        <v>3736.9833333333331</v>
      </c>
      <c r="H125" s="219">
        <v>3672.1666666666665</v>
      </c>
      <c r="I125" s="219">
        <v>3631.7333333333331</v>
      </c>
      <c r="J125" s="219">
        <v>3842.2333333333331</v>
      </c>
      <c r="K125" s="219">
        <v>3882.6666666666665</v>
      </c>
      <c r="L125" s="219">
        <v>3947.4833333333331</v>
      </c>
      <c r="M125" s="220">
        <v>3817.85</v>
      </c>
      <c r="N125" s="220">
        <v>3712.6</v>
      </c>
      <c r="O125" s="220">
        <v>16747200</v>
      </c>
      <c r="P125" s="221">
        <v>5.3034661636406508E-2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45533</v>
      </c>
      <c r="E126" s="217">
        <v>5814.3</v>
      </c>
      <c r="F126" s="217">
        <v>5828.75</v>
      </c>
      <c r="G126" s="219">
        <v>5769.55</v>
      </c>
      <c r="H126" s="219">
        <v>5724.8</v>
      </c>
      <c r="I126" s="219">
        <v>5665.6</v>
      </c>
      <c r="J126" s="219">
        <v>5873.5</v>
      </c>
      <c r="K126" s="219">
        <v>5932.7000000000007</v>
      </c>
      <c r="L126" s="219">
        <v>5977.45</v>
      </c>
      <c r="M126" s="220">
        <v>5887.95</v>
      </c>
      <c r="N126" s="220">
        <v>5784</v>
      </c>
      <c r="O126" s="220">
        <v>3380100</v>
      </c>
      <c r="P126" s="221">
        <v>-1.3224732877912069E-2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45533</v>
      </c>
      <c r="E127" s="217">
        <v>5196.8</v>
      </c>
      <c r="F127" s="217">
        <v>5171.5166666666664</v>
      </c>
      <c r="G127" s="219">
        <v>5120.2833333333328</v>
      </c>
      <c r="H127" s="219">
        <v>5043.7666666666664</v>
      </c>
      <c r="I127" s="219">
        <v>4992.5333333333328</v>
      </c>
      <c r="J127" s="219">
        <v>5248.0333333333328</v>
      </c>
      <c r="K127" s="219">
        <v>5299.2666666666664</v>
      </c>
      <c r="L127" s="219">
        <v>5375.7833333333328</v>
      </c>
      <c r="M127" s="220">
        <v>5222.75</v>
      </c>
      <c r="N127" s="220">
        <v>5095</v>
      </c>
      <c r="O127" s="220">
        <v>1335300</v>
      </c>
      <c r="P127" s="221">
        <v>-4.1146057733735461E-2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45533</v>
      </c>
      <c r="E128" s="217">
        <v>1874.65</v>
      </c>
      <c r="F128" s="217">
        <v>1872.4166666666667</v>
      </c>
      <c r="G128" s="219">
        <v>1854.8333333333335</v>
      </c>
      <c r="H128" s="219">
        <v>1835.0166666666667</v>
      </c>
      <c r="I128" s="219">
        <v>1817.4333333333334</v>
      </c>
      <c r="J128" s="219">
        <v>1892.2333333333336</v>
      </c>
      <c r="K128" s="219">
        <v>1909.8166666666671</v>
      </c>
      <c r="L128" s="219">
        <v>1929.6333333333337</v>
      </c>
      <c r="M128" s="220">
        <v>1890</v>
      </c>
      <c r="N128" s="220">
        <v>1852.6</v>
      </c>
      <c r="O128" s="220">
        <v>11318600</v>
      </c>
      <c r="P128" s="221">
        <v>8.8643079021137969E-3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45533</v>
      </c>
      <c r="E129" s="217">
        <v>2952.5</v>
      </c>
      <c r="F129" s="217">
        <v>2936.4333333333329</v>
      </c>
      <c r="G129" s="219">
        <v>2904.0666666666657</v>
      </c>
      <c r="H129" s="219">
        <v>2855.6333333333328</v>
      </c>
      <c r="I129" s="219">
        <v>2823.2666666666655</v>
      </c>
      <c r="J129" s="219">
        <v>2984.8666666666659</v>
      </c>
      <c r="K129" s="219">
        <v>3017.2333333333336</v>
      </c>
      <c r="L129" s="219">
        <v>3065.6666666666661</v>
      </c>
      <c r="M129" s="220">
        <v>2968.8</v>
      </c>
      <c r="N129" s="220">
        <v>2888</v>
      </c>
      <c r="O129" s="220">
        <v>13037150</v>
      </c>
      <c r="P129" s="221">
        <v>1.264136581122227E-2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45533</v>
      </c>
      <c r="E130" s="217">
        <v>301.60000000000002</v>
      </c>
      <c r="F130" s="217">
        <v>299.25</v>
      </c>
      <c r="G130" s="219">
        <v>295.8</v>
      </c>
      <c r="H130" s="219">
        <v>290</v>
      </c>
      <c r="I130" s="219">
        <v>286.55</v>
      </c>
      <c r="J130" s="219">
        <v>305.05</v>
      </c>
      <c r="K130" s="219">
        <v>308.50000000000006</v>
      </c>
      <c r="L130" s="219">
        <v>314.3</v>
      </c>
      <c r="M130" s="220">
        <v>302.7</v>
      </c>
      <c r="N130" s="220">
        <v>293.45</v>
      </c>
      <c r="O130" s="220">
        <v>35318000</v>
      </c>
      <c r="P130" s="221">
        <v>1.3041506010433204E-3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45533</v>
      </c>
      <c r="E131" s="217">
        <v>213.51</v>
      </c>
      <c r="F131" s="217">
        <v>213.67</v>
      </c>
      <c r="G131" s="219">
        <v>210.33999999999997</v>
      </c>
      <c r="H131" s="219">
        <v>207.17</v>
      </c>
      <c r="I131" s="219">
        <v>203.83999999999997</v>
      </c>
      <c r="J131" s="219">
        <v>216.83999999999997</v>
      </c>
      <c r="K131" s="219">
        <v>220.16999999999996</v>
      </c>
      <c r="L131" s="219">
        <v>223.33999999999997</v>
      </c>
      <c r="M131" s="220">
        <v>217</v>
      </c>
      <c r="N131" s="220">
        <v>210.5</v>
      </c>
      <c r="O131" s="220">
        <v>71160000</v>
      </c>
      <c r="P131" s="221">
        <v>1.012829169480081E-3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45533</v>
      </c>
      <c r="E132" s="217">
        <v>685.85</v>
      </c>
      <c r="F132" s="217">
        <v>684.1</v>
      </c>
      <c r="G132" s="219">
        <v>680.95</v>
      </c>
      <c r="H132" s="219">
        <v>676.05000000000007</v>
      </c>
      <c r="I132" s="219">
        <v>672.90000000000009</v>
      </c>
      <c r="J132" s="219">
        <v>689</v>
      </c>
      <c r="K132" s="219">
        <v>692.14999999999986</v>
      </c>
      <c r="L132" s="219">
        <v>697.05</v>
      </c>
      <c r="M132" s="220">
        <v>687.25</v>
      </c>
      <c r="N132" s="220">
        <v>679.2</v>
      </c>
      <c r="O132" s="220">
        <v>11257200</v>
      </c>
      <c r="P132" s="221">
        <v>-2.0670216097713748E-2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45533</v>
      </c>
      <c r="E133" s="217">
        <v>12716.25</v>
      </c>
      <c r="F133" s="217">
        <v>12674.550000000001</v>
      </c>
      <c r="G133" s="219">
        <v>12609.100000000002</v>
      </c>
      <c r="H133" s="219">
        <v>12501.95</v>
      </c>
      <c r="I133" s="219">
        <v>12436.500000000002</v>
      </c>
      <c r="J133" s="219">
        <v>12781.700000000003</v>
      </c>
      <c r="K133" s="219">
        <v>12847.150000000003</v>
      </c>
      <c r="L133" s="219">
        <v>12954.300000000003</v>
      </c>
      <c r="M133" s="220">
        <v>12740</v>
      </c>
      <c r="N133" s="220">
        <v>12567.4</v>
      </c>
      <c r="O133" s="220">
        <v>3755850</v>
      </c>
      <c r="P133" s="221">
        <v>2.0999836894470724E-2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45533</v>
      </c>
      <c r="E134" s="217">
        <v>1429</v>
      </c>
      <c r="F134" s="217">
        <v>1428.6000000000001</v>
      </c>
      <c r="G134" s="219">
        <v>1415.6500000000003</v>
      </c>
      <c r="H134" s="219">
        <v>1402.3000000000002</v>
      </c>
      <c r="I134" s="219">
        <v>1389.3500000000004</v>
      </c>
      <c r="J134" s="219">
        <v>1441.9500000000003</v>
      </c>
      <c r="K134" s="219">
        <v>1454.9</v>
      </c>
      <c r="L134" s="219">
        <v>1468.2500000000002</v>
      </c>
      <c r="M134" s="220">
        <v>1441.55</v>
      </c>
      <c r="N134" s="220">
        <v>1415.25</v>
      </c>
      <c r="O134" s="220">
        <v>11356100</v>
      </c>
      <c r="P134" s="221">
        <v>-3.3175646617927138E-3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45533</v>
      </c>
      <c r="E135" s="217">
        <v>4234</v>
      </c>
      <c r="F135" s="217">
        <v>4235.6500000000005</v>
      </c>
      <c r="G135" s="219">
        <v>4174.3500000000013</v>
      </c>
      <c r="H135" s="219">
        <v>4114.7000000000007</v>
      </c>
      <c r="I135" s="219">
        <v>4053.4000000000015</v>
      </c>
      <c r="J135" s="219">
        <v>4295.3000000000011</v>
      </c>
      <c r="K135" s="219">
        <v>4356.6000000000004</v>
      </c>
      <c r="L135" s="219">
        <v>4416.2500000000009</v>
      </c>
      <c r="M135" s="220">
        <v>4296.95</v>
      </c>
      <c r="N135" s="220">
        <v>4176</v>
      </c>
      <c r="O135" s="220">
        <v>2671400</v>
      </c>
      <c r="P135" s="221">
        <v>-2.0604194163367062E-2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45533</v>
      </c>
      <c r="E136" s="217">
        <v>2122.75</v>
      </c>
      <c r="F136" s="217">
        <v>2130.9500000000003</v>
      </c>
      <c r="G136" s="219">
        <v>2098.8500000000004</v>
      </c>
      <c r="H136" s="219">
        <v>2074.9500000000003</v>
      </c>
      <c r="I136" s="219">
        <v>2042.8500000000004</v>
      </c>
      <c r="J136" s="219">
        <v>2154.8500000000004</v>
      </c>
      <c r="K136" s="219">
        <v>2186.9499999999998</v>
      </c>
      <c r="L136" s="219">
        <v>2210.8500000000004</v>
      </c>
      <c r="M136" s="220">
        <v>2163.0500000000002</v>
      </c>
      <c r="N136" s="220">
        <v>2107.0500000000002</v>
      </c>
      <c r="O136" s="220">
        <v>1245600</v>
      </c>
      <c r="P136" s="221">
        <v>1.9312602291325694E-2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45533</v>
      </c>
      <c r="E137" s="217">
        <v>1103.8499999999999</v>
      </c>
      <c r="F137" s="217">
        <v>1111.45</v>
      </c>
      <c r="G137" s="219">
        <v>1093.4000000000001</v>
      </c>
      <c r="H137" s="219">
        <v>1082.95</v>
      </c>
      <c r="I137" s="219">
        <v>1064.9000000000001</v>
      </c>
      <c r="J137" s="219">
        <v>1121.9000000000001</v>
      </c>
      <c r="K137" s="219">
        <v>1139.9499999999998</v>
      </c>
      <c r="L137" s="219">
        <v>1150.4000000000001</v>
      </c>
      <c r="M137" s="220">
        <v>1129.5</v>
      </c>
      <c r="N137" s="220">
        <v>1101</v>
      </c>
      <c r="O137" s="220">
        <v>3273600</v>
      </c>
      <c r="P137" s="221">
        <v>-5.3475935828877002E-3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45533</v>
      </c>
      <c r="E138" s="217">
        <v>1834</v>
      </c>
      <c r="F138" s="217">
        <v>1831.3500000000001</v>
      </c>
      <c r="G138" s="219">
        <v>1804.1500000000003</v>
      </c>
      <c r="H138" s="219">
        <v>1774.3000000000002</v>
      </c>
      <c r="I138" s="219">
        <v>1747.1000000000004</v>
      </c>
      <c r="J138" s="219">
        <v>1861.2000000000003</v>
      </c>
      <c r="K138" s="219">
        <v>1888.4</v>
      </c>
      <c r="L138" s="219">
        <v>1918.2500000000002</v>
      </c>
      <c r="M138" s="220">
        <v>1858.55</v>
      </c>
      <c r="N138" s="220">
        <v>1801.5</v>
      </c>
      <c r="O138" s="220">
        <v>2293200</v>
      </c>
      <c r="P138" s="221">
        <v>-4.8306772908366533E-2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45533</v>
      </c>
      <c r="E139" s="217">
        <v>196.39</v>
      </c>
      <c r="F139" s="217">
        <v>196.97666666666666</v>
      </c>
      <c r="G139" s="219">
        <v>194.45333333333332</v>
      </c>
      <c r="H139" s="219">
        <v>192.51666666666665</v>
      </c>
      <c r="I139" s="219">
        <v>189.99333333333331</v>
      </c>
      <c r="J139" s="219">
        <v>198.91333333333333</v>
      </c>
      <c r="K139" s="219">
        <v>201.4366666666667</v>
      </c>
      <c r="L139" s="219">
        <v>203.37333333333333</v>
      </c>
      <c r="M139" s="220">
        <v>199.5</v>
      </c>
      <c r="N139" s="220">
        <v>195.04</v>
      </c>
      <c r="O139" s="220">
        <v>121722400</v>
      </c>
      <c r="P139" s="221">
        <v>2.7325023969319271E-2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45533</v>
      </c>
      <c r="E140" s="217">
        <v>2951.9</v>
      </c>
      <c r="F140" s="217">
        <v>2970.0666666666671</v>
      </c>
      <c r="G140" s="219">
        <v>2897.0833333333339</v>
      </c>
      <c r="H140" s="219">
        <v>2842.2666666666669</v>
      </c>
      <c r="I140" s="219">
        <v>2769.2833333333338</v>
      </c>
      <c r="J140" s="219">
        <v>3024.8833333333341</v>
      </c>
      <c r="K140" s="219">
        <v>3097.8666666666668</v>
      </c>
      <c r="L140" s="219">
        <v>3152.6833333333343</v>
      </c>
      <c r="M140" s="220">
        <v>3043.05</v>
      </c>
      <c r="N140" s="220">
        <v>2915.25</v>
      </c>
      <c r="O140" s="220">
        <v>4572975</v>
      </c>
      <c r="P140" s="221">
        <v>1.4396388702494968E-2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45533</v>
      </c>
      <c r="E141" s="217">
        <v>140101.25</v>
      </c>
      <c r="F141" s="217">
        <v>140163.69999999998</v>
      </c>
      <c r="G141" s="219">
        <v>139057.59999999998</v>
      </c>
      <c r="H141" s="219">
        <v>138013.94999999998</v>
      </c>
      <c r="I141" s="219">
        <v>136907.84999999998</v>
      </c>
      <c r="J141" s="219">
        <v>141207.34999999998</v>
      </c>
      <c r="K141" s="219">
        <v>142313.45000000001</v>
      </c>
      <c r="L141" s="219">
        <v>143357.09999999998</v>
      </c>
      <c r="M141" s="220">
        <v>141269.79999999999</v>
      </c>
      <c r="N141" s="220">
        <v>139120.04999999999</v>
      </c>
      <c r="O141" s="220">
        <v>59675</v>
      </c>
      <c r="P141" s="221">
        <v>-1.126667218954519E-2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45533</v>
      </c>
      <c r="E142" s="217">
        <v>1794.5</v>
      </c>
      <c r="F142" s="217">
        <v>1801.0333333333335</v>
      </c>
      <c r="G142" s="219">
        <v>1780.0166666666671</v>
      </c>
      <c r="H142" s="219">
        <v>1765.5333333333335</v>
      </c>
      <c r="I142" s="219">
        <v>1744.5166666666671</v>
      </c>
      <c r="J142" s="219">
        <v>1815.5166666666671</v>
      </c>
      <c r="K142" s="219">
        <v>1836.5333333333335</v>
      </c>
      <c r="L142" s="219">
        <v>1851.0166666666671</v>
      </c>
      <c r="M142" s="220">
        <v>1822.05</v>
      </c>
      <c r="N142" s="220">
        <v>1786.55</v>
      </c>
      <c r="O142" s="220">
        <v>4502300</v>
      </c>
      <c r="P142" s="221">
        <v>4.9083685761886452E-2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45533</v>
      </c>
      <c r="E143" s="217">
        <v>192.62</v>
      </c>
      <c r="F143" s="217">
        <v>192.48666666666668</v>
      </c>
      <c r="G143" s="219">
        <v>190.18333333333337</v>
      </c>
      <c r="H143" s="219">
        <v>187.7466666666667</v>
      </c>
      <c r="I143" s="219">
        <v>185.44333333333338</v>
      </c>
      <c r="J143" s="219">
        <v>194.92333333333335</v>
      </c>
      <c r="K143" s="219">
        <v>197.22666666666663</v>
      </c>
      <c r="L143" s="219">
        <v>199.66333333333333</v>
      </c>
      <c r="M143" s="220">
        <v>194.79</v>
      </c>
      <c r="N143" s="220">
        <v>190.05</v>
      </c>
      <c r="O143" s="220">
        <v>51498750</v>
      </c>
      <c r="P143" s="221">
        <v>-2.7407932011331446E-2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45533</v>
      </c>
      <c r="E144" s="217">
        <v>7131.45</v>
      </c>
      <c r="F144" s="217">
        <v>7173.55</v>
      </c>
      <c r="G144" s="219">
        <v>7061.25</v>
      </c>
      <c r="H144" s="219">
        <v>6991.05</v>
      </c>
      <c r="I144" s="219">
        <v>6878.75</v>
      </c>
      <c r="J144" s="219">
        <v>7243.75</v>
      </c>
      <c r="K144" s="219">
        <v>7356.0500000000011</v>
      </c>
      <c r="L144" s="219">
        <v>7426.25</v>
      </c>
      <c r="M144" s="220">
        <v>7285.85</v>
      </c>
      <c r="N144" s="220">
        <v>7103.35</v>
      </c>
      <c r="O144" s="220">
        <v>1297500</v>
      </c>
      <c r="P144" s="221">
        <v>3.0148423005565863E-3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45533</v>
      </c>
      <c r="E145" s="217">
        <v>3585.05</v>
      </c>
      <c r="F145" s="217">
        <v>3576</v>
      </c>
      <c r="G145" s="219">
        <v>3534.05</v>
      </c>
      <c r="H145" s="219">
        <v>3483.05</v>
      </c>
      <c r="I145" s="219">
        <v>3441.1000000000004</v>
      </c>
      <c r="J145" s="219">
        <v>3627</v>
      </c>
      <c r="K145" s="219">
        <v>3668.95</v>
      </c>
      <c r="L145" s="219">
        <v>3719.95</v>
      </c>
      <c r="M145" s="220">
        <v>3617.95</v>
      </c>
      <c r="N145" s="220">
        <v>3525</v>
      </c>
      <c r="O145" s="220">
        <v>1968575</v>
      </c>
      <c r="P145" s="221">
        <v>6.6559211150090072E-2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45533</v>
      </c>
      <c r="E146" s="217">
        <v>2480.75</v>
      </c>
      <c r="F146" s="217">
        <v>2484.7999999999997</v>
      </c>
      <c r="G146" s="219">
        <v>2464.9499999999994</v>
      </c>
      <c r="H146" s="219">
        <v>2449.1499999999996</v>
      </c>
      <c r="I146" s="219">
        <v>2429.2999999999993</v>
      </c>
      <c r="J146" s="219">
        <v>2500.5999999999995</v>
      </c>
      <c r="K146" s="219">
        <v>2520.4499999999998</v>
      </c>
      <c r="L146" s="219">
        <v>2536.2499999999995</v>
      </c>
      <c r="M146" s="220">
        <v>2504.65</v>
      </c>
      <c r="N146" s="220">
        <v>2469</v>
      </c>
      <c r="O146" s="220">
        <v>6974400</v>
      </c>
      <c r="P146" s="221">
        <v>2.7975120124988945E-2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45533</v>
      </c>
      <c r="E147" s="217">
        <v>244.32</v>
      </c>
      <c r="F147" s="217">
        <v>243.49</v>
      </c>
      <c r="G147" s="219">
        <v>240.83</v>
      </c>
      <c r="H147" s="219">
        <v>237.34</v>
      </c>
      <c r="I147" s="219">
        <v>234.68</v>
      </c>
      <c r="J147" s="219">
        <v>246.98000000000002</v>
      </c>
      <c r="K147" s="219">
        <v>249.64</v>
      </c>
      <c r="L147" s="219">
        <v>253.13000000000002</v>
      </c>
      <c r="M147" s="220">
        <v>246.15</v>
      </c>
      <c r="N147" s="220">
        <v>240</v>
      </c>
      <c r="O147" s="220">
        <v>82408500</v>
      </c>
      <c r="P147" s="221">
        <v>-1.021511187979678E-2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45533</v>
      </c>
      <c r="E148" s="217">
        <v>393.5</v>
      </c>
      <c r="F148" s="217">
        <v>397.18333333333334</v>
      </c>
      <c r="G148" s="219">
        <v>387.81666666666666</v>
      </c>
      <c r="H148" s="219">
        <v>382.13333333333333</v>
      </c>
      <c r="I148" s="219">
        <v>372.76666666666665</v>
      </c>
      <c r="J148" s="219">
        <v>402.86666666666667</v>
      </c>
      <c r="K148" s="219">
        <v>412.23333333333335</v>
      </c>
      <c r="L148" s="219">
        <v>417.91666666666669</v>
      </c>
      <c r="M148" s="220">
        <v>406.55</v>
      </c>
      <c r="N148" s="220">
        <v>391.5</v>
      </c>
      <c r="O148" s="220">
        <v>98520000</v>
      </c>
      <c r="P148" s="221">
        <v>-2.5513303365326204E-3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45533</v>
      </c>
      <c r="E149" s="217">
        <v>1801.3</v>
      </c>
      <c r="F149" s="217">
        <v>1808.1000000000001</v>
      </c>
      <c r="G149" s="219">
        <v>1781.2000000000003</v>
      </c>
      <c r="H149" s="219">
        <v>1761.1000000000001</v>
      </c>
      <c r="I149" s="219">
        <v>1734.2000000000003</v>
      </c>
      <c r="J149" s="219">
        <v>1828.2000000000003</v>
      </c>
      <c r="K149" s="219">
        <v>1855.1000000000004</v>
      </c>
      <c r="L149" s="219">
        <v>1875.2000000000003</v>
      </c>
      <c r="M149" s="220">
        <v>1835</v>
      </c>
      <c r="N149" s="220">
        <v>1788</v>
      </c>
      <c r="O149" s="220">
        <v>6349000</v>
      </c>
      <c r="P149" s="221">
        <v>-1.9883293710827751E-2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45533</v>
      </c>
      <c r="E150" s="217">
        <v>11378.3</v>
      </c>
      <c r="F150" s="217">
        <v>11355.733333333332</v>
      </c>
      <c r="G150" s="219">
        <v>11182.566666666664</v>
      </c>
      <c r="H150" s="219">
        <v>10986.833333333332</v>
      </c>
      <c r="I150" s="219">
        <v>10813.666666666664</v>
      </c>
      <c r="J150" s="219">
        <v>11551.466666666664</v>
      </c>
      <c r="K150" s="219">
        <v>11724.633333333331</v>
      </c>
      <c r="L150" s="219">
        <v>11920.366666666663</v>
      </c>
      <c r="M150" s="220">
        <v>11528.9</v>
      </c>
      <c r="N150" s="220">
        <v>11160</v>
      </c>
      <c r="O150" s="220">
        <v>1792600</v>
      </c>
      <c r="P150" s="221">
        <v>4.8769549862660464E-3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45533</v>
      </c>
      <c r="E151" s="217">
        <v>332.05</v>
      </c>
      <c r="F151" s="217">
        <v>333.91666666666669</v>
      </c>
      <c r="G151" s="219">
        <v>328.43333333333339</v>
      </c>
      <c r="H151" s="219">
        <v>324.81666666666672</v>
      </c>
      <c r="I151" s="219">
        <v>319.33333333333343</v>
      </c>
      <c r="J151" s="219">
        <v>337.53333333333336</v>
      </c>
      <c r="K151" s="219">
        <v>343.01666666666659</v>
      </c>
      <c r="L151" s="219">
        <v>346.63333333333333</v>
      </c>
      <c r="M151" s="220">
        <v>339.4</v>
      </c>
      <c r="N151" s="220">
        <v>330.3</v>
      </c>
      <c r="O151" s="220">
        <v>119867825</v>
      </c>
      <c r="P151" s="221">
        <v>5.2196688070294019E-2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45533</v>
      </c>
      <c r="E152" s="217">
        <v>41363.800000000003</v>
      </c>
      <c r="F152" s="217">
        <v>41459.366666666669</v>
      </c>
      <c r="G152" s="219">
        <v>41044.483333333337</v>
      </c>
      <c r="H152" s="219">
        <v>40725.166666666672</v>
      </c>
      <c r="I152" s="219">
        <v>40310.28333333334</v>
      </c>
      <c r="J152" s="219">
        <v>41778.683333333334</v>
      </c>
      <c r="K152" s="219">
        <v>42193.566666666666</v>
      </c>
      <c r="L152" s="219">
        <v>42512.883333333331</v>
      </c>
      <c r="M152" s="220">
        <v>41874.25</v>
      </c>
      <c r="N152" s="220">
        <v>41140.050000000003</v>
      </c>
      <c r="O152" s="220">
        <v>177825</v>
      </c>
      <c r="P152" s="221">
        <v>-1.8869486054787717E-2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45533</v>
      </c>
      <c r="E153" s="217">
        <v>1035.8</v>
      </c>
      <c r="F153" s="217">
        <v>1028.2333333333333</v>
      </c>
      <c r="G153" s="219">
        <v>1009.0666666666666</v>
      </c>
      <c r="H153" s="219">
        <v>982.33333333333326</v>
      </c>
      <c r="I153" s="219">
        <v>963.16666666666652</v>
      </c>
      <c r="J153" s="219">
        <v>1054.9666666666667</v>
      </c>
      <c r="K153" s="219">
        <v>1074.1333333333332</v>
      </c>
      <c r="L153" s="219">
        <v>1100.8666666666668</v>
      </c>
      <c r="M153" s="220">
        <v>1047.4000000000001</v>
      </c>
      <c r="N153" s="220">
        <v>1001.5</v>
      </c>
      <c r="O153" s="220">
        <v>11331000</v>
      </c>
      <c r="P153" s="221">
        <v>-1.5252248728979272E-2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45533</v>
      </c>
      <c r="E154" s="217">
        <v>4802.8</v>
      </c>
      <c r="F154" s="217">
        <v>4816.5</v>
      </c>
      <c r="G154" s="219">
        <v>4766.3</v>
      </c>
      <c r="H154" s="219">
        <v>4729.8</v>
      </c>
      <c r="I154" s="219">
        <v>4679.6000000000004</v>
      </c>
      <c r="J154" s="219">
        <v>4853</v>
      </c>
      <c r="K154" s="219">
        <v>4903.2000000000007</v>
      </c>
      <c r="L154" s="219">
        <v>4939.7</v>
      </c>
      <c r="M154" s="220">
        <v>4866.7</v>
      </c>
      <c r="N154" s="220">
        <v>4780</v>
      </c>
      <c r="O154" s="220">
        <v>2003200</v>
      </c>
      <c r="P154" s="221">
        <v>2.4759566196030286E-2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45533</v>
      </c>
      <c r="E155" s="217">
        <v>373.5</v>
      </c>
      <c r="F155" s="217">
        <v>373.2833333333333</v>
      </c>
      <c r="G155" s="219">
        <v>369.81666666666661</v>
      </c>
      <c r="H155" s="219">
        <v>366.13333333333333</v>
      </c>
      <c r="I155" s="219">
        <v>362.66666666666663</v>
      </c>
      <c r="J155" s="219">
        <v>376.96666666666658</v>
      </c>
      <c r="K155" s="219">
        <v>380.43333333333328</v>
      </c>
      <c r="L155" s="219">
        <v>384.11666666666656</v>
      </c>
      <c r="M155" s="220">
        <v>376.75</v>
      </c>
      <c r="N155" s="220">
        <v>369.6</v>
      </c>
      <c r="O155" s="220">
        <v>25722000</v>
      </c>
      <c r="P155" s="221">
        <v>1.1676786548341896E-3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45533</v>
      </c>
      <c r="E156" s="217">
        <v>555.54999999999995</v>
      </c>
      <c r="F156" s="217">
        <v>550.4</v>
      </c>
      <c r="G156" s="219">
        <v>543.84999999999991</v>
      </c>
      <c r="H156" s="219">
        <v>532.15</v>
      </c>
      <c r="I156" s="219">
        <v>525.59999999999991</v>
      </c>
      <c r="J156" s="219">
        <v>562.09999999999991</v>
      </c>
      <c r="K156" s="219">
        <v>568.64999999999986</v>
      </c>
      <c r="L156" s="219">
        <v>580.34999999999991</v>
      </c>
      <c r="M156" s="220">
        <v>556.95000000000005</v>
      </c>
      <c r="N156" s="220">
        <v>538.70000000000005</v>
      </c>
      <c r="O156" s="220">
        <v>47817900</v>
      </c>
      <c r="P156" s="221">
        <v>2.070094624968782E-2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45533</v>
      </c>
      <c r="E157" s="217">
        <v>3166.05</v>
      </c>
      <c r="F157" s="217">
        <v>3161.9666666666667</v>
      </c>
      <c r="G157" s="219">
        <v>3148.9333333333334</v>
      </c>
      <c r="H157" s="219">
        <v>3131.8166666666666</v>
      </c>
      <c r="I157" s="219">
        <v>3118.7833333333333</v>
      </c>
      <c r="J157" s="219">
        <v>3179.0833333333335</v>
      </c>
      <c r="K157" s="219">
        <v>3192.1166666666672</v>
      </c>
      <c r="L157" s="219">
        <v>3209.2333333333336</v>
      </c>
      <c r="M157" s="220">
        <v>3175</v>
      </c>
      <c r="N157" s="220">
        <v>3144.85</v>
      </c>
      <c r="O157" s="220">
        <v>2301250</v>
      </c>
      <c r="P157" s="221">
        <v>-1.0427864975274134E-2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45533</v>
      </c>
      <c r="E158" s="217">
        <v>4415.8500000000004</v>
      </c>
      <c r="F158" s="217">
        <v>4363.6166666666668</v>
      </c>
      <c r="G158" s="219">
        <v>4282.2333333333336</v>
      </c>
      <c r="H158" s="219">
        <v>4148.6166666666668</v>
      </c>
      <c r="I158" s="219">
        <v>4067.2333333333336</v>
      </c>
      <c r="J158" s="219">
        <v>4497.2333333333336</v>
      </c>
      <c r="K158" s="219">
        <v>4578.6166666666668</v>
      </c>
      <c r="L158" s="219">
        <v>4712.2333333333336</v>
      </c>
      <c r="M158" s="220">
        <v>4445</v>
      </c>
      <c r="N158" s="220">
        <v>4230</v>
      </c>
      <c r="O158" s="220">
        <v>1651250</v>
      </c>
      <c r="P158" s="221">
        <v>1.5142337976983646E-4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45533</v>
      </c>
      <c r="E159" s="217">
        <v>127.89</v>
      </c>
      <c r="F159" s="217">
        <v>127.25333333333333</v>
      </c>
      <c r="G159" s="219">
        <v>124.74666666666667</v>
      </c>
      <c r="H159" s="219">
        <v>121.60333333333334</v>
      </c>
      <c r="I159" s="219">
        <v>119.09666666666668</v>
      </c>
      <c r="J159" s="219">
        <v>130.39666666666665</v>
      </c>
      <c r="K159" s="219">
        <v>132.90333333333331</v>
      </c>
      <c r="L159" s="219">
        <v>136.04666666666665</v>
      </c>
      <c r="M159" s="220">
        <v>129.76</v>
      </c>
      <c r="N159" s="220">
        <v>124.11</v>
      </c>
      <c r="O159" s="220">
        <v>223024000</v>
      </c>
      <c r="P159" s="221">
        <v>-4.9764810143840751E-2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45533</v>
      </c>
      <c r="E160" s="217">
        <v>6632.55</v>
      </c>
      <c r="F160" s="217">
        <v>6624.9333333333343</v>
      </c>
      <c r="G160" s="219">
        <v>6576.966666666669</v>
      </c>
      <c r="H160" s="219">
        <v>6521.383333333335</v>
      </c>
      <c r="I160" s="219">
        <v>6473.4166666666697</v>
      </c>
      <c r="J160" s="219">
        <v>6680.5166666666682</v>
      </c>
      <c r="K160" s="219">
        <v>6728.4833333333336</v>
      </c>
      <c r="L160" s="219">
        <v>6784.0666666666675</v>
      </c>
      <c r="M160" s="220">
        <v>6672.9</v>
      </c>
      <c r="N160" s="220">
        <v>6569.35</v>
      </c>
      <c r="O160" s="220">
        <v>3153000</v>
      </c>
      <c r="P160" s="221">
        <v>-1.3917122752150117E-2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45533</v>
      </c>
      <c r="E161" s="217">
        <v>342.05</v>
      </c>
      <c r="F161" s="217">
        <v>341.59999999999997</v>
      </c>
      <c r="G161" s="219">
        <v>337.64999999999992</v>
      </c>
      <c r="H161" s="219">
        <v>333.24999999999994</v>
      </c>
      <c r="I161" s="219">
        <v>329.2999999999999</v>
      </c>
      <c r="J161" s="219">
        <v>345.99999999999994</v>
      </c>
      <c r="K161" s="219">
        <v>349.95</v>
      </c>
      <c r="L161" s="219">
        <v>354.34999999999997</v>
      </c>
      <c r="M161" s="220">
        <v>345.55</v>
      </c>
      <c r="N161" s="220">
        <v>337.2</v>
      </c>
      <c r="O161" s="220">
        <v>66376800</v>
      </c>
      <c r="P161" s="221">
        <v>1.480543783367274E-2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45533</v>
      </c>
      <c r="E162" s="217">
        <v>1529.55</v>
      </c>
      <c r="F162" s="217">
        <v>1525.5999999999997</v>
      </c>
      <c r="G162" s="219">
        <v>1504.5999999999995</v>
      </c>
      <c r="H162" s="219">
        <v>1479.6499999999999</v>
      </c>
      <c r="I162" s="219">
        <v>1458.6499999999996</v>
      </c>
      <c r="J162" s="219">
        <v>1550.5499999999993</v>
      </c>
      <c r="K162" s="219">
        <v>1571.5499999999997</v>
      </c>
      <c r="L162" s="219">
        <v>1596.4999999999991</v>
      </c>
      <c r="M162" s="220">
        <v>1546.6</v>
      </c>
      <c r="N162" s="220">
        <v>1500.65</v>
      </c>
      <c r="O162" s="220">
        <v>4243382</v>
      </c>
      <c r="P162" s="221">
        <v>3.823939454291974E-2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45533</v>
      </c>
      <c r="E163" s="217">
        <v>822.3</v>
      </c>
      <c r="F163" s="217">
        <v>825.01666666666677</v>
      </c>
      <c r="G163" s="219">
        <v>816.03333333333353</v>
      </c>
      <c r="H163" s="219">
        <v>809.76666666666677</v>
      </c>
      <c r="I163" s="219">
        <v>800.78333333333353</v>
      </c>
      <c r="J163" s="219">
        <v>831.28333333333353</v>
      </c>
      <c r="K163" s="219">
        <v>840.26666666666688</v>
      </c>
      <c r="L163" s="219">
        <v>846.53333333333353</v>
      </c>
      <c r="M163" s="220">
        <v>834</v>
      </c>
      <c r="N163" s="220">
        <v>818.75</v>
      </c>
      <c r="O163" s="220">
        <v>10538300</v>
      </c>
      <c r="P163" s="221">
        <v>1.8650891463314435E-2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45533</v>
      </c>
      <c r="E164" s="217">
        <v>236.85</v>
      </c>
      <c r="F164" s="217">
        <v>238.61666666666665</v>
      </c>
      <c r="G164" s="219">
        <v>233.93333333333328</v>
      </c>
      <c r="H164" s="219">
        <v>231.01666666666662</v>
      </c>
      <c r="I164" s="219">
        <v>226.33333333333326</v>
      </c>
      <c r="J164" s="219">
        <v>241.5333333333333</v>
      </c>
      <c r="K164" s="219">
        <v>246.21666666666664</v>
      </c>
      <c r="L164" s="219">
        <v>249.13333333333333</v>
      </c>
      <c r="M164" s="220">
        <v>243.3</v>
      </c>
      <c r="N164" s="220">
        <v>235.7</v>
      </c>
      <c r="O164" s="220">
        <v>70787500</v>
      </c>
      <c r="P164" s="221">
        <v>2.5905797101449274E-2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45533</v>
      </c>
      <c r="E165" s="217">
        <v>643.79999999999995</v>
      </c>
      <c r="F165" s="217">
        <v>635.11666666666667</v>
      </c>
      <c r="G165" s="219">
        <v>623.83333333333337</v>
      </c>
      <c r="H165" s="219">
        <v>603.86666666666667</v>
      </c>
      <c r="I165" s="219">
        <v>592.58333333333337</v>
      </c>
      <c r="J165" s="219">
        <v>655.08333333333337</v>
      </c>
      <c r="K165" s="219">
        <v>666.36666666666667</v>
      </c>
      <c r="L165" s="219">
        <v>686.33333333333337</v>
      </c>
      <c r="M165" s="220">
        <v>646.4</v>
      </c>
      <c r="N165" s="220">
        <v>615.15</v>
      </c>
      <c r="O165" s="220">
        <v>45954000</v>
      </c>
      <c r="P165" s="221">
        <v>-1.3473574408901252E-3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45533</v>
      </c>
      <c r="E166" s="217">
        <v>3044.35</v>
      </c>
      <c r="F166" s="217">
        <v>3046.6</v>
      </c>
      <c r="G166" s="219">
        <v>3032.25</v>
      </c>
      <c r="H166" s="219">
        <v>3020.15</v>
      </c>
      <c r="I166" s="219">
        <v>3005.8</v>
      </c>
      <c r="J166" s="219">
        <v>3058.7</v>
      </c>
      <c r="K166" s="219">
        <v>3073.0499999999993</v>
      </c>
      <c r="L166" s="219">
        <v>3085.1499999999996</v>
      </c>
      <c r="M166" s="220">
        <v>3060.95</v>
      </c>
      <c r="N166" s="220">
        <v>3034.5</v>
      </c>
      <c r="O166" s="220">
        <v>40009000</v>
      </c>
      <c r="P166" s="221">
        <v>-9.5801564511337756E-3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45533</v>
      </c>
      <c r="E167" s="217">
        <v>148.33000000000001</v>
      </c>
      <c r="F167" s="217">
        <v>148.89000000000001</v>
      </c>
      <c r="G167" s="219">
        <v>146.69000000000003</v>
      </c>
      <c r="H167" s="219">
        <v>145.05000000000001</v>
      </c>
      <c r="I167" s="219">
        <v>142.85000000000002</v>
      </c>
      <c r="J167" s="219">
        <v>150.53000000000003</v>
      </c>
      <c r="K167" s="219">
        <v>152.73000000000002</v>
      </c>
      <c r="L167" s="219">
        <v>154.37000000000003</v>
      </c>
      <c r="M167" s="220">
        <v>151.09</v>
      </c>
      <c r="N167" s="220">
        <v>147.25</v>
      </c>
      <c r="O167" s="220">
        <v>130480000</v>
      </c>
      <c r="P167" s="221">
        <v>1.4745224911342001E-2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45533</v>
      </c>
      <c r="E168" s="217">
        <v>701.15</v>
      </c>
      <c r="F168" s="217">
        <v>702.75</v>
      </c>
      <c r="G168" s="219">
        <v>688.6</v>
      </c>
      <c r="H168" s="219">
        <v>676.05000000000007</v>
      </c>
      <c r="I168" s="219">
        <v>661.90000000000009</v>
      </c>
      <c r="J168" s="219">
        <v>715.3</v>
      </c>
      <c r="K168" s="219">
        <v>729.45</v>
      </c>
      <c r="L168" s="219">
        <v>741.99999999999989</v>
      </c>
      <c r="M168" s="220">
        <v>716.9</v>
      </c>
      <c r="N168" s="220">
        <v>690.2</v>
      </c>
      <c r="O168" s="220">
        <v>26848800</v>
      </c>
      <c r="P168" s="221">
        <v>7.9965246492470068E-2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45533</v>
      </c>
      <c r="E169" s="217">
        <v>1753.9</v>
      </c>
      <c r="F169" s="217">
        <v>1755.3833333333332</v>
      </c>
      <c r="G169" s="219">
        <v>1742.5166666666664</v>
      </c>
      <c r="H169" s="219">
        <v>1731.1333333333332</v>
      </c>
      <c r="I169" s="219">
        <v>1718.2666666666664</v>
      </c>
      <c r="J169" s="219">
        <v>1766.7666666666664</v>
      </c>
      <c r="K169" s="219">
        <v>1779.6333333333332</v>
      </c>
      <c r="L169" s="219">
        <v>1791.0166666666664</v>
      </c>
      <c r="M169" s="220">
        <v>1768.25</v>
      </c>
      <c r="N169" s="220">
        <v>1744</v>
      </c>
      <c r="O169" s="220">
        <v>6949125</v>
      </c>
      <c r="P169" s="221">
        <v>-3.4139476701761699E-2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45533</v>
      </c>
      <c r="E170" s="217">
        <v>877.05</v>
      </c>
      <c r="F170" s="217">
        <v>879.35</v>
      </c>
      <c r="G170" s="219">
        <v>864.7</v>
      </c>
      <c r="H170" s="219">
        <v>852.35</v>
      </c>
      <c r="I170" s="219">
        <v>837.7</v>
      </c>
      <c r="J170" s="219">
        <v>891.7</v>
      </c>
      <c r="K170" s="219">
        <v>906.34999999999991</v>
      </c>
      <c r="L170" s="219">
        <v>918.7</v>
      </c>
      <c r="M170" s="220">
        <v>894</v>
      </c>
      <c r="N170" s="220">
        <v>867</v>
      </c>
      <c r="O170" s="220">
        <v>82890000</v>
      </c>
      <c r="P170" s="221">
        <v>1.9820617871774998E-2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45533</v>
      </c>
      <c r="E171" s="217">
        <v>27327.75</v>
      </c>
      <c r="F171" s="217">
        <v>27499.95</v>
      </c>
      <c r="G171" s="219">
        <v>27077.800000000003</v>
      </c>
      <c r="H171" s="219">
        <v>26827.850000000002</v>
      </c>
      <c r="I171" s="219">
        <v>26405.700000000004</v>
      </c>
      <c r="J171" s="219">
        <v>27749.9</v>
      </c>
      <c r="K171" s="219">
        <v>28172.050000000003</v>
      </c>
      <c r="L171" s="219">
        <v>28422</v>
      </c>
      <c r="M171" s="220">
        <v>27922.1</v>
      </c>
      <c r="N171" s="220">
        <v>27250</v>
      </c>
      <c r="O171" s="220">
        <v>241125</v>
      </c>
      <c r="P171" s="221">
        <v>5.652316792638843E-2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45533</v>
      </c>
      <c r="E172" s="217">
        <v>7122.95</v>
      </c>
      <c r="F172" s="217">
        <v>7080.8</v>
      </c>
      <c r="G172" s="219">
        <v>7022.1500000000005</v>
      </c>
      <c r="H172" s="219">
        <v>6921.35</v>
      </c>
      <c r="I172" s="219">
        <v>6862.7000000000007</v>
      </c>
      <c r="J172" s="219">
        <v>7181.6</v>
      </c>
      <c r="K172" s="219">
        <v>7240.25</v>
      </c>
      <c r="L172" s="219">
        <v>7341.05</v>
      </c>
      <c r="M172" s="220">
        <v>7139.45</v>
      </c>
      <c r="N172" s="220">
        <v>6980</v>
      </c>
      <c r="O172" s="220">
        <v>2103150</v>
      </c>
      <c r="P172" s="221">
        <v>-2.285873580040421E-2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45533</v>
      </c>
      <c r="E173" s="217">
        <v>2522.1999999999998</v>
      </c>
      <c r="F173" s="217">
        <v>2519.1333333333337</v>
      </c>
      <c r="G173" s="219">
        <v>2481.8666666666672</v>
      </c>
      <c r="H173" s="219">
        <v>2441.5333333333338</v>
      </c>
      <c r="I173" s="219">
        <v>2404.2666666666673</v>
      </c>
      <c r="J173" s="219">
        <v>2559.4666666666672</v>
      </c>
      <c r="K173" s="219">
        <v>2596.7333333333336</v>
      </c>
      <c r="L173" s="219">
        <v>2637.0666666666671</v>
      </c>
      <c r="M173" s="220">
        <v>2556.4</v>
      </c>
      <c r="N173" s="220">
        <v>2478.8000000000002</v>
      </c>
      <c r="O173" s="220">
        <v>5529000</v>
      </c>
      <c r="P173" s="221">
        <v>2.8818644895680694E-2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45533</v>
      </c>
      <c r="E174" s="217">
        <v>2956.5</v>
      </c>
      <c r="F174" s="217">
        <v>2976.1166666666668</v>
      </c>
      <c r="G174" s="219">
        <v>2902.6333333333337</v>
      </c>
      <c r="H174" s="219">
        <v>2848.7666666666669</v>
      </c>
      <c r="I174" s="219">
        <v>2775.2833333333338</v>
      </c>
      <c r="J174" s="219">
        <v>3029.9833333333336</v>
      </c>
      <c r="K174" s="219">
        <v>3103.4666666666672</v>
      </c>
      <c r="L174" s="219">
        <v>3157.3333333333335</v>
      </c>
      <c r="M174" s="220">
        <v>3049.6</v>
      </c>
      <c r="N174" s="220">
        <v>2922.25</v>
      </c>
      <c r="O174" s="220">
        <v>8175600</v>
      </c>
      <c r="P174" s="221">
        <v>-4.8203330411919366E-3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45533</v>
      </c>
      <c r="E175" s="217">
        <v>1729.65</v>
      </c>
      <c r="F175" s="217">
        <v>1721.6000000000001</v>
      </c>
      <c r="G175" s="219">
        <v>1709.7000000000003</v>
      </c>
      <c r="H175" s="219">
        <v>1689.7500000000002</v>
      </c>
      <c r="I175" s="219">
        <v>1677.8500000000004</v>
      </c>
      <c r="J175" s="219">
        <v>1741.5500000000002</v>
      </c>
      <c r="K175" s="219">
        <v>1753.4500000000003</v>
      </c>
      <c r="L175" s="219">
        <v>1773.4</v>
      </c>
      <c r="M175" s="220">
        <v>1733.5</v>
      </c>
      <c r="N175" s="220">
        <v>1701.65</v>
      </c>
      <c r="O175" s="220">
        <v>14631750</v>
      </c>
      <c r="P175" s="221">
        <v>-1.9237536656891496E-2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45533</v>
      </c>
      <c r="E176" s="217">
        <v>867.1</v>
      </c>
      <c r="F176" s="217">
        <v>860.26666666666677</v>
      </c>
      <c r="G176" s="219">
        <v>837.78333333333353</v>
      </c>
      <c r="H176" s="219">
        <v>808.46666666666681</v>
      </c>
      <c r="I176" s="219">
        <v>785.98333333333358</v>
      </c>
      <c r="J176" s="219">
        <v>889.58333333333348</v>
      </c>
      <c r="K176" s="219">
        <v>912.06666666666683</v>
      </c>
      <c r="L176" s="219">
        <v>941.38333333333344</v>
      </c>
      <c r="M176" s="220">
        <v>882.75</v>
      </c>
      <c r="N176" s="220">
        <v>830.95</v>
      </c>
      <c r="O176" s="220">
        <v>7911000</v>
      </c>
      <c r="P176" s="221">
        <v>0.24621928166351606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45533</v>
      </c>
      <c r="E177" s="217">
        <v>795</v>
      </c>
      <c r="F177" s="217">
        <v>790.6</v>
      </c>
      <c r="G177" s="219">
        <v>785.2</v>
      </c>
      <c r="H177" s="219">
        <v>775.4</v>
      </c>
      <c r="I177" s="219">
        <v>770</v>
      </c>
      <c r="J177" s="219">
        <v>800.40000000000009</v>
      </c>
      <c r="K177" s="219">
        <v>805.8</v>
      </c>
      <c r="L177" s="219">
        <v>815.60000000000014</v>
      </c>
      <c r="M177" s="220">
        <v>796</v>
      </c>
      <c r="N177" s="220">
        <v>780.8</v>
      </c>
      <c r="O177" s="220">
        <v>6573000</v>
      </c>
      <c r="P177" s="221">
        <v>3.971284557812739E-3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45533</v>
      </c>
      <c r="E178" s="217">
        <v>1106.3499999999999</v>
      </c>
      <c r="F178" s="217">
        <v>1099.1166666666666</v>
      </c>
      <c r="G178" s="219">
        <v>1084.583333333333</v>
      </c>
      <c r="H178" s="219">
        <v>1062.8166666666664</v>
      </c>
      <c r="I178" s="219">
        <v>1048.2833333333328</v>
      </c>
      <c r="J178" s="219">
        <v>1120.8833333333332</v>
      </c>
      <c r="K178" s="219">
        <v>1135.4166666666665</v>
      </c>
      <c r="L178" s="219">
        <v>1157.1833333333334</v>
      </c>
      <c r="M178" s="220">
        <v>1113.6500000000001</v>
      </c>
      <c r="N178" s="220">
        <v>1077.3499999999999</v>
      </c>
      <c r="O178" s="220">
        <v>9149250</v>
      </c>
      <c r="P178" s="221">
        <v>-5.856690372318174E-3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45533</v>
      </c>
      <c r="E179" s="217">
        <v>1889.5</v>
      </c>
      <c r="F179" s="217">
        <v>1891.0666666666668</v>
      </c>
      <c r="G179" s="219">
        <v>1874.0833333333337</v>
      </c>
      <c r="H179" s="219">
        <v>1858.666666666667</v>
      </c>
      <c r="I179" s="219">
        <v>1841.6833333333338</v>
      </c>
      <c r="J179" s="219">
        <v>1906.4833333333336</v>
      </c>
      <c r="K179" s="219">
        <v>1923.4666666666667</v>
      </c>
      <c r="L179" s="219">
        <v>1938.8833333333334</v>
      </c>
      <c r="M179" s="220">
        <v>1908.05</v>
      </c>
      <c r="N179" s="220">
        <v>1875.65</v>
      </c>
      <c r="O179" s="220">
        <v>7070500</v>
      </c>
      <c r="P179" s="221">
        <v>1.0504501929398313E-2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45533</v>
      </c>
      <c r="E180" s="217">
        <v>1205.05</v>
      </c>
      <c r="F180" s="217">
        <v>1204.2166666666667</v>
      </c>
      <c r="G180" s="219">
        <v>1189.9833333333333</v>
      </c>
      <c r="H180" s="219">
        <v>1174.9166666666667</v>
      </c>
      <c r="I180" s="219">
        <v>1160.6833333333334</v>
      </c>
      <c r="J180" s="219">
        <v>1219.2833333333333</v>
      </c>
      <c r="K180" s="219">
        <v>1233.5166666666669</v>
      </c>
      <c r="L180" s="219">
        <v>1248.5833333333333</v>
      </c>
      <c r="M180" s="220">
        <v>1218.45</v>
      </c>
      <c r="N180" s="220">
        <v>1189.1500000000001</v>
      </c>
      <c r="O180" s="220">
        <v>9513984</v>
      </c>
      <c r="P180" s="221">
        <v>1.3947611410798465E-2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45533</v>
      </c>
      <c r="E181" s="217">
        <v>1128.8</v>
      </c>
      <c r="F181" s="217">
        <v>1131.8500000000001</v>
      </c>
      <c r="G181" s="219">
        <v>1119.7000000000003</v>
      </c>
      <c r="H181" s="219">
        <v>1110.6000000000001</v>
      </c>
      <c r="I181" s="219">
        <v>1098.4500000000003</v>
      </c>
      <c r="J181" s="219">
        <v>1140.9500000000003</v>
      </c>
      <c r="K181" s="219">
        <v>1153.1000000000004</v>
      </c>
      <c r="L181" s="219">
        <v>1162.2000000000003</v>
      </c>
      <c r="M181" s="220">
        <v>1144</v>
      </c>
      <c r="N181" s="220">
        <v>1122.75</v>
      </c>
      <c r="O181" s="220">
        <v>59096400</v>
      </c>
      <c r="P181" s="221">
        <v>-3.0033852403520651E-2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45533</v>
      </c>
      <c r="E182" s="217">
        <v>444.3</v>
      </c>
      <c r="F182" s="217">
        <v>446.36666666666662</v>
      </c>
      <c r="G182" s="219">
        <v>440.53333333333325</v>
      </c>
      <c r="H182" s="219">
        <v>436.76666666666665</v>
      </c>
      <c r="I182" s="219">
        <v>430.93333333333328</v>
      </c>
      <c r="J182" s="219">
        <v>450.13333333333321</v>
      </c>
      <c r="K182" s="219">
        <v>455.96666666666658</v>
      </c>
      <c r="L182" s="219">
        <v>459.73333333333318</v>
      </c>
      <c r="M182" s="220">
        <v>452.2</v>
      </c>
      <c r="N182" s="220">
        <v>442.6</v>
      </c>
      <c r="O182" s="220">
        <v>91729800</v>
      </c>
      <c r="P182" s="221">
        <v>8.8640109278258668E-3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45533</v>
      </c>
      <c r="E183" s="217">
        <v>164.03</v>
      </c>
      <c r="F183" s="217">
        <v>164.31666666666669</v>
      </c>
      <c r="G183" s="219">
        <v>163.11333333333337</v>
      </c>
      <c r="H183" s="219">
        <v>162.19666666666669</v>
      </c>
      <c r="I183" s="219">
        <v>160.99333333333337</v>
      </c>
      <c r="J183" s="219">
        <v>165.23333333333338</v>
      </c>
      <c r="K183" s="219">
        <v>166.4366666666667</v>
      </c>
      <c r="L183" s="219">
        <v>167.35333333333338</v>
      </c>
      <c r="M183" s="220">
        <v>165.52</v>
      </c>
      <c r="N183" s="220">
        <v>163.4</v>
      </c>
      <c r="O183" s="220">
        <v>252219000</v>
      </c>
      <c r="P183" s="221">
        <v>1.3055868513486646E-2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45533</v>
      </c>
      <c r="E184" s="217">
        <v>4401.5</v>
      </c>
      <c r="F184" s="217">
        <v>4413.5999999999995</v>
      </c>
      <c r="G184" s="219">
        <v>4378.1999999999989</v>
      </c>
      <c r="H184" s="219">
        <v>4354.8999999999996</v>
      </c>
      <c r="I184" s="219">
        <v>4319.4999999999991</v>
      </c>
      <c r="J184" s="219">
        <v>4436.8999999999987</v>
      </c>
      <c r="K184" s="219">
        <v>4472.2999999999984</v>
      </c>
      <c r="L184" s="219">
        <v>4495.5999999999985</v>
      </c>
      <c r="M184" s="220">
        <v>4449</v>
      </c>
      <c r="N184" s="220">
        <v>4390.3</v>
      </c>
      <c r="O184" s="220">
        <v>14870450</v>
      </c>
      <c r="P184" s="221">
        <v>-3.127101930070568E-2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45533</v>
      </c>
      <c r="E185" s="217">
        <v>1532.9</v>
      </c>
      <c r="F185" s="217">
        <v>1538</v>
      </c>
      <c r="G185" s="219">
        <v>1515.4</v>
      </c>
      <c r="H185" s="219">
        <v>1497.9</v>
      </c>
      <c r="I185" s="219">
        <v>1475.3000000000002</v>
      </c>
      <c r="J185" s="219">
        <v>1555.5</v>
      </c>
      <c r="K185" s="219">
        <v>1578.1</v>
      </c>
      <c r="L185" s="219">
        <v>1595.6</v>
      </c>
      <c r="M185" s="220">
        <v>1560.6</v>
      </c>
      <c r="N185" s="220">
        <v>1520.5</v>
      </c>
      <c r="O185" s="220">
        <v>14890800</v>
      </c>
      <c r="P185" s="221">
        <v>4.4342322731487078E-4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45533</v>
      </c>
      <c r="E186" s="217">
        <v>3434.65</v>
      </c>
      <c r="F186" s="217">
        <v>3452.9166666666665</v>
      </c>
      <c r="G186" s="219">
        <v>3393.8833333333332</v>
      </c>
      <c r="H186" s="219">
        <v>3353.1166666666668</v>
      </c>
      <c r="I186" s="219">
        <v>3294.0833333333335</v>
      </c>
      <c r="J186" s="219">
        <v>3493.6833333333329</v>
      </c>
      <c r="K186" s="219">
        <v>3552.7166666666667</v>
      </c>
      <c r="L186" s="219">
        <v>3593.4833333333327</v>
      </c>
      <c r="M186" s="220">
        <v>3511.95</v>
      </c>
      <c r="N186" s="220">
        <v>3412.15</v>
      </c>
      <c r="O186" s="220">
        <v>9702875</v>
      </c>
      <c r="P186" s="221">
        <v>5.0751416605075143E-2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45533</v>
      </c>
      <c r="E187" s="217">
        <v>3185.65</v>
      </c>
      <c r="F187" s="217">
        <v>3182.0499999999997</v>
      </c>
      <c r="G187" s="219">
        <v>3144.0999999999995</v>
      </c>
      <c r="H187" s="219">
        <v>3102.5499999999997</v>
      </c>
      <c r="I187" s="219">
        <v>3064.5999999999995</v>
      </c>
      <c r="J187" s="219">
        <v>3223.5999999999995</v>
      </c>
      <c r="K187" s="219">
        <v>3261.5499999999993</v>
      </c>
      <c r="L187" s="219">
        <v>3303.0999999999995</v>
      </c>
      <c r="M187" s="220">
        <v>3220</v>
      </c>
      <c r="N187" s="220">
        <v>3140.5</v>
      </c>
      <c r="O187" s="220">
        <v>1515500</v>
      </c>
      <c r="P187" s="221">
        <v>6.1646234676007008E-2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45533</v>
      </c>
      <c r="E188" s="217">
        <v>5539.35</v>
      </c>
      <c r="F188" s="217">
        <v>5504.3833333333341</v>
      </c>
      <c r="G188" s="219">
        <v>5434.9666666666681</v>
      </c>
      <c r="H188" s="219">
        <v>5330.5833333333339</v>
      </c>
      <c r="I188" s="219">
        <v>5261.1666666666679</v>
      </c>
      <c r="J188" s="219">
        <v>5608.7666666666682</v>
      </c>
      <c r="K188" s="219">
        <v>5678.1833333333343</v>
      </c>
      <c r="L188" s="219">
        <v>5782.5666666666684</v>
      </c>
      <c r="M188" s="220">
        <v>5573.8</v>
      </c>
      <c r="N188" s="220">
        <v>5400</v>
      </c>
      <c r="O188" s="220">
        <v>3019600</v>
      </c>
      <c r="P188" s="221">
        <v>-2.774108322324967E-3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45533</v>
      </c>
      <c r="E189" s="217">
        <v>2501.9</v>
      </c>
      <c r="F189" s="217">
        <v>2513.2999999999997</v>
      </c>
      <c r="G189" s="219">
        <v>2471.5999999999995</v>
      </c>
      <c r="H189" s="219">
        <v>2441.2999999999997</v>
      </c>
      <c r="I189" s="219">
        <v>2399.5999999999995</v>
      </c>
      <c r="J189" s="219">
        <v>2543.5999999999995</v>
      </c>
      <c r="K189" s="219">
        <v>2585.2999999999993</v>
      </c>
      <c r="L189" s="219">
        <v>2615.5999999999995</v>
      </c>
      <c r="M189" s="220">
        <v>2555</v>
      </c>
      <c r="N189" s="220">
        <v>2483</v>
      </c>
      <c r="O189" s="220">
        <v>5450550</v>
      </c>
      <c r="P189" s="221">
        <v>5.0597045132564258E-2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45533</v>
      </c>
      <c r="E190" s="217">
        <v>1982.05</v>
      </c>
      <c r="F190" s="217">
        <v>1996.9666666666665</v>
      </c>
      <c r="G190" s="219">
        <v>1949.133333333333</v>
      </c>
      <c r="H190" s="219">
        <v>1916.2166666666665</v>
      </c>
      <c r="I190" s="219">
        <v>1868.383333333333</v>
      </c>
      <c r="J190" s="219">
        <v>2029.883333333333</v>
      </c>
      <c r="K190" s="219">
        <v>2077.7166666666662</v>
      </c>
      <c r="L190" s="219">
        <v>2110.6333333333332</v>
      </c>
      <c r="M190" s="220">
        <v>2044.8</v>
      </c>
      <c r="N190" s="220">
        <v>1964.05</v>
      </c>
      <c r="O190" s="220">
        <v>2608000</v>
      </c>
      <c r="P190" s="221">
        <v>0.25047947832757961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45533</v>
      </c>
      <c r="E191" s="217">
        <v>11836.8</v>
      </c>
      <c r="F191" s="217">
        <v>11799.316666666666</v>
      </c>
      <c r="G191" s="219">
        <v>11687.583333333332</v>
      </c>
      <c r="H191" s="219">
        <v>11538.366666666667</v>
      </c>
      <c r="I191" s="219">
        <v>11426.633333333333</v>
      </c>
      <c r="J191" s="219">
        <v>11948.533333333331</v>
      </c>
      <c r="K191" s="219">
        <v>12060.266666666665</v>
      </c>
      <c r="L191" s="219">
        <v>12209.48333333333</v>
      </c>
      <c r="M191" s="220">
        <v>11911.05</v>
      </c>
      <c r="N191" s="220">
        <v>11650.1</v>
      </c>
      <c r="O191" s="220">
        <v>2216300</v>
      </c>
      <c r="P191" s="221">
        <v>-2.5116565496613001E-2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45533</v>
      </c>
      <c r="E192" s="217">
        <v>555.6</v>
      </c>
      <c r="F192" s="217">
        <v>557.73333333333335</v>
      </c>
      <c r="G192" s="219">
        <v>545.56666666666672</v>
      </c>
      <c r="H192" s="219">
        <v>535.53333333333342</v>
      </c>
      <c r="I192" s="219">
        <v>523.36666666666679</v>
      </c>
      <c r="J192" s="219">
        <v>567.76666666666665</v>
      </c>
      <c r="K192" s="219">
        <v>579.93333333333317</v>
      </c>
      <c r="L192" s="219">
        <v>589.96666666666658</v>
      </c>
      <c r="M192" s="220">
        <v>569.9</v>
      </c>
      <c r="N192" s="220">
        <v>547.70000000000005</v>
      </c>
      <c r="O192" s="220">
        <v>36424700</v>
      </c>
      <c r="P192" s="221">
        <v>-1.82206804723361E-2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45533</v>
      </c>
      <c r="E193" s="217">
        <v>447.3</v>
      </c>
      <c r="F193" s="217">
        <v>446.45</v>
      </c>
      <c r="G193" s="219">
        <v>438</v>
      </c>
      <c r="H193" s="219">
        <v>428.7</v>
      </c>
      <c r="I193" s="219">
        <v>420.25</v>
      </c>
      <c r="J193" s="219">
        <v>455.75</v>
      </c>
      <c r="K193" s="219">
        <v>464.19999999999993</v>
      </c>
      <c r="L193" s="219">
        <v>473.5</v>
      </c>
      <c r="M193" s="220">
        <v>454.9</v>
      </c>
      <c r="N193" s="220">
        <v>437.15</v>
      </c>
      <c r="O193" s="220">
        <v>155900900</v>
      </c>
      <c r="P193" s="221">
        <v>6.3646492067726393E-2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45533</v>
      </c>
      <c r="E194" s="217">
        <v>1528</v>
      </c>
      <c r="F194" s="217">
        <v>1515.8999999999999</v>
      </c>
      <c r="G194" s="219">
        <v>1491.5499999999997</v>
      </c>
      <c r="H194" s="219">
        <v>1455.1</v>
      </c>
      <c r="I194" s="219">
        <v>1430.7499999999998</v>
      </c>
      <c r="J194" s="219">
        <v>1552.3499999999997</v>
      </c>
      <c r="K194" s="219">
        <v>1576.6999999999996</v>
      </c>
      <c r="L194" s="219">
        <v>1613.1499999999996</v>
      </c>
      <c r="M194" s="220">
        <v>1540.25</v>
      </c>
      <c r="N194" s="220">
        <v>1479.45</v>
      </c>
      <c r="O194" s="220">
        <v>8974800</v>
      </c>
      <c r="P194" s="221">
        <v>1.5547559236879626E-2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45533</v>
      </c>
      <c r="E195" s="217">
        <v>527.79999999999995</v>
      </c>
      <c r="F195" s="217">
        <v>528.88333333333333</v>
      </c>
      <c r="G195" s="219">
        <v>524.76666666666665</v>
      </c>
      <c r="H195" s="219">
        <v>521.73333333333335</v>
      </c>
      <c r="I195" s="219">
        <v>517.61666666666667</v>
      </c>
      <c r="J195" s="219">
        <v>531.91666666666663</v>
      </c>
      <c r="K195" s="219">
        <v>536.03333333333319</v>
      </c>
      <c r="L195" s="219">
        <v>539.06666666666661</v>
      </c>
      <c r="M195" s="220">
        <v>533</v>
      </c>
      <c r="N195" s="220">
        <v>525.85</v>
      </c>
      <c r="O195" s="220">
        <v>49756500</v>
      </c>
      <c r="P195" s="221">
        <v>1.2298583984375E-2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45533</v>
      </c>
      <c r="E196" s="217">
        <v>1244.75</v>
      </c>
      <c r="F196" s="217">
        <v>1239.4833333333333</v>
      </c>
      <c r="G196" s="219">
        <v>1221.9666666666667</v>
      </c>
      <c r="H196" s="219">
        <v>1199.1833333333334</v>
      </c>
      <c r="I196" s="219">
        <v>1181.6666666666667</v>
      </c>
      <c r="J196" s="219">
        <v>1262.2666666666667</v>
      </c>
      <c r="K196" s="219">
        <v>1279.7833333333335</v>
      </c>
      <c r="L196" s="219">
        <v>1302.5666666666666</v>
      </c>
      <c r="M196" s="220">
        <v>1257</v>
      </c>
      <c r="N196" s="220">
        <v>1216.7</v>
      </c>
      <c r="O196" s="220">
        <v>17318700</v>
      </c>
      <c r="P196" s="221">
        <v>3.0580548414738645E-2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24836.1</v>
      </c>
      <c r="D10" s="34">
        <v>24870.149999999998</v>
      </c>
      <c r="E10" s="34">
        <v>24740.549999999996</v>
      </c>
      <c r="F10" s="34">
        <v>24644.999999999996</v>
      </c>
      <c r="G10" s="34">
        <v>24515.399999999994</v>
      </c>
      <c r="H10" s="34">
        <v>24965.699999999997</v>
      </c>
      <c r="I10" s="34">
        <v>25095.299999999996</v>
      </c>
      <c r="J10" s="34">
        <v>25190.85</v>
      </c>
      <c r="K10" s="34">
        <v>24999.75</v>
      </c>
      <c r="L10" s="34">
        <v>24774.6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51406.25</v>
      </c>
      <c r="D11" s="34">
        <v>51644.483333333337</v>
      </c>
      <c r="E11" s="34">
        <v>50948.716666666674</v>
      </c>
      <c r="F11" s="34">
        <v>50491.183333333334</v>
      </c>
      <c r="G11" s="34">
        <v>49795.416666666672</v>
      </c>
      <c r="H11" s="34">
        <v>52102.016666666677</v>
      </c>
      <c r="I11" s="34">
        <v>52797.78333333334</v>
      </c>
      <c r="J11" s="34">
        <v>53255.31666666668</v>
      </c>
      <c r="K11" s="34">
        <v>52340.25</v>
      </c>
      <c r="L11" s="34">
        <v>51186.95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7403.1</v>
      </c>
      <c r="D12" s="36">
        <v>7398.1166666666659</v>
      </c>
      <c r="E12" s="36">
        <v>7361.0333333333319</v>
      </c>
      <c r="F12" s="36">
        <v>7318.9666666666662</v>
      </c>
      <c r="G12" s="36">
        <v>7281.8833333333323</v>
      </c>
      <c r="H12" s="36">
        <v>7440.1833333333316</v>
      </c>
      <c r="I12" s="36">
        <v>7477.2666666666655</v>
      </c>
      <c r="J12" s="36">
        <v>7519.3333333333312</v>
      </c>
      <c r="K12" s="36">
        <v>7435.2</v>
      </c>
      <c r="L12" s="36">
        <v>7356.05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9423.5499999999993</v>
      </c>
      <c r="D13" s="36">
        <v>9425.4666666666672</v>
      </c>
      <c r="E13" s="36">
        <v>9394.5833333333339</v>
      </c>
      <c r="F13" s="36">
        <v>9365.6166666666668</v>
      </c>
      <c r="G13" s="36">
        <v>9334.7333333333336</v>
      </c>
      <c r="H13" s="36">
        <v>9454.4333333333343</v>
      </c>
      <c r="I13" s="36">
        <v>9485.3166666666657</v>
      </c>
      <c r="J13" s="36">
        <v>9514.2833333333347</v>
      </c>
      <c r="K13" s="36">
        <v>9456.35</v>
      </c>
      <c r="L13" s="36">
        <v>9396.5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40820.1</v>
      </c>
      <c r="D14" s="36">
        <v>40964.183333333327</v>
      </c>
      <c r="E14" s="36">
        <v>40547.266666666656</v>
      </c>
      <c r="F14" s="36">
        <v>40274.433333333327</v>
      </c>
      <c r="G14" s="36">
        <v>39857.516666666656</v>
      </c>
      <c r="H14" s="36">
        <v>41237.016666666656</v>
      </c>
      <c r="I14" s="36">
        <v>41653.933333333327</v>
      </c>
      <c r="J14" s="36">
        <v>41926.766666666656</v>
      </c>
      <c r="K14" s="36">
        <v>41381.1</v>
      </c>
      <c r="L14" s="36">
        <v>40691.35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11537.6</v>
      </c>
      <c r="D15" s="36">
        <v>11514.683333333334</v>
      </c>
      <c r="E15" s="36">
        <v>11467.266666666668</v>
      </c>
      <c r="F15" s="36">
        <v>11396.933333333334</v>
      </c>
      <c r="G15" s="36">
        <v>11349.516666666668</v>
      </c>
      <c r="H15" s="36">
        <v>11585.016666666668</v>
      </c>
      <c r="I15" s="36">
        <v>11632.433333333332</v>
      </c>
      <c r="J15" s="36">
        <v>11702.766666666668</v>
      </c>
      <c r="K15" s="36">
        <v>11562.1</v>
      </c>
      <c r="L15" s="36">
        <v>11444.35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16455.900000000001</v>
      </c>
      <c r="D16" s="36">
        <v>16442.566666666666</v>
      </c>
      <c r="E16" s="36">
        <v>16385.033333333333</v>
      </c>
      <c r="F16" s="36">
        <v>16314.166666666668</v>
      </c>
      <c r="G16" s="36">
        <v>16256.633333333335</v>
      </c>
      <c r="H16" s="36">
        <v>16513.433333333331</v>
      </c>
      <c r="I16" s="36">
        <v>16570.966666666664</v>
      </c>
      <c r="J16" s="36">
        <v>16641.833333333328</v>
      </c>
      <c r="K16" s="36">
        <v>16500.099999999999</v>
      </c>
      <c r="L16" s="36">
        <v>16371.7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7974.3</v>
      </c>
      <c r="D17" s="36">
        <v>7926.95</v>
      </c>
      <c r="E17" s="36">
        <v>7859.4</v>
      </c>
      <c r="F17" s="36">
        <v>7744.5</v>
      </c>
      <c r="G17" s="36">
        <v>7676.95</v>
      </c>
      <c r="H17" s="36">
        <v>8041.8499999999995</v>
      </c>
      <c r="I17" s="36">
        <v>8109.4000000000005</v>
      </c>
      <c r="J17" s="36">
        <v>8224.2999999999993</v>
      </c>
      <c r="K17" s="31">
        <v>7994.5</v>
      </c>
      <c r="L17" s="31">
        <v>7812.05</v>
      </c>
      <c r="M17" s="31">
        <v>2.0747300000000002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2604.3000000000002</v>
      </c>
      <c r="D18" s="36">
        <v>2628.5000000000005</v>
      </c>
      <c r="E18" s="36">
        <v>2565.1000000000008</v>
      </c>
      <c r="F18" s="36">
        <v>2525.9000000000005</v>
      </c>
      <c r="G18" s="36">
        <v>2462.5000000000009</v>
      </c>
      <c r="H18" s="36">
        <v>2667.7000000000007</v>
      </c>
      <c r="I18" s="36">
        <v>2731.1000000000004</v>
      </c>
      <c r="J18" s="36">
        <v>2770.3000000000006</v>
      </c>
      <c r="K18" s="31">
        <v>2691.9</v>
      </c>
      <c r="L18" s="31">
        <v>2589.3000000000002</v>
      </c>
      <c r="M18" s="31">
        <v>8.3378700000000006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1503.05</v>
      </c>
      <c r="D19" s="36">
        <v>1497.8333333333333</v>
      </c>
      <c r="E19" s="36">
        <v>1483.6666666666665</v>
      </c>
      <c r="F19" s="36">
        <v>1464.2833333333333</v>
      </c>
      <c r="G19" s="36">
        <v>1450.1166666666666</v>
      </c>
      <c r="H19" s="36">
        <v>1517.2166666666665</v>
      </c>
      <c r="I19" s="36">
        <v>1531.383333333333</v>
      </c>
      <c r="J19" s="36">
        <v>1550.7666666666664</v>
      </c>
      <c r="K19" s="31">
        <v>1512</v>
      </c>
      <c r="L19" s="31">
        <v>1478.45</v>
      </c>
      <c r="M19" s="31">
        <v>10.355270000000001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650.04999999999995</v>
      </c>
      <c r="D20" s="36">
        <v>650.83333333333337</v>
      </c>
      <c r="E20" s="36">
        <v>643.56666666666672</v>
      </c>
      <c r="F20" s="36">
        <v>637.08333333333337</v>
      </c>
      <c r="G20" s="36">
        <v>629.81666666666672</v>
      </c>
      <c r="H20" s="36">
        <v>657.31666666666672</v>
      </c>
      <c r="I20" s="36">
        <v>664.58333333333337</v>
      </c>
      <c r="J20" s="36">
        <v>671.06666666666672</v>
      </c>
      <c r="K20" s="31">
        <v>658.1</v>
      </c>
      <c r="L20" s="31">
        <v>644.35</v>
      </c>
      <c r="M20" s="31">
        <v>47.93665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1051.95</v>
      </c>
      <c r="D21" s="36">
        <v>1069.9333333333332</v>
      </c>
      <c r="E21" s="36">
        <v>1029.8666666666663</v>
      </c>
      <c r="F21" s="36">
        <v>1007.7833333333331</v>
      </c>
      <c r="G21" s="36">
        <v>967.71666666666624</v>
      </c>
      <c r="H21" s="36">
        <v>1092.0166666666664</v>
      </c>
      <c r="I21" s="36">
        <v>1132.0833333333335</v>
      </c>
      <c r="J21" s="36">
        <v>1154.1666666666665</v>
      </c>
      <c r="K21" s="31">
        <v>1110</v>
      </c>
      <c r="L21" s="31">
        <v>1047.8499999999999</v>
      </c>
      <c r="M21" s="31">
        <v>47.734180000000002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3089.35</v>
      </c>
      <c r="D22" s="36">
        <v>3094.5666666666671</v>
      </c>
      <c r="E22" s="36">
        <v>3068.7833333333342</v>
      </c>
      <c r="F22" s="36">
        <v>3048.2166666666672</v>
      </c>
      <c r="G22" s="36">
        <v>3022.4333333333343</v>
      </c>
      <c r="H22" s="36">
        <v>3115.1333333333341</v>
      </c>
      <c r="I22" s="36">
        <v>3140.916666666667</v>
      </c>
      <c r="J22" s="36">
        <v>3161.483333333334</v>
      </c>
      <c r="K22" s="31">
        <v>3120.35</v>
      </c>
      <c r="L22" s="31">
        <v>3074</v>
      </c>
      <c r="M22" s="31">
        <v>10.374739999999999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1836.25</v>
      </c>
      <c r="D23" s="36">
        <v>1830.45</v>
      </c>
      <c r="E23" s="36">
        <v>1805.9</v>
      </c>
      <c r="F23" s="36">
        <v>1775.55</v>
      </c>
      <c r="G23" s="36">
        <v>1751</v>
      </c>
      <c r="H23" s="36">
        <v>1860.8000000000002</v>
      </c>
      <c r="I23" s="36">
        <v>1885.35</v>
      </c>
      <c r="J23" s="36">
        <v>1915.7000000000003</v>
      </c>
      <c r="K23" s="31">
        <v>1855</v>
      </c>
      <c r="L23" s="31">
        <v>1800.1</v>
      </c>
      <c r="M23" s="31">
        <v>89.468909999999994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1548.7</v>
      </c>
      <c r="D24" s="36">
        <v>1549.2333333333333</v>
      </c>
      <c r="E24" s="36">
        <v>1539.4666666666667</v>
      </c>
      <c r="F24" s="36">
        <v>1530.2333333333333</v>
      </c>
      <c r="G24" s="36">
        <v>1520.4666666666667</v>
      </c>
      <c r="H24" s="36">
        <v>1558.4666666666667</v>
      </c>
      <c r="I24" s="36">
        <v>1568.2333333333336</v>
      </c>
      <c r="J24" s="36">
        <v>1577.4666666666667</v>
      </c>
      <c r="K24" s="31">
        <v>1559</v>
      </c>
      <c r="L24" s="31">
        <v>1540</v>
      </c>
      <c r="M24" s="31">
        <v>19.286370000000002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716.4</v>
      </c>
      <c r="D25" s="36">
        <v>718.79999999999984</v>
      </c>
      <c r="E25" s="36">
        <v>712.64999999999964</v>
      </c>
      <c r="F25" s="36">
        <v>708.89999999999975</v>
      </c>
      <c r="G25" s="36">
        <v>702.74999999999955</v>
      </c>
      <c r="H25" s="36">
        <v>722.54999999999973</v>
      </c>
      <c r="I25" s="36">
        <v>728.7</v>
      </c>
      <c r="J25" s="36">
        <v>732.44999999999982</v>
      </c>
      <c r="K25" s="31">
        <v>724.95</v>
      </c>
      <c r="L25" s="31">
        <v>715.05</v>
      </c>
      <c r="M25" s="31">
        <v>30.13372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892.95</v>
      </c>
      <c r="D26" s="36">
        <v>902.11666666666667</v>
      </c>
      <c r="E26" s="36">
        <v>879.83333333333337</v>
      </c>
      <c r="F26" s="36">
        <v>866.7166666666667</v>
      </c>
      <c r="G26" s="36">
        <v>844.43333333333339</v>
      </c>
      <c r="H26" s="36">
        <v>915.23333333333335</v>
      </c>
      <c r="I26" s="36">
        <v>937.51666666666665</v>
      </c>
      <c r="J26" s="36">
        <v>950.63333333333333</v>
      </c>
      <c r="K26" s="31">
        <v>924.4</v>
      </c>
      <c r="L26" s="31">
        <v>889</v>
      </c>
      <c r="M26" s="31">
        <v>27.761959999999998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344.6</v>
      </c>
      <c r="D27" s="36">
        <v>340.46666666666664</v>
      </c>
      <c r="E27" s="36">
        <v>331.23333333333329</v>
      </c>
      <c r="F27" s="36">
        <v>317.86666666666667</v>
      </c>
      <c r="G27" s="36">
        <v>308.63333333333333</v>
      </c>
      <c r="H27" s="36">
        <v>353.83333333333326</v>
      </c>
      <c r="I27" s="36">
        <v>363.06666666666661</v>
      </c>
      <c r="J27" s="36">
        <v>376.43333333333322</v>
      </c>
      <c r="K27" s="31">
        <v>349.7</v>
      </c>
      <c r="L27" s="31">
        <v>327.10000000000002</v>
      </c>
      <c r="M27" s="31">
        <v>143.5677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223.82</v>
      </c>
      <c r="D28" s="36">
        <v>223.84666666666666</v>
      </c>
      <c r="E28" s="36">
        <v>222.47333333333333</v>
      </c>
      <c r="F28" s="36">
        <v>221.12666666666667</v>
      </c>
      <c r="G28" s="36">
        <v>219.75333333333333</v>
      </c>
      <c r="H28" s="36">
        <v>225.19333333333333</v>
      </c>
      <c r="I28" s="36">
        <v>226.56666666666666</v>
      </c>
      <c r="J28" s="36">
        <v>227.91333333333333</v>
      </c>
      <c r="K28" s="31">
        <v>225.22</v>
      </c>
      <c r="L28" s="31">
        <v>222.5</v>
      </c>
      <c r="M28" s="31">
        <v>39.571269999999998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340.05</v>
      </c>
      <c r="D29" s="36">
        <v>337.45</v>
      </c>
      <c r="E29" s="36">
        <v>331.9</v>
      </c>
      <c r="F29" s="36">
        <v>323.75</v>
      </c>
      <c r="G29" s="36">
        <v>318.2</v>
      </c>
      <c r="H29" s="36">
        <v>345.59999999999997</v>
      </c>
      <c r="I29" s="36">
        <v>351.15000000000003</v>
      </c>
      <c r="J29" s="36">
        <v>359.29999999999995</v>
      </c>
      <c r="K29" s="31">
        <v>343</v>
      </c>
      <c r="L29" s="31">
        <v>329.3</v>
      </c>
      <c r="M29" s="31">
        <v>65.912419999999997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5202.05</v>
      </c>
      <c r="D30" s="36">
        <v>5247.5166666666664</v>
      </c>
      <c r="E30" s="36">
        <v>5147.083333333333</v>
      </c>
      <c r="F30" s="36">
        <v>5092.1166666666668</v>
      </c>
      <c r="G30" s="36">
        <v>4991.6833333333334</v>
      </c>
      <c r="H30" s="36">
        <v>5302.4833333333327</v>
      </c>
      <c r="I30" s="36">
        <v>5402.916666666667</v>
      </c>
      <c r="J30" s="36">
        <v>5457.8833333333323</v>
      </c>
      <c r="K30" s="31">
        <v>5347.95</v>
      </c>
      <c r="L30" s="31">
        <v>5192.55</v>
      </c>
      <c r="M30" s="31">
        <v>1.49841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679.85</v>
      </c>
      <c r="D31" s="36">
        <v>681.44999999999993</v>
      </c>
      <c r="E31" s="36">
        <v>669.39999999999986</v>
      </c>
      <c r="F31" s="36">
        <v>658.94999999999993</v>
      </c>
      <c r="G31" s="36">
        <v>646.89999999999986</v>
      </c>
      <c r="H31" s="36">
        <v>691.89999999999986</v>
      </c>
      <c r="I31" s="36">
        <v>703.94999999999982</v>
      </c>
      <c r="J31" s="36">
        <v>714.39999999999986</v>
      </c>
      <c r="K31" s="31">
        <v>693.5</v>
      </c>
      <c r="L31" s="31">
        <v>671</v>
      </c>
      <c r="M31" s="31">
        <v>31.767530000000001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6681.65</v>
      </c>
      <c r="D32" s="36">
        <v>6691.6833333333334</v>
      </c>
      <c r="E32" s="36">
        <v>6606.3666666666668</v>
      </c>
      <c r="F32" s="36">
        <v>6531.083333333333</v>
      </c>
      <c r="G32" s="36">
        <v>6445.7666666666664</v>
      </c>
      <c r="H32" s="36">
        <v>6766.9666666666672</v>
      </c>
      <c r="I32" s="36">
        <v>6852.2833333333347</v>
      </c>
      <c r="J32" s="36">
        <v>6927.5666666666675</v>
      </c>
      <c r="K32" s="31">
        <v>6777</v>
      </c>
      <c r="L32" s="31">
        <v>6616.4</v>
      </c>
      <c r="M32" s="31">
        <v>3.6770800000000001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551.75</v>
      </c>
      <c r="D33" s="36">
        <v>554.11666666666667</v>
      </c>
      <c r="E33" s="36">
        <v>543.63333333333333</v>
      </c>
      <c r="F33" s="36">
        <v>535.51666666666665</v>
      </c>
      <c r="G33" s="36">
        <v>525.0333333333333</v>
      </c>
      <c r="H33" s="36">
        <v>562.23333333333335</v>
      </c>
      <c r="I33" s="36">
        <v>572.7166666666667</v>
      </c>
      <c r="J33" s="36">
        <v>580.83333333333337</v>
      </c>
      <c r="K33" s="31">
        <v>564.6</v>
      </c>
      <c r="L33" s="31">
        <v>546</v>
      </c>
      <c r="M33" s="31">
        <v>28.509129999999999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256.35000000000002</v>
      </c>
      <c r="D34" s="36">
        <v>254.73333333333335</v>
      </c>
      <c r="E34" s="36">
        <v>250.61666666666667</v>
      </c>
      <c r="F34" s="36">
        <v>244.88333333333333</v>
      </c>
      <c r="G34" s="36">
        <v>240.76666666666665</v>
      </c>
      <c r="H34" s="36">
        <v>260.4666666666667</v>
      </c>
      <c r="I34" s="36">
        <v>264.58333333333337</v>
      </c>
      <c r="J34" s="36">
        <v>270.31666666666672</v>
      </c>
      <c r="K34" s="31">
        <v>258.85000000000002</v>
      </c>
      <c r="L34" s="31">
        <v>249</v>
      </c>
      <c r="M34" s="31">
        <v>286.98736000000002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2954.7</v>
      </c>
      <c r="D35" s="36">
        <v>2951.9333333333329</v>
      </c>
      <c r="E35" s="36">
        <v>2938.766666666666</v>
      </c>
      <c r="F35" s="36">
        <v>2922.833333333333</v>
      </c>
      <c r="G35" s="36">
        <v>2909.6666666666661</v>
      </c>
      <c r="H35" s="36">
        <v>2967.8666666666659</v>
      </c>
      <c r="I35" s="36">
        <v>2981.0333333333328</v>
      </c>
      <c r="J35" s="36">
        <v>2996.9666666666658</v>
      </c>
      <c r="K35" s="31">
        <v>2965.1</v>
      </c>
      <c r="L35" s="31">
        <v>2936</v>
      </c>
      <c r="M35" s="31">
        <v>8.5440799999999992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2202.75</v>
      </c>
      <c r="D36" s="36">
        <v>2210.2666666666669</v>
      </c>
      <c r="E36" s="36">
        <v>2180.4833333333336</v>
      </c>
      <c r="F36" s="36">
        <v>2158.2166666666667</v>
      </c>
      <c r="G36" s="36">
        <v>2128.4333333333334</v>
      </c>
      <c r="H36" s="36">
        <v>2232.5333333333338</v>
      </c>
      <c r="I36" s="36">
        <v>2262.3166666666675</v>
      </c>
      <c r="J36" s="36">
        <v>2284.5833333333339</v>
      </c>
      <c r="K36" s="31">
        <v>2240.0500000000002</v>
      </c>
      <c r="L36" s="31">
        <v>2188</v>
      </c>
      <c r="M36" s="31">
        <v>5.3404499999999997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1405</v>
      </c>
      <c r="D37" s="36">
        <v>1403.2</v>
      </c>
      <c r="E37" s="36">
        <v>1389.4</v>
      </c>
      <c r="F37" s="36">
        <v>1373.8</v>
      </c>
      <c r="G37" s="36">
        <v>1360</v>
      </c>
      <c r="H37" s="36">
        <v>1418.8000000000002</v>
      </c>
      <c r="I37" s="36">
        <v>1432.6</v>
      </c>
      <c r="J37" s="36">
        <v>1448.2000000000003</v>
      </c>
      <c r="K37" s="31">
        <v>1417</v>
      </c>
      <c r="L37" s="31">
        <v>1387.6</v>
      </c>
      <c r="M37" s="31">
        <v>21.65307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5112.8500000000004</v>
      </c>
      <c r="D38" s="36">
        <v>5099.55</v>
      </c>
      <c r="E38" s="36">
        <v>5055.1000000000004</v>
      </c>
      <c r="F38" s="36">
        <v>4997.3500000000004</v>
      </c>
      <c r="G38" s="36">
        <v>4952.9000000000005</v>
      </c>
      <c r="H38" s="36">
        <v>5157.3</v>
      </c>
      <c r="I38" s="36">
        <v>5201.7499999999991</v>
      </c>
      <c r="J38" s="36">
        <v>5259.5</v>
      </c>
      <c r="K38" s="31">
        <v>5144</v>
      </c>
      <c r="L38" s="31">
        <v>5041.8</v>
      </c>
      <c r="M38" s="31">
        <v>2.0661299999999998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1170.05</v>
      </c>
      <c r="D39" s="36">
        <v>1176.0999999999999</v>
      </c>
      <c r="E39" s="36">
        <v>1157.5999999999999</v>
      </c>
      <c r="F39" s="36">
        <v>1145.1500000000001</v>
      </c>
      <c r="G39" s="36">
        <v>1126.6500000000001</v>
      </c>
      <c r="H39" s="36">
        <v>1188.5499999999997</v>
      </c>
      <c r="I39" s="36">
        <v>1207.0499999999997</v>
      </c>
      <c r="J39" s="36">
        <v>1219.4999999999995</v>
      </c>
      <c r="K39" s="31">
        <v>1194.5999999999999</v>
      </c>
      <c r="L39" s="31">
        <v>1163.6500000000001</v>
      </c>
      <c r="M39" s="31">
        <v>195.98572999999999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9557.65</v>
      </c>
      <c r="D40" s="36">
        <v>9562.5666666666657</v>
      </c>
      <c r="E40" s="36">
        <v>9504.0833333333321</v>
      </c>
      <c r="F40" s="36">
        <v>9450.5166666666664</v>
      </c>
      <c r="G40" s="36">
        <v>9392.0333333333328</v>
      </c>
      <c r="H40" s="36">
        <v>9616.1333333333314</v>
      </c>
      <c r="I40" s="36">
        <v>9674.616666666665</v>
      </c>
      <c r="J40" s="36">
        <v>9728.1833333333307</v>
      </c>
      <c r="K40" s="31">
        <v>9621.0499999999993</v>
      </c>
      <c r="L40" s="31">
        <v>9509</v>
      </c>
      <c r="M40" s="31">
        <v>3.0236299999999998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6812.45</v>
      </c>
      <c r="D41" s="36">
        <v>6811.0666666666666</v>
      </c>
      <c r="E41" s="36">
        <v>6767.1333333333332</v>
      </c>
      <c r="F41" s="36">
        <v>6721.8166666666666</v>
      </c>
      <c r="G41" s="36">
        <v>6677.8833333333332</v>
      </c>
      <c r="H41" s="36">
        <v>6856.3833333333332</v>
      </c>
      <c r="I41" s="36">
        <v>6900.3166666666657</v>
      </c>
      <c r="J41" s="36">
        <v>6945.6333333333332</v>
      </c>
      <c r="K41" s="31">
        <v>6855</v>
      </c>
      <c r="L41" s="31">
        <v>6765.75</v>
      </c>
      <c r="M41" s="31">
        <v>7.4856499999999997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1617.15</v>
      </c>
      <c r="D42" s="36">
        <v>1608.2166666666665</v>
      </c>
      <c r="E42" s="36">
        <v>1591.4333333333329</v>
      </c>
      <c r="F42" s="36">
        <v>1565.7166666666665</v>
      </c>
      <c r="G42" s="36">
        <v>1548.9333333333329</v>
      </c>
      <c r="H42" s="36">
        <v>1633.9333333333329</v>
      </c>
      <c r="I42" s="36">
        <v>1650.7166666666662</v>
      </c>
      <c r="J42" s="36">
        <v>1676.4333333333329</v>
      </c>
      <c r="K42" s="31">
        <v>1625</v>
      </c>
      <c r="L42" s="31">
        <v>1582.5</v>
      </c>
      <c r="M42" s="31">
        <v>22.178920000000002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9642.5</v>
      </c>
      <c r="D43" s="36">
        <v>9616.3333333333339</v>
      </c>
      <c r="E43" s="36">
        <v>9507.1666666666679</v>
      </c>
      <c r="F43" s="36">
        <v>9371.8333333333339</v>
      </c>
      <c r="G43" s="36">
        <v>9262.6666666666679</v>
      </c>
      <c r="H43" s="36">
        <v>9751.6666666666679</v>
      </c>
      <c r="I43" s="36">
        <v>9860.8333333333358</v>
      </c>
      <c r="J43" s="36">
        <v>9996.1666666666679</v>
      </c>
      <c r="K43" s="31">
        <v>9725.5</v>
      </c>
      <c r="L43" s="31">
        <v>9481</v>
      </c>
      <c r="M43" s="31">
        <v>0.29885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3305.15</v>
      </c>
      <c r="D44" s="36">
        <v>3287.2166666666667</v>
      </c>
      <c r="E44" s="36">
        <v>3259.4333333333334</v>
      </c>
      <c r="F44" s="36">
        <v>3213.7166666666667</v>
      </c>
      <c r="G44" s="36">
        <v>3185.9333333333334</v>
      </c>
      <c r="H44" s="36">
        <v>3332.9333333333334</v>
      </c>
      <c r="I44" s="36">
        <v>3360.7166666666672</v>
      </c>
      <c r="J44" s="36">
        <v>3406.4333333333334</v>
      </c>
      <c r="K44" s="31">
        <v>3315</v>
      </c>
      <c r="L44" s="31">
        <v>3241.5</v>
      </c>
      <c r="M44" s="31">
        <v>4.1645200000000004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218.87</v>
      </c>
      <c r="D45" s="36">
        <v>212.99333333333334</v>
      </c>
      <c r="E45" s="36">
        <v>205.98666666666668</v>
      </c>
      <c r="F45" s="36">
        <v>193.10333333333335</v>
      </c>
      <c r="G45" s="36">
        <v>186.09666666666669</v>
      </c>
      <c r="H45" s="36">
        <v>225.87666666666667</v>
      </c>
      <c r="I45" s="36">
        <v>232.88333333333333</v>
      </c>
      <c r="J45" s="36">
        <v>245.76666666666665</v>
      </c>
      <c r="K45" s="31">
        <v>220</v>
      </c>
      <c r="L45" s="31">
        <v>200.11</v>
      </c>
      <c r="M45" s="31">
        <v>1336.27172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255.9</v>
      </c>
      <c r="D46" s="36">
        <v>255.98333333333335</v>
      </c>
      <c r="E46" s="36">
        <v>251.2166666666667</v>
      </c>
      <c r="F46" s="36">
        <v>246.53333333333336</v>
      </c>
      <c r="G46" s="36">
        <v>241.76666666666671</v>
      </c>
      <c r="H46" s="36">
        <v>260.66666666666669</v>
      </c>
      <c r="I46" s="36">
        <v>265.43333333333334</v>
      </c>
      <c r="J46" s="36">
        <v>270.11666666666667</v>
      </c>
      <c r="K46" s="31">
        <v>260.75</v>
      </c>
      <c r="L46" s="31">
        <v>251.3</v>
      </c>
      <c r="M46" s="31">
        <v>326.91314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125.14</v>
      </c>
      <c r="D47" s="36">
        <v>123.90000000000002</v>
      </c>
      <c r="E47" s="36">
        <v>121.64000000000004</v>
      </c>
      <c r="F47" s="36">
        <v>118.14000000000003</v>
      </c>
      <c r="G47" s="36">
        <v>115.88000000000005</v>
      </c>
      <c r="H47" s="36">
        <v>127.40000000000003</v>
      </c>
      <c r="I47" s="36">
        <v>129.66</v>
      </c>
      <c r="J47" s="36">
        <v>133.16000000000003</v>
      </c>
      <c r="K47" s="31">
        <v>126.16</v>
      </c>
      <c r="L47" s="31">
        <v>120.4</v>
      </c>
      <c r="M47" s="31">
        <v>243.62585000000001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1621.25</v>
      </c>
      <c r="D48" s="36">
        <v>1619.1333333333332</v>
      </c>
      <c r="E48" s="36">
        <v>1605.2666666666664</v>
      </c>
      <c r="F48" s="36">
        <v>1589.2833333333333</v>
      </c>
      <c r="G48" s="36">
        <v>1575.4166666666665</v>
      </c>
      <c r="H48" s="36">
        <v>1635.1166666666663</v>
      </c>
      <c r="I48" s="36">
        <v>1648.9833333333331</v>
      </c>
      <c r="J48" s="36">
        <v>1664.9666666666662</v>
      </c>
      <c r="K48" s="31">
        <v>1633</v>
      </c>
      <c r="L48" s="31">
        <v>1603.15</v>
      </c>
      <c r="M48" s="31">
        <v>4.8985799999999999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538.79999999999995</v>
      </c>
      <c r="D49" s="36">
        <v>541.05000000000007</v>
      </c>
      <c r="E49" s="36">
        <v>535.50000000000011</v>
      </c>
      <c r="F49" s="36">
        <v>532.20000000000005</v>
      </c>
      <c r="G49" s="36">
        <v>526.65000000000009</v>
      </c>
      <c r="H49" s="36">
        <v>544.35000000000014</v>
      </c>
      <c r="I49" s="36">
        <v>549.90000000000009</v>
      </c>
      <c r="J49" s="36">
        <v>553.20000000000016</v>
      </c>
      <c r="K49" s="31">
        <v>546.6</v>
      </c>
      <c r="L49" s="31">
        <v>537.75</v>
      </c>
      <c r="M49" s="31">
        <v>8.8109000000000002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1469.35</v>
      </c>
      <c r="D50" s="36">
        <v>1453.4666666666665</v>
      </c>
      <c r="E50" s="36">
        <v>1431.1833333333329</v>
      </c>
      <c r="F50" s="36">
        <v>1393.0166666666664</v>
      </c>
      <c r="G50" s="36">
        <v>1370.7333333333329</v>
      </c>
      <c r="H50" s="36">
        <v>1491.633333333333</v>
      </c>
      <c r="I50" s="36">
        <v>1513.9166666666663</v>
      </c>
      <c r="J50" s="36">
        <v>1552.083333333333</v>
      </c>
      <c r="K50" s="31">
        <v>1475.75</v>
      </c>
      <c r="L50" s="31">
        <v>1415.3</v>
      </c>
      <c r="M50" s="31">
        <v>21.466570000000001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321.35000000000002</v>
      </c>
      <c r="D51" s="36">
        <v>319.26666666666671</v>
      </c>
      <c r="E51" s="36">
        <v>312.93333333333339</v>
      </c>
      <c r="F51" s="36">
        <v>304.51666666666671</v>
      </c>
      <c r="G51" s="36">
        <v>298.18333333333339</v>
      </c>
      <c r="H51" s="36">
        <v>327.68333333333339</v>
      </c>
      <c r="I51" s="36">
        <v>334.01666666666677</v>
      </c>
      <c r="J51" s="36">
        <v>342.43333333333339</v>
      </c>
      <c r="K51" s="31">
        <v>325.60000000000002</v>
      </c>
      <c r="L51" s="31">
        <v>310.85000000000002</v>
      </c>
      <c r="M51" s="31">
        <v>513.91697999999997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1737</v>
      </c>
      <c r="D52" s="36">
        <v>1725.0833333333333</v>
      </c>
      <c r="E52" s="36">
        <v>1703.1666666666665</v>
      </c>
      <c r="F52" s="36">
        <v>1669.3333333333333</v>
      </c>
      <c r="G52" s="36">
        <v>1647.4166666666665</v>
      </c>
      <c r="H52" s="36">
        <v>1758.9166666666665</v>
      </c>
      <c r="I52" s="36">
        <v>1780.833333333333</v>
      </c>
      <c r="J52" s="36">
        <v>1814.6666666666665</v>
      </c>
      <c r="K52" s="31">
        <v>1747</v>
      </c>
      <c r="L52" s="31">
        <v>1691.25</v>
      </c>
      <c r="M52" s="31">
        <v>17.76427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323.05</v>
      </c>
      <c r="D53" s="36">
        <v>323.05</v>
      </c>
      <c r="E53" s="36">
        <v>319.10000000000002</v>
      </c>
      <c r="F53" s="36">
        <v>315.15000000000003</v>
      </c>
      <c r="G53" s="36">
        <v>311.20000000000005</v>
      </c>
      <c r="H53" s="36">
        <v>327</v>
      </c>
      <c r="I53" s="36">
        <v>330.94999999999993</v>
      </c>
      <c r="J53" s="36">
        <v>334.9</v>
      </c>
      <c r="K53" s="31">
        <v>327</v>
      </c>
      <c r="L53" s="31">
        <v>319.10000000000002</v>
      </c>
      <c r="M53" s="31">
        <v>258.20136000000002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337.9</v>
      </c>
      <c r="D54" s="36">
        <v>335.96666666666664</v>
      </c>
      <c r="E54" s="36">
        <v>332.98333333333329</v>
      </c>
      <c r="F54" s="36">
        <v>328.06666666666666</v>
      </c>
      <c r="G54" s="36">
        <v>325.08333333333331</v>
      </c>
      <c r="H54" s="36">
        <v>340.88333333333327</v>
      </c>
      <c r="I54" s="36">
        <v>343.86666666666662</v>
      </c>
      <c r="J54" s="36">
        <v>348.78333333333325</v>
      </c>
      <c r="K54" s="31">
        <v>338.95</v>
      </c>
      <c r="L54" s="31">
        <v>331.05</v>
      </c>
      <c r="M54" s="31">
        <v>202.34464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1481.35</v>
      </c>
      <c r="D55" s="36">
        <v>1494.4666666666665</v>
      </c>
      <c r="E55" s="36">
        <v>1463.9333333333329</v>
      </c>
      <c r="F55" s="36">
        <v>1446.5166666666664</v>
      </c>
      <c r="G55" s="36">
        <v>1415.9833333333329</v>
      </c>
      <c r="H55" s="36">
        <v>1511.883333333333</v>
      </c>
      <c r="I55" s="36">
        <v>1542.4166666666663</v>
      </c>
      <c r="J55" s="36">
        <v>1559.833333333333</v>
      </c>
      <c r="K55" s="31">
        <v>1525</v>
      </c>
      <c r="L55" s="31">
        <v>1477.05</v>
      </c>
      <c r="M55" s="31">
        <v>45.893129999999999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361.85</v>
      </c>
      <c r="D56" s="36">
        <v>364.15000000000003</v>
      </c>
      <c r="E56" s="36">
        <v>357.50000000000006</v>
      </c>
      <c r="F56" s="36">
        <v>353.15000000000003</v>
      </c>
      <c r="G56" s="36">
        <v>346.50000000000006</v>
      </c>
      <c r="H56" s="36">
        <v>368.50000000000006</v>
      </c>
      <c r="I56" s="36">
        <v>375.15000000000003</v>
      </c>
      <c r="J56" s="36">
        <v>379.50000000000006</v>
      </c>
      <c r="K56" s="31">
        <v>370.8</v>
      </c>
      <c r="L56" s="31">
        <v>359.8</v>
      </c>
      <c r="M56" s="31">
        <v>40.521900000000002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34936.050000000003</v>
      </c>
      <c r="D57" s="36">
        <v>34970.733333333337</v>
      </c>
      <c r="E57" s="36">
        <v>34785.316666666673</v>
      </c>
      <c r="F57" s="36">
        <v>34634.583333333336</v>
      </c>
      <c r="G57" s="36">
        <v>34449.166666666672</v>
      </c>
      <c r="H57" s="36">
        <v>35121.466666666674</v>
      </c>
      <c r="I57" s="36">
        <v>35306.883333333331</v>
      </c>
      <c r="J57" s="36">
        <v>35457.616666666676</v>
      </c>
      <c r="K57" s="31">
        <v>35156.15</v>
      </c>
      <c r="L57" s="31">
        <v>34820</v>
      </c>
      <c r="M57" s="31">
        <v>0.19617999999999999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5897.6</v>
      </c>
      <c r="D58" s="36">
        <v>5898.416666666667</v>
      </c>
      <c r="E58" s="36">
        <v>5839.2333333333336</v>
      </c>
      <c r="F58" s="36">
        <v>5780.8666666666668</v>
      </c>
      <c r="G58" s="36">
        <v>5721.6833333333334</v>
      </c>
      <c r="H58" s="36">
        <v>5956.7833333333338</v>
      </c>
      <c r="I58" s="36">
        <v>6015.9666666666662</v>
      </c>
      <c r="J58" s="36">
        <v>6074.3333333333339</v>
      </c>
      <c r="K58" s="31">
        <v>5957.6</v>
      </c>
      <c r="L58" s="31">
        <v>5840.05</v>
      </c>
      <c r="M58" s="31">
        <v>1.2935000000000001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741.05</v>
      </c>
      <c r="D59" s="36">
        <v>741.26666666666677</v>
      </c>
      <c r="E59" s="36">
        <v>735.03333333333353</v>
      </c>
      <c r="F59" s="36">
        <v>729.01666666666677</v>
      </c>
      <c r="G59" s="36">
        <v>722.78333333333353</v>
      </c>
      <c r="H59" s="36">
        <v>747.28333333333353</v>
      </c>
      <c r="I59" s="36">
        <v>753.51666666666688</v>
      </c>
      <c r="J59" s="36">
        <v>759.53333333333353</v>
      </c>
      <c r="K59" s="31">
        <v>747.5</v>
      </c>
      <c r="L59" s="31">
        <v>735.25</v>
      </c>
      <c r="M59" s="31">
        <v>16.303550000000001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115.91</v>
      </c>
      <c r="D60" s="36">
        <v>116.24666666666667</v>
      </c>
      <c r="E60" s="36">
        <v>114.67333333333335</v>
      </c>
      <c r="F60" s="36">
        <v>113.43666666666668</v>
      </c>
      <c r="G60" s="36">
        <v>111.86333333333336</v>
      </c>
      <c r="H60" s="36">
        <v>117.48333333333333</v>
      </c>
      <c r="I60" s="36">
        <v>119.05666666666666</v>
      </c>
      <c r="J60" s="36">
        <v>120.29333333333332</v>
      </c>
      <c r="K60" s="31">
        <v>117.82</v>
      </c>
      <c r="L60" s="31">
        <v>115.01</v>
      </c>
      <c r="M60" s="31">
        <v>510.72325999999998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1433.4</v>
      </c>
      <c r="D61" s="36">
        <v>1424.8333333333333</v>
      </c>
      <c r="E61" s="36">
        <v>1372.6666666666665</v>
      </c>
      <c r="F61" s="36">
        <v>1311.9333333333332</v>
      </c>
      <c r="G61" s="36">
        <v>1259.7666666666664</v>
      </c>
      <c r="H61" s="36">
        <v>1485.5666666666666</v>
      </c>
      <c r="I61" s="36">
        <v>1537.7333333333331</v>
      </c>
      <c r="J61" s="36">
        <v>1598.4666666666667</v>
      </c>
      <c r="K61" s="31">
        <v>1477</v>
      </c>
      <c r="L61" s="31">
        <v>1364.1</v>
      </c>
      <c r="M61" s="31">
        <v>41.02496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1553.95</v>
      </c>
      <c r="D62" s="36">
        <v>1557.25</v>
      </c>
      <c r="E62" s="36">
        <v>1525.5</v>
      </c>
      <c r="F62" s="36">
        <v>1497.05</v>
      </c>
      <c r="G62" s="36">
        <v>1465.3</v>
      </c>
      <c r="H62" s="36">
        <v>1585.7</v>
      </c>
      <c r="I62" s="36">
        <v>1617.45</v>
      </c>
      <c r="J62" s="36">
        <v>1645.9</v>
      </c>
      <c r="K62" s="31">
        <v>1589</v>
      </c>
      <c r="L62" s="31">
        <v>1528.8</v>
      </c>
      <c r="M62" s="31">
        <v>39.831530000000001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512.15</v>
      </c>
      <c r="D63" s="36">
        <v>511.7833333333333</v>
      </c>
      <c r="E63" s="36">
        <v>507.86666666666656</v>
      </c>
      <c r="F63" s="36">
        <v>503.58333333333326</v>
      </c>
      <c r="G63" s="36">
        <v>499.66666666666652</v>
      </c>
      <c r="H63" s="36">
        <v>516.06666666666661</v>
      </c>
      <c r="I63" s="36">
        <v>519.98333333333335</v>
      </c>
      <c r="J63" s="36">
        <v>524.26666666666665</v>
      </c>
      <c r="K63" s="31">
        <v>515.70000000000005</v>
      </c>
      <c r="L63" s="31">
        <v>507.5</v>
      </c>
      <c r="M63" s="31">
        <v>72.597539999999995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6313.45</v>
      </c>
      <c r="D64" s="36">
        <v>6330.6499999999987</v>
      </c>
      <c r="E64" s="36">
        <v>6248.8999999999978</v>
      </c>
      <c r="F64" s="36">
        <v>6184.3499999999995</v>
      </c>
      <c r="G64" s="36">
        <v>6102.5999999999985</v>
      </c>
      <c r="H64" s="36">
        <v>6395.1999999999971</v>
      </c>
      <c r="I64" s="36">
        <v>6476.9499999999989</v>
      </c>
      <c r="J64" s="36">
        <v>6541.4999999999964</v>
      </c>
      <c r="K64" s="31">
        <v>6412.4</v>
      </c>
      <c r="L64" s="31">
        <v>6266.1</v>
      </c>
      <c r="M64" s="31">
        <v>3.9313099999999999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3210</v>
      </c>
      <c r="D65" s="36">
        <v>3217.4666666666667</v>
      </c>
      <c r="E65" s="36">
        <v>3162.9833333333336</v>
      </c>
      <c r="F65" s="36">
        <v>3115.9666666666667</v>
      </c>
      <c r="G65" s="36">
        <v>3061.4833333333336</v>
      </c>
      <c r="H65" s="36">
        <v>3264.4833333333336</v>
      </c>
      <c r="I65" s="36">
        <v>3318.9666666666662</v>
      </c>
      <c r="J65" s="36">
        <v>3365.9833333333336</v>
      </c>
      <c r="K65" s="31">
        <v>3271.95</v>
      </c>
      <c r="L65" s="31">
        <v>3170.45</v>
      </c>
      <c r="M65" s="31">
        <v>8.1121499999999997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1039.95</v>
      </c>
      <c r="D66" s="36">
        <v>1045.0666666666668</v>
      </c>
      <c r="E66" s="36">
        <v>1031.9833333333336</v>
      </c>
      <c r="F66" s="36">
        <v>1024.0166666666667</v>
      </c>
      <c r="G66" s="36">
        <v>1010.9333333333334</v>
      </c>
      <c r="H66" s="36">
        <v>1053.0333333333338</v>
      </c>
      <c r="I66" s="36">
        <v>1066.1166666666672</v>
      </c>
      <c r="J66" s="36">
        <v>1074.0833333333339</v>
      </c>
      <c r="K66" s="31">
        <v>1058.1500000000001</v>
      </c>
      <c r="L66" s="31">
        <v>1037.0999999999999</v>
      </c>
      <c r="M66" s="31">
        <v>22.334240000000001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1680.05</v>
      </c>
      <c r="D67" s="36">
        <v>1666.9833333333333</v>
      </c>
      <c r="E67" s="36">
        <v>1645.2666666666667</v>
      </c>
      <c r="F67" s="36">
        <v>1610.4833333333333</v>
      </c>
      <c r="G67" s="36">
        <v>1588.7666666666667</v>
      </c>
      <c r="H67" s="36">
        <v>1701.7666666666667</v>
      </c>
      <c r="I67" s="36">
        <v>1723.4833333333333</v>
      </c>
      <c r="J67" s="36">
        <v>1758.2666666666667</v>
      </c>
      <c r="K67" s="31">
        <v>1688.7</v>
      </c>
      <c r="L67" s="31">
        <v>1632.2</v>
      </c>
      <c r="M67" s="31">
        <v>8.5958699999999997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432.2</v>
      </c>
      <c r="D68" s="36">
        <v>435.93333333333339</v>
      </c>
      <c r="E68" s="36">
        <v>423.36666666666679</v>
      </c>
      <c r="F68" s="36">
        <v>414.53333333333342</v>
      </c>
      <c r="G68" s="36">
        <v>401.96666666666681</v>
      </c>
      <c r="H68" s="36">
        <v>444.76666666666677</v>
      </c>
      <c r="I68" s="36">
        <v>457.33333333333337</v>
      </c>
      <c r="J68" s="36">
        <v>466.16666666666674</v>
      </c>
      <c r="K68" s="31">
        <v>448.5</v>
      </c>
      <c r="L68" s="31">
        <v>427.1</v>
      </c>
      <c r="M68" s="31">
        <v>91.184719999999999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3777</v>
      </c>
      <c r="D69" s="36">
        <v>3760.0833333333335</v>
      </c>
      <c r="E69" s="36">
        <v>3712.916666666667</v>
      </c>
      <c r="F69" s="36">
        <v>3648.8333333333335</v>
      </c>
      <c r="G69" s="36">
        <v>3601.666666666667</v>
      </c>
      <c r="H69" s="36">
        <v>3824.166666666667</v>
      </c>
      <c r="I69" s="36">
        <v>3871.3333333333339</v>
      </c>
      <c r="J69" s="36">
        <v>3935.416666666667</v>
      </c>
      <c r="K69" s="31">
        <v>3807.25</v>
      </c>
      <c r="L69" s="31">
        <v>3696</v>
      </c>
      <c r="M69" s="31">
        <v>6.67727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870</v>
      </c>
      <c r="D70" s="36">
        <v>858.83333333333337</v>
      </c>
      <c r="E70" s="36">
        <v>841.66666666666674</v>
      </c>
      <c r="F70" s="36">
        <v>813.33333333333337</v>
      </c>
      <c r="G70" s="36">
        <v>796.16666666666674</v>
      </c>
      <c r="H70" s="36">
        <v>887.16666666666674</v>
      </c>
      <c r="I70" s="36">
        <v>904.33333333333348</v>
      </c>
      <c r="J70" s="36">
        <v>932.66666666666674</v>
      </c>
      <c r="K70" s="31">
        <v>876</v>
      </c>
      <c r="L70" s="31">
        <v>830.5</v>
      </c>
      <c r="M70" s="31">
        <v>83.588949999999997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641.1</v>
      </c>
      <c r="D71" s="36">
        <v>638.43333333333328</v>
      </c>
      <c r="E71" s="36">
        <v>633.71666666666658</v>
      </c>
      <c r="F71" s="36">
        <v>626.33333333333326</v>
      </c>
      <c r="G71" s="36">
        <v>621.61666666666656</v>
      </c>
      <c r="H71" s="36">
        <v>645.81666666666661</v>
      </c>
      <c r="I71" s="36">
        <v>650.5333333333333</v>
      </c>
      <c r="J71" s="36">
        <v>657.91666666666663</v>
      </c>
      <c r="K71" s="31">
        <v>643.15</v>
      </c>
      <c r="L71" s="31">
        <v>631.04999999999995</v>
      </c>
      <c r="M71" s="31">
        <v>22.40896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1834.3</v>
      </c>
      <c r="D72" s="36">
        <v>1830.9833333333336</v>
      </c>
      <c r="E72" s="36">
        <v>1819.9666666666672</v>
      </c>
      <c r="F72" s="36">
        <v>1805.6333333333337</v>
      </c>
      <c r="G72" s="36">
        <v>1794.6166666666672</v>
      </c>
      <c r="H72" s="36">
        <v>1845.3166666666671</v>
      </c>
      <c r="I72" s="36">
        <v>1856.3333333333335</v>
      </c>
      <c r="J72" s="36">
        <v>1870.666666666667</v>
      </c>
      <c r="K72" s="31">
        <v>1842</v>
      </c>
      <c r="L72" s="31">
        <v>1816.65</v>
      </c>
      <c r="M72" s="31">
        <v>5.0726699999999996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2997.4</v>
      </c>
      <c r="D73" s="36">
        <v>2978.1333333333332</v>
      </c>
      <c r="E73" s="36">
        <v>2938.2666666666664</v>
      </c>
      <c r="F73" s="36">
        <v>2879.1333333333332</v>
      </c>
      <c r="G73" s="36">
        <v>2839.2666666666664</v>
      </c>
      <c r="H73" s="36">
        <v>3037.2666666666664</v>
      </c>
      <c r="I73" s="36">
        <v>3077.1333333333332</v>
      </c>
      <c r="J73" s="36">
        <v>3136.2666666666664</v>
      </c>
      <c r="K73" s="31">
        <v>3018</v>
      </c>
      <c r="L73" s="31">
        <v>2919</v>
      </c>
      <c r="M73" s="31">
        <v>5.1428099999999999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412.4</v>
      </c>
      <c r="D74" s="36">
        <v>409.43333333333334</v>
      </c>
      <c r="E74" s="36">
        <v>402.9666666666667</v>
      </c>
      <c r="F74" s="36">
        <v>393.53333333333336</v>
      </c>
      <c r="G74" s="36">
        <v>387.06666666666672</v>
      </c>
      <c r="H74" s="36">
        <v>418.86666666666667</v>
      </c>
      <c r="I74" s="36">
        <v>425.33333333333326</v>
      </c>
      <c r="J74" s="36">
        <v>434.76666666666665</v>
      </c>
      <c r="K74" s="31">
        <v>415.9</v>
      </c>
      <c r="L74" s="31">
        <v>400</v>
      </c>
      <c r="M74" s="31">
        <v>56.573599999999999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179.98</v>
      </c>
      <c r="D75" s="36">
        <v>178.5333333333333</v>
      </c>
      <c r="E75" s="36">
        <v>176.76666666666659</v>
      </c>
      <c r="F75" s="36">
        <v>173.55333333333328</v>
      </c>
      <c r="G75" s="36">
        <v>171.78666666666658</v>
      </c>
      <c r="H75" s="36">
        <v>181.74666666666661</v>
      </c>
      <c r="I75" s="36">
        <v>183.51333333333332</v>
      </c>
      <c r="J75" s="36">
        <v>186.72666666666663</v>
      </c>
      <c r="K75" s="31">
        <v>180.3</v>
      </c>
      <c r="L75" s="31">
        <v>175.32</v>
      </c>
      <c r="M75" s="31">
        <v>33.74662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4923.8500000000004</v>
      </c>
      <c r="D76" s="36">
        <v>4882.1833333333334</v>
      </c>
      <c r="E76" s="36">
        <v>4813.3666666666668</v>
      </c>
      <c r="F76" s="36">
        <v>4702.8833333333332</v>
      </c>
      <c r="G76" s="36">
        <v>4634.0666666666666</v>
      </c>
      <c r="H76" s="36">
        <v>4992.666666666667</v>
      </c>
      <c r="I76" s="36">
        <v>5061.4833333333345</v>
      </c>
      <c r="J76" s="36">
        <v>5171.9666666666672</v>
      </c>
      <c r="K76" s="31">
        <v>4951</v>
      </c>
      <c r="L76" s="31">
        <v>4771.7</v>
      </c>
      <c r="M76" s="31">
        <v>8.8624700000000001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11627.65</v>
      </c>
      <c r="D77" s="36">
        <v>11509.533333333333</v>
      </c>
      <c r="E77" s="36">
        <v>11343.116666666665</v>
      </c>
      <c r="F77" s="36">
        <v>11058.583333333332</v>
      </c>
      <c r="G77" s="36">
        <v>10892.166666666664</v>
      </c>
      <c r="H77" s="36">
        <v>11794.066666666666</v>
      </c>
      <c r="I77" s="36">
        <v>11960.483333333334</v>
      </c>
      <c r="J77" s="36">
        <v>12245.016666666666</v>
      </c>
      <c r="K77" s="31">
        <v>11675.95</v>
      </c>
      <c r="L77" s="31">
        <v>11225</v>
      </c>
      <c r="M77" s="31">
        <v>4.59091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3078.15</v>
      </c>
      <c r="D78" s="36">
        <v>3090.3000000000006</v>
      </c>
      <c r="E78" s="36">
        <v>3058.8000000000011</v>
      </c>
      <c r="F78" s="36">
        <v>3039.4500000000003</v>
      </c>
      <c r="G78" s="36">
        <v>3007.9500000000007</v>
      </c>
      <c r="H78" s="36">
        <v>3109.6500000000015</v>
      </c>
      <c r="I78" s="36">
        <v>3141.1500000000005</v>
      </c>
      <c r="J78" s="36">
        <v>3160.5000000000018</v>
      </c>
      <c r="K78" s="31">
        <v>3121.8</v>
      </c>
      <c r="L78" s="31">
        <v>3070.95</v>
      </c>
      <c r="M78" s="31">
        <v>0.78818999999999995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6840.05</v>
      </c>
      <c r="D79" s="36">
        <v>6841.05</v>
      </c>
      <c r="E79" s="36">
        <v>6734</v>
      </c>
      <c r="F79" s="36">
        <v>6627.95</v>
      </c>
      <c r="G79" s="36">
        <v>6520.9</v>
      </c>
      <c r="H79" s="36">
        <v>6947.1</v>
      </c>
      <c r="I79" s="36">
        <v>7054.1500000000015</v>
      </c>
      <c r="J79" s="36">
        <v>7160.2000000000007</v>
      </c>
      <c r="K79" s="31">
        <v>6948.1</v>
      </c>
      <c r="L79" s="31">
        <v>6735</v>
      </c>
      <c r="M79" s="31">
        <v>6.5438900000000002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4962.25</v>
      </c>
      <c r="D80" s="36">
        <v>4980.45</v>
      </c>
      <c r="E80" s="36">
        <v>4912.95</v>
      </c>
      <c r="F80" s="36">
        <v>4863.6499999999996</v>
      </c>
      <c r="G80" s="36">
        <v>4796.1499999999996</v>
      </c>
      <c r="H80" s="36">
        <v>5029.75</v>
      </c>
      <c r="I80" s="36">
        <v>5097.25</v>
      </c>
      <c r="J80" s="36">
        <v>5146.55</v>
      </c>
      <c r="K80" s="31">
        <v>5047.95</v>
      </c>
      <c r="L80" s="31">
        <v>4931.1499999999996</v>
      </c>
      <c r="M80" s="31">
        <v>3.3848199999999999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4145.6000000000004</v>
      </c>
      <c r="D81" s="36">
        <v>4155.5333333333328</v>
      </c>
      <c r="E81" s="36">
        <v>4125.1166666666659</v>
      </c>
      <c r="F81" s="36">
        <v>4104.6333333333332</v>
      </c>
      <c r="G81" s="36">
        <v>4074.2166666666662</v>
      </c>
      <c r="H81" s="36">
        <v>4176.0166666666655</v>
      </c>
      <c r="I81" s="36">
        <v>4206.4333333333334</v>
      </c>
      <c r="J81" s="36">
        <v>4226.9166666666652</v>
      </c>
      <c r="K81" s="31">
        <v>4185.95</v>
      </c>
      <c r="L81" s="31">
        <v>4135.05</v>
      </c>
      <c r="M81" s="31">
        <v>3.3563299999999998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182.85</v>
      </c>
      <c r="D82" s="36">
        <v>183.49</v>
      </c>
      <c r="E82" s="36">
        <v>181.65</v>
      </c>
      <c r="F82" s="36">
        <v>180.45</v>
      </c>
      <c r="G82" s="36">
        <v>178.60999999999999</v>
      </c>
      <c r="H82" s="36">
        <v>184.69000000000003</v>
      </c>
      <c r="I82" s="36">
        <v>186.53000000000006</v>
      </c>
      <c r="J82" s="36">
        <v>187.73000000000005</v>
      </c>
      <c r="K82" s="31">
        <v>185.33</v>
      </c>
      <c r="L82" s="31">
        <v>182.29</v>
      </c>
      <c r="M82" s="31">
        <v>14.41249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201.01</v>
      </c>
      <c r="D83" s="36">
        <v>200.44666666666663</v>
      </c>
      <c r="E83" s="36">
        <v>198.70333333333326</v>
      </c>
      <c r="F83" s="36">
        <v>196.39666666666662</v>
      </c>
      <c r="G83" s="36">
        <v>194.65333333333325</v>
      </c>
      <c r="H83" s="36">
        <v>202.75333333333327</v>
      </c>
      <c r="I83" s="36">
        <v>204.49666666666667</v>
      </c>
      <c r="J83" s="36">
        <v>206.80333333333328</v>
      </c>
      <c r="K83" s="31">
        <v>202.19</v>
      </c>
      <c r="L83" s="31">
        <v>198.14</v>
      </c>
      <c r="M83" s="31">
        <v>214.88147000000001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1017.8</v>
      </c>
      <c r="D84" s="36">
        <v>1024.2</v>
      </c>
      <c r="E84" s="36">
        <v>1008.6000000000001</v>
      </c>
      <c r="F84" s="36">
        <v>999.40000000000009</v>
      </c>
      <c r="G84" s="36">
        <v>983.80000000000018</v>
      </c>
      <c r="H84" s="36">
        <v>1033.4000000000001</v>
      </c>
      <c r="I84" s="36">
        <v>1049</v>
      </c>
      <c r="J84" s="36">
        <v>1058.2</v>
      </c>
      <c r="K84" s="31">
        <v>1039.8</v>
      </c>
      <c r="L84" s="31">
        <v>1015</v>
      </c>
      <c r="M84" s="31">
        <v>2.5299100000000001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496.6</v>
      </c>
      <c r="D85" s="36">
        <v>503.0333333333333</v>
      </c>
      <c r="E85" s="36">
        <v>488.91666666666663</v>
      </c>
      <c r="F85" s="36">
        <v>481.23333333333335</v>
      </c>
      <c r="G85" s="36">
        <v>467.11666666666667</v>
      </c>
      <c r="H85" s="36">
        <v>510.71666666666658</v>
      </c>
      <c r="I85" s="36">
        <v>524.83333333333326</v>
      </c>
      <c r="J85" s="36">
        <v>532.51666666666654</v>
      </c>
      <c r="K85" s="31">
        <v>517.15</v>
      </c>
      <c r="L85" s="31">
        <v>495.35</v>
      </c>
      <c r="M85" s="31">
        <v>7.6287399999999996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231.87</v>
      </c>
      <c r="D86" s="36">
        <v>232.01333333333332</v>
      </c>
      <c r="E86" s="36">
        <v>229.85666666666665</v>
      </c>
      <c r="F86" s="36">
        <v>227.84333333333333</v>
      </c>
      <c r="G86" s="36">
        <v>225.68666666666667</v>
      </c>
      <c r="H86" s="36">
        <v>234.02666666666664</v>
      </c>
      <c r="I86" s="36">
        <v>236.18333333333328</v>
      </c>
      <c r="J86" s="36">
        <v>238.19666666666663</v>
      </c>
      <c r="K86" s="31">
        <v>234.17</v>
      </c>
      <c r="L86" s="31">
        <v>230</v>
      </c>
      <c r="M86" s="31">
        <v>124.72241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2029.65</v>
      </c>
      <c r="D87" s="36">
        <v>2034.4166666666667</v>
      </c>
      <c r="E87" s="36">
        <v>2011.8333333333335</v>
      </c>
      <c r="F87" s="36">
        <v>1994.0166666666667</v>
      </c>
      <c r="G87" s="36">
        <v>1971.4333333333334</v>
      </c>
      <c r="H87" s="36">
        <v>2052.2333333333336</v>
      </c>
      <c r="I87" s="36">
        <v>2074.8166666666671</v>
      </c>
      <c r="J87" s="36">
        <v>2092.6333333333337</v>
      </c>
      <c r="K87" s="31">
        <v>2057</v>
      </c>
      <c r="L87" s="31">
        <v>2016.6</v>
      </c>
      <c r="M87" s="31">
        <v>3.19137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1477.9</v>
      </c>
      <c r="D88" s="36">
        <v>1470.5333333333335</v>
      </c>
      <c r="E88" s="36">
        <v>1436.0666666666671</v>
      </c>
      <c r="F88" s="36">
        <v>1394.2333333333336</v>
      </c>
      <c r="G88" s="36">
        <v>1359.7666666666671</v>
      </c>
      <c r="H88" s="36">
        <v>1512.366666666667</v>
      </c>
      <c r="I88" s="36">
        <v>1546.8333333333337</v>
      </c>
      <c r="J88" s="36">
        <v>1588.666666666667</v>
      </c>
      <c r="K88" s="31">
        <v>1505</v>
      </c>
      <c r="L88" s="31">
        <v>1428.7</v>
      </c>
      <c r="M88" s="31">
        <v>16.139379999999999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3129.85</v>
      </c>
      <c r="D89" s="36">
        <v>3146.2999999999997</v>
      </c>
      <c r="E89" s="36">
        <v>3104.9499999999994</v>
      </c>
      <c r="F89" s="36">
        <v>3080.0499999999997</v>
      </c>
      <c r="G89" s="36">
        <v>3038.6999999999994</v>
      </c>
      <c r="H89" s="36">
        <v>3171.1999999999994</v>
      </c>
      <c r="I89" s="36">
        <v>3212.5499999999997</v>
      </c>
      <c r="J89" s="36">
        <v>3237.4499999999994</v>
      </c>
      <c r="K89" s="31">
        <v>3187.65</v>
      </c>
      <c r="L89" s="31">
        <v>3121.4</v>
      </c>
      <c r="M89" s="31">
        <v>12.50665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2828.2</v>
      </c>
      <c r="D90" s="36">
        <v>2837.7333333333336</v>
      </c>
      <c r="E90" s="36">
        <v>2810.4666666666672</v>
      </c>
      <c r="F90" s="36">
        <v>2792.7333333333336</v>
      </c>
      <c r="G90" s="36">
        <v>2765.4666666666672</v>
      </c>
      <c r="H90" s="36">
        <v>2855.4666666666672</v>
      </c>
      <c r="I90" s="36">
        <v>2882.7333333333336</v>
      </c>
      <c r="J90" s="36">
        <v>2900.4666666666672</v>
      </c>
      <c r="K90" s="31">
        <v>2865</v>
      </c>
      <c r="L90" s="31">
        <v>2820</v>
      </c>
      <c r="M90" s="31">
        <v>5.0194900000000002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3285.2</v>
      </c>
      <c r="D91" s="36">
        <v>3301.7666666666664</v>
      </c>
      <c r="E91" s="36">
        <v>3213.5333333333328</v>
      </c>
      <c r="F91" s="36">
        <v>3141.8666666666663</v>
      </c>
      <c r="G91" s="36">
        <v>3053.6333333333328</v>
      </c>
      <c r="H91" s="36">
        <v>3373.4333333333329</v>
      </c>
      <c r="I91" s="36">
        <v>3461.6666666666665</v>
      </c>
      <c r="J91" s="36">
        <v>3533.333333333333</v>
      </c>
      <c r="K91" s="31">
        <v>3390</v>
      </c>
      <c r="L91" s="31">
        <v>3230.1</v>
      </c>
      <c r="M91" s="31">
        <v>1.3275300000000001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668.5</v>
      </c>
      <c r="D92" s="36">
        <v>662.56666666666672</v>
      </c>
      <c r="E92" s="36">
        <v>655.13333333333344</v>
      </c>
      <c r="F92" s="36">
        <v>641.76666666666677</v>
      </c>
      <c r="G92" s="36">
        <v>634.33333333333348</v>
      </c>
      <c r="H92" s="36">
        <v>675.93333333333339</v>
      </c>
      <c r="I92" s="36">
        <v>683.36666666666656</v>
      </c>
      <c r="J92" s="36">
        <v>696.73333333333335</v>
      </c>
      <c r="K92" s="31">
        <v>670</v>
      </c>
      <c r="L92" s="31">
        <v>649.20000000000005</v>
      </c>
      <c r="M92" s="31">
        <v>20.230740000000001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1632.35</v>
      </c>
      <c r="D93" s="36">
        <v>1632.45</v>
      </c>
      <c r="E93" s="36">
        <v>1619.9</v>
      </c>
      <c r="F93" s="36">
        <v>1607.45</v>
      </c>
      <c r="G93" s="36">
        <v>1594.9</v>
      </c>
      <c r="H93" s="36">
        <v>1644.9</v>
      </c>
      <c r="I93" s="36">
        <v>1657.4499999999998</v>
      </c>
      <c r="J93" s="36">
        <v>1669.9</v>
      </c>
      <c r="K93" s="31">
        <v>1645</v>
      </c>
      <c r="L93" s="31">
        <v>1620</v>
      </c>
      <c r="M93" s="31">
        <v>16.394909999999999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4145.8500000000004</v>
      </c>
      <c r="D94" s="36">
        <v>4156</v>
      </c>
      <c r="E94" s="36">
        <v>4095.05</v>
      </c>
      <c r="F94" s="36">
        <v>4044.25</v>
      </c>
      <c r="G94" s="36">
        <v>3983.3</v>
      </c>
      <c r="H94" s="36">
        <v>4206.8</v>
      </c>
      <c r="I94" s="36">
        <v>4267.7500000000009</v>
      </c>
      <c r="J94" s="36">
        <v>4318.55</v>
      </c>
      <c r="K94" s="31">
        <v>4216.95</v>
      </c>
      <c r="L94" s="31">
        <v>4105.2</v>
      </c>
      <c r="M94" s="31">
        <v>4.7081299999999997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1605.05</v>
      </c>
      <c r="D95" s="36">
        <v>1611.7333333333333</v>
      </c>
      <c r="E95" s="36">
        <v>1591.6166666666668</v>
      </c>
      <c r="F95" s="36">
        <v>1578.1833333333334</v>
      </c>
      <c r="G95" s="36">
        <v>1558.0666666666668</v>
      </c>
      <c r="H95" s="36">
        <v>1625.1666666666667</v>
      </c>
      <c r="I95" s="36">
        <v>1645.2833333333331</v>
      </c>
      <c r="J95" s="36">
        <v>1658.7166666666667</v>
      </c>
      <c r="K95" s="31">
        <v>1631.85</v>
      </c>
      <c r="L95" s="31">
        <v>1598.3</v>
      </c>
      <c r="M95" s="31">
        <v>255.00574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696.85</v>
      </c>
      <c r="D96" s="36">
        <v>700.19999999999993</v>
      </c>
      <c r="E96" s="36">
        <v>690.39999999999986</v>
      </c>
      <c r="F96" s="36">
        <v>683.94999999999993</v>
      </c>
      <c r="G96" s="36">
        <v>674.14999999999986</v>
      </c>
      <c r="H96" s="36">
        <v>706.64999999999986</v>
      </c>
      <c r="I96" s="36">
        <v>716.44999999999982</v>
      </c>
      <c r="J96" s="36">
        <v>722.89999999999986</v>
      </c>
      <c r="K96" s="31">
        <v>710</v>
      </c>
      <c r="L96" s="31">
        <v>693.75</v>
      </c>
      <c r="M96" s="31">
        <v>46.767650000000003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1837.6</v>
      </c>
      <c r="D97" s="36">
        <v>1844.1166666666668</v>
      </c>
      <c r="E97" s="36">
        <v>1825.5833333333335</v>
      </c>
      <c r="F97" s="36">
        <v>1813.5666666666666</v>
      </c>
      <c r="G97" s="36">
        <v>1795.0333333333333</v>
      </c>
      <c r="H97" s="36">
        <v>1856.1333333333337</v>
      </c>
      <c r="I97" s="36">
        <v>1874.666666666667</v>
      </c>
      <c r="J97" s="36">
        <v>1886.6833333333338</v>
      </c>
      <c r="K97" s="31">
        <v>1862.65</v>
      </c>
      <c r="L97" s="31">
        <v>1832.1</v>
      </c>
      <c r="M97" s="31">
        <v>8.3818800000000007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5424.35</v>
      </c>
      <c r="D98" s="36">
        <v>5451.4333333333334</v>
      </c>
      <c r="E98" s="36">
        <v>5370.2166666666672</v>
      </c>
      <c r="F98" s="36">
        <v>5316.0833333333339</v>
      </c>
      <c r="G98" s="36">
        <v>5234.8666666666677</v>
      </c>
      <c r="H98" s="36">
        <v>5505.5666666666666</v>
      </c>
      <c r="I98" s="36">
        <v>5586.7833333333319</v>
      </c>
      <c r="J98" s="36">
        <v>5640.9166666666661</v>
      </c>
      <c r="K98" s="31">
        <v>5532.65</v>
      </c>
      <c r="L98" s="31">
        <v>5397.3</v>
      </c>
      <c r="M98" s="31">
        <v>4.1830100000000003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666.85</v>
      </c>
      <c r="D99" s="36">
        <v>669.5333333333333</v>
      </c>
      <c r="E99" s="36">
        <v>662.31666666666661</v>
      </c>
      <c r="F99" s="36">
        <v>657.7833333333333</v>
      </c>
      <c r="G99" s="36">
        <v>650.56666666666661</v>
      </c>
      <c r="H99" s="36">
        <v>674.06666666666661</v>
      </c>
      <c r="I99" s="36">
        <v>681.2833333333333</v>
      </c>
      <c r="J99" s="36">
        <v>685.81666666666661</v>
      </c>
      <c r="K99" s="31">
        <v>676.75</v>
      </c>
      <c r="L99" s="31">
        <v>665</v>
      </c>
      <c r="M99" s="31">
        <v>60.3247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5030</v>
      </c>
      <c r="D100" s="36">
        <v>4994.333333333333</v>
      </c>
      <c r="E100" s="36">
        <v>4946.6666666666661</v>
      </c>
      <c r="F100" s="36">
        <v>4863.333333333333</v>
      </c>
      <c r="G100" s="36">
        <v>4815.6666666666661</v>
      </c>
      <c r="H100" s="36">
        <v>5077.6666666666661</v>
      </c>
      <c r="I100" s="36">
        <v>5125.3333333333321</v>
      </c>
      <c r="J100" s="36">
        <v>5208.6666666666661</v>
      </c>
      <c r="K100" s="31">
        <v>5042</v>
      </c>
      <c r="L100" s="31">
        <v>4911</v>
      </c>
      <c r="M100" s="31">
        <v>24.48415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381.05</v>
      </c>
      <c r="D101" s="36">
        <v>383.05</v>
      </c>
      <c r="E101" s="36">
        <v>376.8</v>
      </c>
      <c r="F101" s="36">
        <v>372.55</v>
      </c>
      <c r="G101" s="36">
        <v>366.3</v>
      </c>
      <c r="H101" s="36">
        <v>387.3</v>
      </c>
      <c r="I101" s="36">
        <v>393.55</v>
      </c>
      <c r="J101" s="36">
        <v>397.8</v>
      </c>
      <c r="K101" s="31">
        <v>389.3</v>
      </c>
      <c r="L101" s="31">
        <v>378.8</v>
      </c>
      <c r="M101" s="31">
        <v>141.14983000000001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2711.6</v>
      </c>
      <c r="D102" s="36">
        <v>2708.1333333333337</v>
      </c>
      <c r="E102" s="36">
        <v>2696.2666666666673</v>
      </c>
      <c r="F102" s="36">
        <v>2680.9333333333338</v>
      </c>
      <c r="G102" s="36">
        <v>2669.0666666666675</v>
      </c>
      <c r="H102" s="36">
        <v>2723.4666666666672</v>
      </c>
      <c r="I102" s="36">
        <v>2735.333333333333</v>
      </c>
      <c r="J102" s="36">
        <v>2750.666666666667</v>
      </c>
      <c r="K102" s="31">
        <v>2720</v>
      </c>
      <c r="L102" s="31">
        <v>2692.8</v>
      </c>
      <c r="M102" s="31">
        <v>9.5701099999999997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1212.7</v>
      </c>
      <c r="D103" s="36">
        <v>1219.8666666666666</v>
      </c>
      <c r="E103" s="36">
        <v>1196.9833333333331</v>
      </c>
      <c r="F103" s="36">
        <v>1181.2666666666667</v>
      </c>
      <c r="G103" s="36">
        <v>1158.3833333333332</v>
      </c>
      <c r="H103" s="36">
        <v>1235.583333333333</v>
      </c>
      <c r="I103" s="36">
        <v>1258.4666666666667</v>
      </c>
      <c r="J103" s="36">
        <v>1274.1833333333329</v>
      </c>
      <c r="K103" s="31">
        <v>1242.75</v>
      </c>
      <c r="L103" s="31">
        <v>1204.1500000000001</v>
      </c>
      <c r="M103" s="31">
        <v>284.58260999999999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1968</v>
      </c>
      <c r="D104" s="36">
        <v>1976.2833333333335</v>
      </c>
      <c r="E104" s="36">
        <v>1949.5666666666671</v>
      </c>
      <c r="F104" s="36">
        <v>1931.1333333333334</v>
      </c>
      <c r="G104" s="36">
        <v>1904.416666666667</v>
      </c>
      <c r="H104" s="36">
        <v>1994.7166666666672</v>
      </c>
      <c r="I104" s="36">
        <v>2021.4333333333338</v>
      </c>
      <c r="J104" s="36">
        <v>2039.8666666666672</v>
      </c>
      <c r="K104" s="31">
        <v>2003</v>
      </c>
      <c r="L104" s="31">
        <v>1957.85</v>
      </c>
      <c r="M104" s="31">
        <v>13.768079999999999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719.05</v>
      </c>
      <c r="D105" s="36">
        <v>721.4</v>
      </c>
      <c r="E105" s="36">
        <v>713.65</v>
      </c>
      <c r="F105" s="36">
        <v>708.25</v>
      </c>
      <c r="G105" s="36">
        <v>700.5</v>
      </c>
      <c r="H105" s="36">
        <v>726.8</v>
      </c>
      <c r="I105" s="36">
        <v>734.55</v>
      </c>
      <c r="J105" s="36">
        <v>739.94999999999993</v>
      </c>
      <c r="K105" s="31">
        <v>729.15</v>
      </c>
      <c r="L105" s="31">
        <v>716</v>
      </c>
      <c r="M105" s="31">
        <v>8.9829500000000007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74.83</v>
      </c>
      <c r="D106" s="36">
        <v>74.343333333333348</v>
      </c>
      <c r="E106" s="36">
        <v>73.53666666666669</v>
      </c>
      <c r="F106" s="36">
        <v>72.243333333333339</v>
      </c>
      <c r="G106" s="36">
        <v>71.436666666666682</v>
      </c>
      <c r="H106" s="36">
        <v>75.636666666666699</v>
      </c>
      <c r="I106" s="36">
        <v>76.443333333333342</v>
      </c>
      <c r="J106" s="36">
        <v>77.736666666666707</v>
      </c>
      <c r="K106" s="31">
        <v>75.150000000000006</v>
      </c>
      <c r="L106" s="31">
        <v>73.05</v>
      </c>
      <c r="M106" s="31">
        <v>628.91458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496.05</v>
      </c>
      <c r="D107" s="36">
        <v>498.76666666666665</v>
      </c>
      <c r="E107" s="36">
        <v>491.33333333333331</v>
      </c>
      <c r="F107" s="36">
        <v>486.61666666666667</v>
      </c>
      <c r="G107" s="36">
        <v>479.18333333333334</v>
      </c>
      <c r="H107" s="36">
        <v>503.48333333333329</v>
      </c>
      <c r="I107" s="36">
        <v>510.91666666666669</v>
      </c>
      <c r="J107" s="36">
        <v>515.63333333333321</v>
      </c>
      <c r="K107" s="31">
        <v>506.2</v>
      </c>
      <c r="L107" s="31">
        <v>494.05</v>
      </c>
      <c r="M107" s="31">
        <v>124.96895000000001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587.25</v>
      </c>
      <c r="D108" s="36">
        <v>590.2166666666667</v>
      </c>
      <c r="E108" s="36">
        <v>580.53333333333342</v>
      </c>
      <c r="F108" s="36">
        <v>573.81666666666672</v>
      </c>
      <c r="G108" s="36">
        <v>564.13333333333344</v>
      </c>
      <c r="H108" s="36">
        <v>596.93333333333339</v>
      </c>
      <c r="I108" s="36">
        <v>606.61666666666679</v>
      </c>
      <c r="J108" s="36">
        <v>613.33333333333337</v>
      </c>
      <c r="K108" s="31">
        <v>599.9</v>
      </c>
      <c r="L108" s="31">
        <v>583.5</v>
      </c>
      <c r="M108" s="31">
        <v>28.118310000000001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649.75</v>
      </c>
      <c r="D109" s="36">
        <v>648.11666666666667</v>
      </c>
      <c r="E109" s="36">
        <v>642.43333333333339</v>
      </c>
      <c r="F109" s="36">
        <v>635.11666666666667</v>
      </c>
      <c r="G109" s="36">
        <v>629.43333333333339</v>
      </c>
      <c r="H109" s="36">
        <v>655.43333333333339</v>
      </c>
      <c r="I109" s="36">
        <v>661.11666666666656</v>
      </c>
      <c r="J109" s="36">
        <v>668.43333333333339</v>
      </c>
      <c r="K109" s="31">
        <v>653.79999999999995</v>
      </c>
      <c r="L109" s="31">
        <v>640.79999999999995</v>
      </c>
      <c r="M109" s="31">
        <v>37.916400000000003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180.39</v>
      </c>
      <c r="D110" s="36">
        <v>180.02999999999997</v>
      </c>
      <c r="E110" s="36">
        <v>178.35999999999996</v>
      </c>
      <c r="F110" s="36">
        <v>176.32999999999998</v>
      </c>
      <c r="G110" s="36">
        <v>174.65999999999997</v>
      </c>
      <c r="H110" s="36">
        <v>182.05999999999995</v>
      </c>
      <c r="I110" s="36">
        <v>183.72999999999996</v>
      </c>
      <c r="J110" s="36">
        <v>185.75999999999993</v>
      </c>
      <c r="K110" s="31">
        <v>181.7</v>
      </c>
      <c r="L110" s="31">
        <v>178</v>
      </c>
      <c r="M110" s="31">
        <v>429.13186000000002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991.45</v>
      </c>
      <c r="D111" s="36">
        <v>992.51666666666677</v>
      </c>
      <c r="E111" s="36">
        <v>984.23333333333358</v>
      </c>
      <c r="F111" s="36">
        <v>977.01666666666677</v>
      </c>
      <c r="G111" s="36">
        <v>968.73333333333358</v>
      </c>
      <c r="H111" s="36">
        <v>999.73333333333358</v>
      </c>
      <c r="I111" s="36">
        <v>1008.0166666666667</v>
      </c>
      <c r="J111" s="36">
        <v>1015.2333333333336</v>
      </c>
      <c r="K111" s="31">
        <v>1000.8</v>
      </c>
      <c r="L111" s="31">
        <v>985.3</v>
      </c>
      <c r="M111" s="31">
        <v>17.619420000000002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195.27</v>
      </c>
      <c r="D112" s="36">
        <v>192.47</v>
      </c>
      <c r="E112" s="36">
        <v>187.44</v>
      </c>
      <c r="F112" s="36">
        <v>179.60999999999999</v>
      </c>
      <c r="G112" s="36">
        <v>174.57999999999998</v>
      </c>
      <c r="H112" s="36">
        <v>200.3</v>
      </c>
      <c r="I112" s="36">
        <v>205.33000000000004</v>
      </c>
      <c r="J112" s="36">
        <v>213.16000000000003</v>
      </c>
      <c r="K112" s="31">
        <v>197.5</v>
      </c>
      <c r="L112" s="31">
        <v>184.64</v>
      </c>
      <c r="M112" s="31">
        <v>1096.4864500000001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544.15</v>
      </c>
      <c r="D113" s="36">
        <v>546.81666666666672</v>
      </c>
      <c r="E113" s="36">
        <v>538.63333333333344</v>
      </c>
      <c r="F113" s="36">
        <v>533.11666666666667</v>
      </c>
      <c r="G113" s="36">
        <v>524.93333333333339</v>
      </c>
      <c r="H113" s="36">
        <v>552.33333333333348</v>
      </c>
      <c r="I113" s="36">
        <v>560.51666666666665</v>
      </c>
      <c r="J113" s="36">
        <v>566.03333333333353</v>
      </c>
      <c r="K113" s="31">
        <v>555</v>
      </c>
      <c r="L113" s="31">
        <v>541.29999999999995</v>
      </c>
      <c r="M113" s="31">
        <v>17.98902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443.4</v>
      </c>
      <c r="D114" s="36">
        <v>444.5</v>
      </c>
      <c r="E114" s="36">
        <v>440</v>
      </c>
      <c r="F114" s="36">
        <v>436.6</v>
      </c>
      <c r="G114" s="36">
        <v>432.1</v>
      </c>
      <c r="H114" s="36">
        <v>447.9</v>
      </c>
      <c r="I114" s="36">
        <v>452.4</v>
      </c>
      <c r="J114" s="36">
        <v>455.79999999999995</v>
      </c>
      <c r="K114" s="31">
        <v>449</v>
      </c>
      <c r="L114" s="31">
        <v>441.1</v>
      </c>
      <c r="M114" s="31">
        <v>109.17592999999999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1411.5</v>
      </c>
      <c r="D115" s="36">
        <v>1420.9666666666665</v>
      </c>
      <c r="E115" s="36">
        <v>1396.9833333333329</v>
      </c>
      <c r="F115" s="36">
        <v>1382.4666666666665</v>
      </c>
      <c r="G115" s="36">
        <v>1358.4833333333329</v>
      </c>
      <c r="H115" s="36">
        <v>1435.4833333333329</v>
      </c>
      <c r="I115" s="36">
        <v>1459.4666666666665</v>
      </c>
      <c r="J115" s="36">
        <v>1473.9833333333329</v>
      </c>
      <c r="K115" s="31">
        <v>1444.95</v>
      </c>
      <c r="L115" s="31">
        <v>1406.45</v>
      </c>
      <c r="M115" s="31">
        <v>59.558700000000002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7097.95</v>
      </c>
      <c r="D116" s="36">
        <v>7146.166666666667</v>
      </c>
      <c r="E116" s="36">
        <v>7031.8333333333339</v>
      </c>
      <c r="F116" s="36">
        <v>6965.7166666666672</v>
      </c>
      <c r="G116" s="36">
        <v>6851.3833333333341</v>
      </c>
      <c r="H116" s="36">
        <v>7212.2833333333338</v>
      </c>
      <c r="I116" s="36">
        <v>7326.6166666666677</v>
      </c>
      <c r="J116" s="36">
        <v>7392.7333333333336</v>
      </c>
      <c r="K116" s="31">
        <v>7260.5</v>
      </c>
      <c r="L116" s="31">
        <v>7080.05</v>
      </c>
      <c r="M116" s="31">
        <v>1.75403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1871.1</v>
      </c>
      <c r="D117" s="36">
        <v>1879.3666666666668</v>
      </c>
      <c r="E117" s="36">
        <v>1855.7333333333336</v>
      </c>
      <c r="F117" s="36">
        <v>1840.3666666666668</v>
      </c>
      <c r="G117" s="36">
        <v>1816.7333333333336</v>
      </c>
      <c r="H117" s="36">
        <v>1894.7333333333336</v>
      </c>
      <c r="I117" s="36">
        <v>1918.3666666666668</v>
      </c>
      <c r="J117" s="36">
        <v>1933.7333333333336</v>
      </c>
      <c r="K117" s="31">
        <v>1903</v>
      </c>
      <c r="L117" s="31">
        <v>1864</v>
      </c>
      <c r="M117" s="31">
        <v>46.359310000000001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4439.3</v>
      </c>
      <c r="D118" s="36">
        <v>4397.166666666667</v>
      </c>
      <c r="E118" s="36">
        <v>4315.3333333333339</v>
      </c>
      <c r="F118" s="36">
        <v>4191.3666666666668</v>
      </c>
      <c r="G118" s="36">
        <v>4109.5333333333338</v>
      </c>
      <c r="H118" s="36">
        <v>4521.1333333333341</v>
      </c>
      <c r="I118" s="36">
        <v>4602.9666666666681</v>
      </c>
      <c r="J118" s="36">
        <v>4726.9333333333343</v>
      </c>
      <c r="K118" s="31">
        <v>4479</v>
      </c>
      <c r="L118" s="31">
        <v>4273.2</v>
      </c>
      <c r="M118" s="31">
        <v>19.507300000000001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1292.25</v>
      </c>
      <c r="D119" s="36">
        <v>1295.1833333333334</v>
      </c>
      <c r="E119" s="36">
        <v>1282.3666666666668</v>
      </c>
      <c r="F119" s="36">
        <v>1272.4833333333333</v>
      </c>
      <c r="G119" s="36">
        <v>1259.6666666666667</v>
      </c>
      <c r="H119" s="36">
        <v>1305.0666666666668</v>
      </c>
      <c r="I119" s="36">
        <v>1317.8833333333334</v>
      </c>
      <c r="J119" s="36">
        <v>1327.7666666666669</v>
      </c>
      <c r="K119" s="31">
        <v>1308</v>
      </c>
      <c r="L119" s="31">
        <v>1285.3</v>
      </c>
      <c r="M119" s="31">
        <v>2.8216100000000002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692.25</v>
      </c>
      <c r="D120" s="36">
        <v>691.88333333333333</v>
      </c>
      <c r="E120" s="36">
        <v>681.06666666666661</v>
      </c>
      <c r="F120" s="36">
        <v>669.88333333333333</v>
      </c>
      <c r="G120" s="36">
        <v>659.06666666666661</v>
      </c>
      <c r="H120" s="36">
        <v>703.06666666666661</v>
      </c>
      <c r="I120" s="36">
        <v>713.88333333333344</v>
      </c>
      <c r="J120" s="36">
        <v>725.06666666666661</v>
      </c>
      <c r="K120" s="31">
        <v>702.7</v>
      </c>
      <c r="L120" s="31">
        <v>680.7</v>
      </c>
      <c r="M120" s="31">
        <v>38.82488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898.55</v>
      </c>
      <c r="D121" s="36">
        <v>901.16666666666663</v>
      </c>
      <c r="E121" s="36">
        <v>892.43333333333328</v>
      </c>
      <c r="F121" s="36">
        <v>886.31666666666661</v>
      </c>
      <c r="G121" s="36">
        <v>877.58333333333326</v>
      </c>
      <c r="H121" s="36">
        <v>907.2833333333333</v>
      </c>
      <c r="I121" s="36">
        <v>916.01666666666665</v>
      </c>
      <c r="J121" s="36">
        <v>922.13333333333333</v>
      </c>
      <c r="K121" s="31">
        <v>909.9</v>
      </c>
      <c r="L121" s="31">
        <v>895.05</v>
      </c>
      <c r="M121" s="31">
        <v>10.66351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966.9</v>
      </c>
      <c r="D122" s="36">
        <v>971.06666666666661</v>
      </c>
      <c r="E122" s="36">
        <v>959.33333333333326</v>
      </c>
      <c r="F122" s="36">
        <v>951.76666666666665</v>
      </c>
      <c r="G122" s="36">
        <v>940.0333333333333</v>
      </c>
      <c r="H122" s="36">
        <v>978.63333333333321</v>
      </c>
      <c r="I122" s="36">
        <v>990.36666666666656</v>
      </c>
      <c r="J122" s="36">
        <v>997.93333333333317</v>
      </c>
      <c r="K122" s="31">
        <v>982.8</v>
      </c>
      <c r="L122" s="31">
        <v>963.5</v>
      </c>
      <c r="M122" s="31">
        <v>15.96044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590.85</v>
      </c>
      <c r="D123" s="36">
        <v>588.66666666666663</v>
      </c>
      <c r="E123" s="36">
        <v>579.5333333333333</v>
      </c>
      <c r="F123" s="36">
        <v>568.2166666666667</v>
      </c>
      <c r="G123" s="36">
        <v>559.08333333333337</v>
      </c>
      <c r="H123" s="36">
        <v>599.98333333333323</v>
      </c>
      <c r="I123" s="36">
        <v>609.11666666666667</v>
      </c>
      <c r="J123" s="36">
        <v>620.43333333333317</v>
      </c>
      <c r="K123" s="31">
        <v>597.79999999999995</v>
      </c>
      <c r="L123" s="31">
        <v>577.35</v>
      </c>
      <c r="M123" s="31">
        <v>39.822980000000001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1799.5</v>
      </c>
      <c r="D124" s="36">
        <v>1804.2333333333333</v>
      </c>
      <c r="E124" s="36">
        <v>1769.4666666666667</v>
      </c>
      <c r="F124" s="36">
        <v>1739.4333333333334</v>
      </c>
      <c r="G124" s="36">
        <v>1704.6666666666667</v>
      </c>
      <c r="H124" s="36">
        <v>1834.2666666666667</v>
      </c>
      <c r="I124" s="36">
        <v>1869.0333333333335</v>
      </c>
      <c r="J124" s="36">
        <v>1899.0666666666666</v>
      </c>
      <c r="K124" s="31">
        <v>1839</v>
      </c>
      <c r="L124" s="31">
        <v>1774.2</v>
      </c>
      <c r="M124" s="31">
        <v>9.8242700000000003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1793.9</v>
      </c>
      <c r="D125" s="36">
        <v>1801.4666666666665</v>
      </c>
      <c r="E125" s="36">
        <v>1775.9333333333329</v>
      </c>
      <c r="F125" s="36">
        <v>1757.9666666666665</v>
      </c>
      <c r="G125" s="36">
        <v>1732.4333333333329</v>
      </c>
      <c r="H125" s="36">
        <v>1819.4333333333329</v>
      </c>
      <c r="I125" s="36">
        <v>1844.9666666666662</v>
      </c>
      <c r="J125" s="36">
        <v>1862.9333333333329</v>
      </c>
      <c r="K125" s="31">
        <v>1827</v>
      </c>
      <c r="L125" s="31">
        <v>1783.5</v>
      </c>
      <c r="M125" s="31">
        <v>80.063670000000002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179.54</v>
      </c>
      <c r="D126" s="36">
        <v>180.19999999999996</v>
      </c>
      <c r="E126" s="36">
        <v>178.25999999999993</v>
      </c>
      <c r="F126" s="36">
        <v>176.97999999999996</v>
      </c>
      <c r="G126" s="36">
        <v>175.03999999999994</v>
      </c>
      <c r="H126" s="36">
        <v>181.47999999999993</v>
      </c>
      <c r="I126" s="36">
        <v>183.41999999999993</v>
      </c>
      <c r="J126" s="36">
        <v>184.69999999999993</v>
      </c>
      <c r="K126" s="31">
        <v>182.14</v>
      </c>
      <c r="L126" s="31">
        <v>178.92</v>
      </c>
      <c r="M126" s="31">
        <v>37.68421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5200.5</v>
      </c>
      <c r="D127" s="36">
        <v>5202.6500000000005</v>
      </c>
      <c r="E127" s="36">
        <v>5145.8500000000013</v>
      </c>
      <c r="F127" s="36">
        <v>5091.2000000000007</v>
      </c>
      <c r="G127" s="36">
        <v>5034.4000000000015</v>
      </c>
      <c r="H127" s="36">
        <v>5257.3000000000011</v>
      </c>
      <c r="I127" s="36">
        <v>5314.1</v>
      </c>
      <c r="J127" s="36">
        <v>5368.7500000000009</v>
      </c>
      <c r="K127" s="31">
        <v>5259.45</v>
      </c>
      <c r="L127" s="31">
        <v>5148</v>
      </c>
      <c r="M127" s="31">
        <v>0.80552000000000001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791.55</v>
      </c>
      <c r="D128" s="36">
        <v>796.69999999999993</v>
      </c>
      <c r="E128" s="36">
        <v>783.84999999999991</v>
      </c>
      <c r="F128" s="36">
        <v>776.15</v>
      </c>
      <c r="G128" s="36">
        <v>763.3</v>
      </c>
      <c r="H128" s="36">
        <v>804.39999999999986</v>
      </c>
      <c r="I128" s="36">
        <v>817.25</v>
      </c>
      <c r="J128" s="36">
        <v>824.94999999999982</v>
      </c>
      <c r="K128" s="31">
        <v>809.55</v>
      </c>
      <c r="L128" s="31">
        <v>789</v>
      </c>
      <c r="M128" s="31">
        <v>21.55386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5786.6</v>
      </c>
      <c r="D129" s="36">
        <v>5798.4333333333334</v>
      </c>
      <c r="E129" s="36">
        <v>5738.166666666667</v>
      </c>
      <c r="F129" s="36">
        <v>5689.7333333333336</v>
      </c>
      <c r="G129" s="36">
        <v>5629.4666666666672</v>
      </c>
      <c r="H129" s="36">
        <v>5846.8666666666668</v>
      </c>
      <c r="I129" s="36">
        <v>5907.1333333333332</v>
      </c>
      <c r="J129" s="36">
        <v>5955.5666666666666</v>
      </c>
      <c r="K129" s="31">
        <v>5858.7</v>
      </c>
      <c r="L129" s="31">
        <v>5750</v>
      </c>
      <c r="M129" s="31">
        <v>1.99536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3774.95</v>
      </c>
      <c r="D130" s="36">
        <v>3750.5166666666664</v>
      </c>
      <c r="E130" s="36">
        <v>3711.0333333333328</v>
      </c>
      <c r="F130" s="36">
        <v>3647.1166666666663</v>
      </c>
      <c r="G130" s="36">
        <v>3607.6333333333328</v>
      </c>
      <c r="H130" s="36">
        <v>3814.4333333333329</v>
      </c>
      <c r="I130" s="36">
        <v>3853.9166666666665</v>
      </c>
      <c r="J130" s="36">
        <v>3917.833333333333</v>
      </c>
      <c r="K130" s="31">
        <v>3790</v>
      </c>
      <c r="L130" s="31">
        <v>3686.6</v>
      </c>
      <c r="M130" s="31">
        <v>41.59919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451</v>
      </c>
      <c r="D131" s="36">
        <v>450.31666666666666</v>
      </c>
      <c r="E131" s="36">
        <v>445.7833333333333</v>
      </c>
      <c r="F131" s="36">
        <v>440.56666666666666</v>
      </c>
      <c r="G131" s="36">
        <v>436.0333333333333</v>
      </c>
      <c r="H131" s="36">
        <v>455.5333333333333</v>
      </c>
      <c r="I131" s="36">
        <v>460.06666666666672</v>
      </c>
      <c r="J131" s="36">
        <v>465.2833333333333</v>
      </c>
      <c r="K131" s="31">
        <v>454.85</v>
      </c>
      <c r="L131" s="31">
        <v>445.1</v>
      </c>
      <c r="M131" s="31">
        <v>16.939399999999999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1173.5999999999999</v>
      </c>
      <c r="D132" s="36">
        <v>1178.6333333333332</v>
      </c>
      <c r="E132" s="36">
        <v>1160.2666666666664</v>
      </c>
      <c r="F132" s="36">
        <v>1146.9333333333332</v>
      </c>
      <c r="G132" s="36">
        <v>1128.5666666666664</v>
      </c>
      <c r="H132" s="36">
        <v>1191.9666666666665</v>
      </c>
      <c r="I132" s="36">
        <v>1210.3333333333333</v>
      </c>
      <c r="J132" s="36">
        <v>1223.6666666666665</v>
      </c>
      <c r="K132" s="31">
        <v>1197</v>
      </c>
      <c r="L132" s="31">
        <v>1165.3</v>
      </c>
      <c r="M132" s="31">
        <v>30.208200000000001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1861.15</v>
      </c>
      <c r="D133" s="36">
        <v>1860.5333333333335</v>
      </c>
      <c r="E133" s="36">
        <v>1841.616666666667</v>
      </c>
      <c r="F133" s="36">
        <v>1822.0833333333335</v>
      </c>
      <c r="G133" s="36">
        <v>1803.166666666667</v>
      </c>
      <c r="H133" s="36">
        <v>1880.0666666666671</v>
      </c>
      <c r="I133" s="36">
        <v>1898.9833333333336</v>
      </c>
      <c r="J133" s="36">
        <v>1918.5166666666671</v>
      </c>
      <c r="K133" s="31">
        <v>1879.45</v>
      </c>
      <c r="L133" s="31">
        <v>1841</v>
      </c>
      <c r="M133" s="31">
        <v>13.30467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139254.6</v>
      </c>
      <c r="D134" s="36">
        <v>139410.96666666667</v>
      </c>
      <c r="E134" s="36">
        <v>138343.63333333336</v>
      </c>
      <c r="F134" s="36">
        <v>137432.66666666669</v>
      </c>
      <c r="G134" s="36">
        <v>136365.33333333337</v>
      </c>
      <c r="H134" s="36">
        <v>140321.93333333335</v>
      </c>
      <c r="I134" s="36">
        <v>141389.26666666666</v>
      </c>
      <c r="J134" s="36">
        <v>142300.23333333334</v>
      </c>
      <c r="K134" s="31">
        <v>140478.29999999999</v>
      </c>
      <c r="L134" s="31">
        <v>138500</v>
      </c>
      <c r="M134" s="31">
        <v>0.12647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1361</v>
      </c>
      <c r="D135" s="36">
        <v>1376.9666666666665</v>
      </c>
      <c r="E135" s="36">
        <v>1339.133333333333</v>
      </c>
      <c r="F135" s="36">
        <v>1317.2666666666664</v>
      </c>
      <c r="G135" s="36">
        <v>1279.4333333333329</v>
      </c>
      <c r="H135" s="36">
        <v>1398.833333333333</v>
      </c>
      <c r="I135" s="36">
        <v>1436.6666666666665</v>
      </c>
      <c r="J135" s="36">
        <v>1458.5333333333331</v>
      </c>
      <c r="K135" s="31">
        <v>1414.8</v>
      </c>
      <c r="L135" s="31">
        <v>1355.1</v>
      </c>
      <c r="M135" s="31">
        <v>8.7884600000000006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303.14999999999998</v>
      </c>
      <c r="D136" s="36">
        <v>300.98333333333335</v>
      </c>
      <c r="E136" s="36">
        <v>297.16666666666669</v>
      </c>
      <c r="F136" s="36">
        <v>291.18333333333334</v>
      </c>
      <c r="G136" s="36">
        <v>287.36666666666667</v>
      </c>
      <c r="H136" s="36">
        <v>306.9666666666667</v>
      </c>
      <c r="I136" s="36">
        <v>310.7833333333333</v>
      </c>
      <c r="J136" s="36">
        <v>316.76666666666671</v>
      </c>
      <c r="K136" s="31">
        <v>304.8</v>
      </c>
      <c r="L136" s="31">
        <v>295</v>
      </c>
      <c r="M136" s="31">
        <v>25.308350000000001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2933</v>
      </c>
      <c r="D137" s="36">
        <v>2917.8333333333335</v>
      </c>
      <c r="E137" s="36">
        <v>2890.666666666667</v>
      </c>
      <c r="F137" s="36">
        <v>2848.3333333333335</v>
      </c>
      <c r="G137" s="36">
        <v>2821.166666666667</v>
      </c>
      <c r="H137" s="36">
        <v>2960.166666666667</v>
      </c>
      <c r="I137" s="36">
        <v>2987.3333333333339</v>
      </c>
      <c r="J137" s="36">
        <v>3029.666666666667</v>
      </c>
      <c r="K137" s="31">
        <v>2945</v>
      </c>
      <c r="L137" s="31">
        <v>2875.5</v>
      </c>
      <c r="M137" s="31">
        <v>23.88937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2063</v>
      </c>
      <c r="D138" s="36">
        <v>2069.7166666666667</v>
      </c>
      <c r="E138" s="36">
        <v>2034.5333333333333</v>
      </c>
      <c r="F138" s="36">
        <v>2006.0666666666666</v>
      </c>
      <c r="G138" s="36">
        <v>1970.8833333333332</v>
      </c>
      <c r="H138" s="36">
        <v>2098.1833333333334</v>
      </c>
      <c r="I138" s="36">
        <v>2133.3666666666668</v>
      </c>
      <c r="J138" s="36">
        <v>2161.8333333333335</v>
      </c>
      <c r="K138" s="31">
        <v>2104.9</v>
      </c>
      <c r="L138" s="31">
        <v>2041.25</v>
      </c>
      <c r="M138" s="31">
        <v>14.09788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683.05</v>
      </c>
      <c r="D139" s="36">
        <v>681.36666666666667</v>
      </c>
      <c r="E139" s="36">
        <v>677.73333333333335</v>
      </c>
      <c r="F139" s="36">
        <v>672.41666666666663</v>
      </c>
      <c r="G139" s="36">
        <v>668.7833333333333</v>
      </c>
      <c r="H139" s="36">
        <v>686.68333333333339</v>
      </c>
      <c r="I139" s="36">
        <v>690.31666666666683</v>
      </c>
      <c r="J139" s="36">
        <v>695.63333333333344</v>
      </c>
      <c r="K139" s="31">
        <v>685</v>
      </c>
      <c r="L139" s="31">
        <v>676.05</v>
      </c>
      <c r="M139" s="31">
        <v>17.87407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12751.55</v>
      </c>
      <c r="D140" s="36">
        <v>12709.416666666666</v>
      </c>
      <c r="E140" s="36">
        <v>12645.133333333331</v>
      </c>
      <c r="F140" s="36">
        <v>12538.716666666665</v>
      </c>
      <c r="G140" s="36">
        <v>12474.433333333331</v>
      </c>
      <c r="H140" s="36">
        <v>12815.833333333332</v>
      </c>
      <c r="I140" s="36">
        <v>12880.116666666669</v>
      </c>
      <c r="J140" s="36">
        <v>12986.533333333333</v>
      </c>
      <c r="K140" s="31">
        <v>12773.7</v>
      </c>
      <c r="L140" s="31">
        <v>12603</v>
      </c>
      <c r="M140" s="31">
        <v>3.8826299999999998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1097.5999999999999</v>
      </c>
      <c r="D141" s="36">
        <v>1105.9166666666667</v>
      </c>
      <c r="E141" s="36">
        <v>1087.3333333333335</v>
      </c>
      <c r="F141" s="36">
        <v>1077.0666666666668</v>
      </c>
      <c r="G141" s="36">
        <v>1058.4833333333336</v>
      </c>
      <c r="H141" s="36">
        <v>1116.1833333333334</v>
      </c>
      <c r="I141" s="36">
        <v>1134.7666666666669</v>
      </c>
      <c r="J141" s="36">
        <v>1145.0333333333333</v>
      </c>
      <c r="K141" s="31">
        <v>1124.5</v>
      </c>
      <c r="L141" s="31">
        <v>1095.6500000000001</v>
      </c>
      <c r="M141" s="31">
        <v>4.1996599999999997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934.1</v>
      </c>
      <c r="D142" s="36">
        <v>941.15000000000009</v>
      </c>
      <c r="E142" s="36">
        <v>921.35000000000014</v>
      </c>
      <c r="F142" s="36">
        <v>908.6</v>
      </c>
      <c r="G142" s="36">
        <v>888.80000000000007</v>
      </c>
      <c r="H142" s="36">
        <v>953.9000000000002</v>
      </c>
      <c r="I142" s="36">
        <v>973.70000000000016</v>
      </c>
      <c r="J142" s="36">
        <v>986.45000000000027</v>
      </c>
      <c r="K142" s="31">
        <v>960.95</v>
      </c>
      <c r="L142" s="31">
        <v>928.4</v>
      </c>
      <c r="M142" s="31">
        <v>11.009069999999999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5340.4</v>
      </c>
      <c r="D143" s="36">
        <v>5180.1166666666659</v>
      </c>
      <c r="E143" s="36">
        <v>5016.2833333333319</v>
      </c>
      <c r="F143" s="36">
        <v>4692.1666666666661</v>
      </c>
      <c r="G143" s="36">
        <v>4528.3333333333321</v>
      </c>
      <c r="H143" s="36">
        <v>5504.2333333333318</v>
      </c>
      <c r="I143" s="36">
        <v>5668.0666666666657</v>
      </c>
      <c r="J143" s="36">
        <v>5992.1833333333316</v>
      </c>
      <c r="K143" s="31">
        <v>5343.95</v>
      </c>
      <c r="L143" s="31">
        <v>4856</v>
      </c>
      <c r="M143" s="31">
        <v>45.468330000000002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75.39</v>
      </c>
      <c r="D144" s="36">
        <v>75.646666666666661</v>
      </c>
      <c r="E144" s="36">
        <v>74.293333333333322</v>
      </c>
      <c r="F144" s="36">
        <v>73.196666666666658</v>
      </c>
      <c r="G144" s="36">
        <v>71.84333333333332</v>
      </c>
      <c r="H144" s="36">
        <v>76.743333333333325</v>
      </c>
      <c r="I144" s="36">
        <v>78.09666666666665</v>
      </c>
      <c r="J144" s="36">
        <v>79.193333333333328</v>
      </c>
      <c r="K144" s="31">
        <v>77</v>
      </c>
      <c r="L144" s="31">
        <v>74.55</v>
      </c>
      <c r="M144" s="31">
        <v>60.539490000000001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2931.6</v>
      </c>
      <c r="D145" s="36">
        <v>2956.5333333333333</v>
      </c>
      <c r="E145" s="36">
        <v>2870.0666666666666</v>
      </c>
      <c r="F145" s="36">
        <v>2808.5333333333333</v>
      </c>
      <c r="G145" s="36">
        <v>2722.0666666666666</v>
      </c>
      <c r="H145" s="36">
        <v>3018.0666666666666</v>
      </c>
      <c r="I145" s="36">
        <v>3104.5333333333328</v>
      </c>
      <c r="J145" s="36">
        <v>3166.0666666666666</v>
      </c>
      <c r="K145" s="31">
        <v>3043</v>
      </c>
      <c r="L145" s="31">
        <v>2895</v>
      </c>
      <c r="M145" s="31">
        <v>12.362579999999999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1781.05</v>
      </c>
      <c r="D146" s="36">
        <v>1789.8</v>
      </c>
      <c r="E146" s="36">
        <v>1765.8</v>
      </c>
      <c r="F146" s="36">
        <v>1750.55</v>
      </c>
      <c r="G146" s="36">
        <v>1726.55</v>
      </c>
      <c r="H146" s="36">
        <v>1805.05</v>
      </c>
      <c r="I146" s="36">
        <v>1829.05</v>
      </c>
      <c r="J146" s="36">
        <v>1844.3</v>
      </c>
      <c r="K146" s="31">
        <v>1813.8</v>
      </c>
      <c r="L146" s="31">
        <v>1774.55</v>
      </c>
      <c r="M146" s="31">
        <v>9.8013999999999992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105.36</v>
      </c>
      <c r="D147" s="36">
        <v>105.13333333333333</v>
      </c>
      <c r="E147" s="36">
        <v>104.48666666666665</v>
      </c>
      <c r="F147" s="36">
        <v>103.61333333333333</v>
      </c>
      <c r="G147" s="36">
        <v>102.96666666666665</v>
      </c>
      <c r="H147" s="36">
        <v>106.00666666666665</v>
      </c>
      <c r="I147" s="36">
        <v>106.65333333333332</v>
      </c>
      <c r="J147" s="36">
        <v>107.52666666666664</v>
      </c>
      <c r="K147" s="31">
        <v>105.78</v>
      </c>
      <c r="L147" s="31">
        <v>104.26</v>
      </c>
      <c r="M147" s="31">
        <v>361.22082999999998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244.19</v>
      </c>
      <c r="D148" s="36">
        <v>243.14</v>
      </c>
      <c r="E148" s="36">
        <v>240.29999999999998</v>
      </c>
      <c r="F148" s="36">
        <v>236.41</v>
      </c>
      <c r="G148" s="36">
        <v>233.57</v>
      </c>
      <c r="H148" s="36">
        <v>247.02999999999997</v>
      </c>
      <c r="I148" s="36">
        <v>249.87</v>
      </c>
      <c r="J148" s="36">
        <v>253.75999999999996</v>
      </c>
      <c r="K148" s="31">
        <v>245.98</v>
      </c>
      <c r="L148" s="31">
        <v>239.25</v>
      </c>
      <c r="M148" s="31">
        <v>102.8479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393.9</v>
      </c>
      <c r="D149" s="36">
        <v>398.2833333333333</v>
      </c>
      <c r="E149" s="36">
        <v>388.26666666666659</v>
      </c>
      <c r="F149" s="36">
        <v>382.63333333333327</v>
      </c>
      <c r="G149" s="36">
        <v>372.61666666666656</v>
      </c>
      <c r="H149" s="36">
        <v>403.91666666666663</v>
      </c>
      <c r="I149" s="36">
        <v>413.93333333333328</v>
      </c>
      <c r="J149" s="36">
        <v>419.56666666666666</v>
      </c>
      <c r="K149" s="31">
        <v>408.3</v>
      </c>
      <c r="L149" s="31">
        <v>392.65</v>
      </c>
      <c r="M149" s="31">
        <v>277.51449000000002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3570.8</v>
      </c>
      <c r="D150" s="36">
        <v>3563.9166666666665</v>
      </c>
      <c r="E150" s="36">
        <v>3521.8833333333332</v>
      </c>
      <c r="F150" s="36">
        <v>3472.9666666666667</v>
      </c>
      <c r="G150" s="36">
        <v>3430.9333333333334</v>
      </c>
      <c r="H150" s="36">
        <v>3612.833333333333</v>
      </c>
      <c r="I150" s="36">
        <v>3654.8666666666668</v>
      </c>
      <c r="J150" s="36">
        <v>3703.7833333333328</v>
      </c>
      <c r="K150" s="31">
        <v>3605.95</v>
      </c>
      <c r="L150" s="31">
        <v>3515</v>
      </c>
      <c r="M150" s="31">
        <v>2.5579200000000002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2470.3000000000002</v>
      </c>
      <c r="D151" s="36">
        <v>2472.0833333333335</v>
      </c>
      <c r="E151" s="36">
        <v>2457.2166666666672</v>
      </c>
      <c r="F151" s="36">
        <v>2444.1333333333337</v>
      </c>
      <c r="G151" s="36">
        <v>2429.2666666666673</v>
      </c>
      <c r="H151" s="36">
        <v>2485.166666666667</v>
      </c>
      <c r="I151" s="36">
        <v>2500.0333333333328</v>
      </c>
      <c r="J151" s="36">
        <v>2513.1166666666668</v>
      </c>
      <c r="K151" s="31">
        <v>2486.9499999999998</v>
      </c>
      <c r="L151" s="31">
        <v>2459</v>
      </c>
      <c r="M151" s="31">
        <v>8.0290099999999995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1793.9</v>
      </c>
      <c r="D152" s="36">
        <v>1802.2833333333335</v>
      </c>
      <c r="E152" s="36">
        <v>1774.7166666666672</v>
      </c>
      <c r="F152" s="36">
        <v>1755.5333333333335</v>
      </c>
      <c r="G152" s="36">
        <v>1727.9666666666672</v>
      </c>
      <c r="H152" s="36">
        <v>1821.4666666666672</v>
      </c>
      <c r="I152" s="36">
        <v>1849.0333333333333</v>
      </c>
      <c r="J152" s="36">
        <v>1868.2166666666672</v>
      </c>
      <c r="K152" s="31">
        <v>1829.85</v>
      </c>
      <c r="L152" s="31">
        <v>1783.1</v>
      </c>
      <c r="M152" s="31">
        <v>11.90762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332.9</v>
      </c>
      <c r="D153" s="36">
        <v>334.40000000000003</v>
      </c>
      <c r="E153" s="36">
        <v>329.25000000000006</v>
      </c>
      <c r="F153" s="36">
        <v>325.60000000000002</v>
      </c>
      <c r="G153" s="36">
        <v>320.45000000000005</v>
      </c>
      <c r="H153" s="36">
        <v>338.05000000000007</v>
      </c>
      <c r="I153" s="36">
        <v>343.20000000000005</v>
      </c>
      <c r="J153" s="36">
        <v>346.85000000000008</v>
      </c>
      <c r="K153" s="31">
        <v>339.55</v>
      </c>
      <c r="L153" s="31">
        <v>330.75</v>
      </c>
      <c r="M153" s="31">
        <v>267.21789999999999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580.4</v>
      </c>
      <c r="D154" s="36">
        <v>576.66666666666663</v>
      </c>
      <c r="E154" s="36">
        <v>560.43333333333328</v>
      </c>
      <c r="F154" s="36">
        <v>540.4666666666667</v>
      </c>
      <c r="G154" s="36">
        <v>524.23333333333335</v>
      </c>
      <c r="H154" s="36">
        <v>596.63333333333321</v>
      </c>
      <c r="I154" s="36">
        <v>612.86666666666656</v>
      </c>
      <c r="J154" s="36">
        <v>632.83333333333314</v>
      </c>
      <c r="K154" s="31">
        <v>592.9</v>
      </c>
      <c r="L154" s="31">
        <v>556.70000000000005</v>
      </c>
      <c r="M154" s="31">
        <v>92.951790000000003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494.05</v>
      </c>
      <c r="D155" s="36">
        <v>500.7833333333333</v>
      </c>
      <c r="E155" s="36">
        <v>483.26666666666665</v>
      </c>
      <c r="F155" s="36">
        <v>472.48333333333335</v>
      </c>
      <c r="G155" s="36">
        <v>454.9666666666667</v>
      </c>
      <c r="H155" s="36">
        <v>511.56666666666661</v>
      </c>
      <c r="I155" s="36">
        <v>529.08333333333326</v>
      </c>
      <c r="J155" s="36">
        <v>539.86666666666656</v>
      </c>
      <c r="K155" s="31">
        <v>518.29999999999995</v>
      </c>
      <c r="L155" s="31">
        <v>490</v>
      </c>
      <c r="M155" s="31">
        <v>85.065690000000004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1493.25</v>
      </c>
      <c r="D156" s="36">
        <v>1493.8</v>
      </c>
      <c r="E156" s="36">
        <v>1465.8999999999999</v>
      </c>
      <c r="F156" s="36">
        <v>1438.55</v>
      </c>
      <c r="G156" s="36">
        <v>1410.6499999999999</v>
      </c>
      <c r="H156" s="36">
        <v>1521.1499999999999</v>
      </c>
      <c r="I156" s="36">
        <v>1549.05</v>
      </c>
      <c r="J156" s="36">
        <v>1576.3999999999999</v>
      </c>
      <c r="K156" s="31">
        <v>1521.7</v>
      </c>
      <c r="L156" s="31">
        <v>1466.45</v>
      </c>
      <c r="M156" s="31">
        <v>10.19431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4396.8500000000004</v>
      </c>
      <c r="D157" s="36">
        <v>4344.7166666666672</v>
      </c>
      <c r="E157" s="36">
        <v>4260.3833333333341</v>
      </c>
      <c r="F157" s="36">
        <v>4123.916666666667</v>
      </c>
      <c r="G157" s="36">
        <v>4039.5833333333339</v>
      </c>
      <c r="H157" s="36">
        <v>4481.1833333333343</v>
      </c>
      <c r="I157" s="36">
        <v>4565.5166666666664</v>
      </c>
      <c r="J157" s="36">
        <v>4701.9833333333345</v>
      </c>
      <c r="K157" s="31">
        <v>4429.05</v>
      </c>
      <c r="L157" s="31">
        <v>4208.25</v>
      </c>
      <c r="M157" s="31">
        <v>9.4260199999999994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41133.5</v>
      </c>
      <c r="D158" s="36">
        <v>41265</v>
      </c>
      <c r="E158" s="36">
        <v>40788.5</v>
      </c>
      <c r="F158" s="36">
        <v>40443.5</v>
      </c>
      <c r="G158" s="36">
        <v>39967</v>
      </c>
      <c r="H158" s="36">
        <v>41610</v>
      </c>
      <c r="I158" s="36">
        <v>42086.5</v>
      </c>
      <c r="J158" s="36">
        <v>42431.5</v>
      </c>
      <c r="K158" s="31">
        <v>41741.5</v>
      </c>
      <c r="L158" s="31">
        <v>40920</v>
      </c>
      <c r="M158" s="31">
        <v>0.31835000000000002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1700.65</v>
      </c>
      <c r="D159" s="36">
        <v>1693.9166666666667</v>
      </c>
      <c r="E159" s="36">
        <v>1677.8333333333335</v>
      </c>
      <c r="F159" s="36">
        <v>1655.0166666666667</v>
      </c>
      <c r="G159" s="36">
        <v>1638.9333333333334</v>
      </c>
      <c r="H159" s="36">
        <v>1716.7333333333336</v>
      </c>
      <c r="I159" s="36">
        <v>1732.8166666666671</v>
      </c>
      <c r="J159" s="36">
        <v>1755.6333333333337</v>
      </c>
      <c r="K159" s="31">
        <v>1710</v>
      </c>
      <c r="L159" s="31">
        <v>1671.1</v>
      </c>
      <c r="M159" s="31">
        <v>8.5156299999999998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4778.6000000000004</v>
      </c>
      <c r="D160" s="36">
        <v>4792.8666666666668</v>
      </c>
      <c r="E160" s="36">
        <v>4740.7333333333336</v>
      </c>
      <c r="F160" s="36">
        <v>4702.8666666666668</v>
      </c>
      <c r="G160" s="36">
        <v>4650.7333333333336</v>
      </c>
      <c r="H160" s="36">
        <v>4830.7333333333336</v>
      </c>
      <c r="I160" s="36">
        <v>4882.8666666666668</v>
      </c>
      <c r="J160" s="36">
        <v>4920.7333333333336</v>
      </c>
      <c r="K160" s="31">
        <v>4845</v>
      </c>
      <c r="L160" s="31">
        <v>4755</v>
      </c>
      <c r="M160" s="31">
        <v>4.3864599999999996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370.85</v>
      </c>
      <c r="D161" s="36">
        <v>370.9666666666667</v>
      </c>
      <c r="E161" s="36">
        <v>367.53333333333342</v>
      </c>
      <c r="F161" s="36">
        <v>364.2166666666667</v>
      </c>
      <c r="G161" s="36">
        <v>360.78333333333342</v>
      </c>
      <c r="H161" s="36">
        <v>374.28333333333342</v>
      </c>
      <c r="I161" s="36">
        <v>377.7166666666667</v>
      </c>
      <c r="J161" s="36">
        <v>381.03333333333342</v>
      </c>
      <c r="K161" s="31">
        <v>374.4</v>
      </c>
      <c r="L161" s="31">
        <v>367.65</v>
      </c>
      <c r="M161" s="31">
        <v>43.868429999999996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3151.85</v>
      </c>
      <c r="D162" s="36">
        <v>3147.9499999999994</v>
      </c>
      <c r="E162" s="36">
        <v>3133.9499999999989</v>
      </c>
      <c r="F162" s="36">
        <v>3116.0499999999997</v>
      </c>
      <c r="G162" s="36">
        <v>3102.0499999999993</v>
      </c>
      <c r="H162" s="36">
        <v>3165.8499999999985</v>
      </c>
      <c r="I162" s="36">
        <v>3179.8499999999995</v>
      </c>
      <c r="J162" s="36">
        <v>3197.7499999999982</v>
      </c>
      <c r="K162" s="31">
        <v>3161.95</v>
      </c>
      <c r="L162" s="31">
        <v>3130.05</v>
      </c>
      <c r="M162" s="31">
        <v>1.6863999999999999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1029.75</v>
      </c>
      <c r="D163" s="36">
        <v>1023.0166666666665</v>
      </c>
      <c r="E163" s="36">
        <v>1003.333333333333</v>
      </c>
      <c r="F163" s="36">
        <v>976.91666666666652</v>
      </c>
      <c r="G163" s="36">
        <v>957.23333333333301</v>
      </c>
      <c r="H163" s="36">
        <v>1049.4333333333329</v>
      </c>
      <c r="I163" s="36">
        <v>1069.1166666666668</v>
      </c>
      <c r="J163" s="36">
        <v>1095.5333333333331</v>
      </c>
      <c r="K163" s="31">
        <v>1042.7</v>
      </c>
      <c r="L163" s="31">
        <v>996.6</v>
      </c>
      <c r="M163" s="31">
        <v>30.171720000000001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6583.55</v>
      </c>
      <c r="D164" s="36">
        <v>6587.7666666666664</v>
      </c>
      <c r="E164" s="36">
        <v>6535.7833333333328</v>
      </c>
      <c r="F164" s="36">
        <v>6488.0166666666664</v>
      </c>
      <c r="G164" s="36">
        <v>6436.0333333333328</v>
      </c>
      <c r="H164" s="36">
        <v>6635.5333333333328</v>
      </c>
      <c r="I164" s="36">
        <v>6687.5166666666664</v>
      </c>
      <c r="J164" s="36">
        <v>6735.2833333333328</v>
      </c>
      <c r="K164" s="31">
        <v>6639.75</v>
      </c>
      <c r="L164" s="31">
        <v>6540</v>
      </c>
      <c r="M164" s="31">
        <v>3.8620899999999998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381.05</v>
      </c>
      <c r="D165" s="36">
        <v>381.15000000000003</v>
      </c>
      <c r="E165" s="36">
        <v>377.45000000000005</v>
      </c>
      <c r="F165" s="36">
        <v>373.85</v>
      </c>
      <c r="G165" s="36">
        <v>370.15000000000003</v>
      </c>
      <c r="H165" s="36">
        <v>384.75000000000006</v>
      </c>
      <c r="I165" s="36">
        <v>388.45</v>
      </c>
      <c r="J165" s="36">
        <v>392.05000000000007</v>
      </c>
      <c r="K165" s="31">
        <v>384.85</v>
      </c>
      <c r="L165" s="31">
        <v>377.55</v>
      </c>
      <c r="M165" s="31">
        <v>21.99811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552.85</v>
      </c>
      <c r="D166" s="36">
        <v>548.23333333333335</v>
      </c>
      <c r="E166" s="36">
        <v>541.61666666666667</v>
      </c>
      <c r="F166" s="36">
        <v>530.38333333333333</v>
      </c>
      <c r="G166" s="36">
        <v>523.76666666666665</v>
      </c>
      <c r="H166" s="36">
        <v>559.4666666666667</v>
      </c>
      <c r="I166" s="36">
        <v>566.08333333333348</v>
      </c>
      <c r="J166" s="36">
        <v>577.31666666666672</v>
      </c>
      <c r="K166" s="31">
        <v>554.85</v>
      </c>
      <c r="L166" s="31">
        <v>537</v>
      </c>
      <c r="M166" s="31">
        <v>110.24457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342.35</v>
      </c>
      <c r="D167" s="36">
        <v>342</v>
      </c>
      <c r="E167" s="36">
        <v>338.1</v>
      </c>
      <c r="F167" s="36">
        <v>333.85</v>
      </c>
      <c r="G167" s="36">
        <v>329.95000000000005</v>
      </c>
      <c r="H167" s="36">
        <v>346.25</v>
      </c>
      <c r="I167" s="36">
        <v>350.15</v>
      </c>
      <c r="J167" s="36">
        <v>354.4</v>
      </c>
      <c r="K167" s="31">
        <v>345.9</v>
      </c>
      <c r="L167" s="31">
        <v>337.75</v>
      </c>
      <c r="M167" s="31">
        <v>318.49673999999999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1881.2</v>
      </c>
      <c r="D168" s="36">
        <v>1867.5</v>
      </c>
      <c r="E168" s="36">
        <v>1830.05</v>
      </c>
      <c r="F168" s="36">
        <v>1778.8999999999999</v>
      </c>
      <c r="G168" s="36">
        <v>1741.4499999999998</v>
      </c>
      <c r="H168" s="36">
        <v>1918.65</v>
      </c>
      <c r="I168" s="36">
        <v>1956.1</v>
      </c>
      <c r="J168" s="36">
        <v>2007.2500000000002</v>
      </c>
      <c r="K168" s="31">
        <v>1904.95</v>
      </c>
      <c r="L168" s="31">
        <v>1816.35</v>
      </c>
      <c r="M168" s="31">
        <v>11.61585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17208.55</v>
      </c>
      <c r="D169" s="36">
        <v>17279.433333333331</v>
      </c>
      <c r="E169" s="36">
        <v>17035.21666666666</v>
      </c>
      <c r="F169" s="36">
        <v>16861.883333333328</v>
      </c>
      <c r="G169" s="36">
        <v>16617.666666666657</v>
      </c>
      <c r="H169" s="36">
        <v>17452.766666666663</v>
      </c>
      <c r="I169" s="36">
        <v>17696.98333333333</v>
      </c>
      <c r="J169" s="36">
        <v>17870.316666666666</v>
      </c>
      <c r="K169" s="31">
        <v>17523.650000000001</v>
      </c>
      <c r="L169" s="31">
        <v>17106.099999999999</v>
      </c>
      <c r="M169" s="31">
        <v>9.0999999999999998E-2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127</v>
      </c>
      <c r="D170" s="36">
        <v>126.44666666666667</v>
      </c>
      <c r="E170" s="36">
        <v>124.09333333333333</v>
      </c>
      <c r="F170" s="36">
        <v>121.18666666666667</v>
      </c>
      <c r="G170" s="36">
        <v>118.83333333333333</v>
      </c>
      <c r="H170" s="36">
        <v>129.35333333333335</v>
      </c>
      <c r="I170" s="36">
        <v>131.70666666666665</v>
      </c>
      <c r="J170" s="36">
        <v>134.61333333333334</v>
      </c>
      <c r="K170" s="31">
        <v>128.80000000000001</v>
      </c>
      <c r="L170" s="31">
        <v>123.54</v>
      </c>
      <c r="M170" s="31">
        <v>1441.0470800000001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644.6</v>
      </c>
      <c r="D171" s="36">
        <v>635.56666666666661</v>
      </c>
      <c r="E171" s="36">
        <v>624.63333333333321</v>
      </c>
      <c r="F171" s="36">
        <v>604.66666666666663</v>
      </c>
      <c r="G171" s="36">
        <v>593.73333333333323</v>
      </c>
      <c r="H171" s="36">
        <v>655.53333333333319</v>
      </c>
      <c r="I171" s="36">
        <v>666.46666666666658</v>
      </c>
      <c r="J171" s="36">
        <v>686.43333333333317</v>
      </c>
      <c r="K171" s="31">
        <v>646.5</v>
      </c>
      <c r="L171" s="31">
        <v>615.6</v>
      </c>
      <c r="M171" s="31">
        <v>230.06702000000001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606.29999999999995</v>
      </c>
      <c r="D172" s="36">
        <v>589.79999999999995</v>
      </c>
      <c r="E172" s="36">
        <v>572.04999999999995</v>
      </c>
      <c r="F172" s="36">
        <v>537.79999999999995</v>
      </c>
      <c r="G172" s="36">
        <v>520.04999999999995</v>
      </c>
      <c r="H172" s="36">
        <v>624.04999999999995</v>
      </c>
      <c r="I172" s="36">
        <v>641.79999999999995</v>
      </c>
      <c r="J172" s="36">
        <v>676.05</v>
      </c>
      <c r="K172" s="31">
        <v>607.54999999999995</v>
      </c>
      <c r="L172" s="31">
        <v>555.54999999999995</v>
      </c>
      <c r="M172" s="31">
        <v>489.42003999999997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3040.2</v>
      </c>
      <c r="D173" s="36">
        <v>3039.5833333333335</v>
      </c>
      <c r="E173" s="36">
        <v>3024.166666666667</v>
      </c>
      <c r="F173" s="36">
        <v>3008.1333333333337</v>
      </c>
      <c r="G173" s="36">
        <v>2992.7166666666672</v>
      </c>
      <c r="H173" s="36">
        <v>3055.6166666666668</v>
      </c>
      <c r="I173" s="36">
        <v>3071.0333333333338</v>
      </c>
      <c r="J173" s="36">
        <v>3087.0666666666666</v>
      </c>
      <c r="K173" s="31">
        <v>3055</v>
      </c>
      <c r="L173" s="31">
        <v>3023.55</v>
      </c>
      <c r="M173" s="31">
        <v>37.692749999999997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707.9</v>
      </c>
      <c r="D174" s="36">
        <v>710.61666666666667</v>
      </c>
      <c r="E174" s="36">
        <v>699.5333333333333</v>
      </c>
      <c r="F174" s="36">
        <v>691.16666666666663</v>
      </c>
      <c r="G174" s="36">
        <v>680.08333333333326</v>
      </c>
      <c r="H174" s="36">
        <v>718.98333333333335</v>
      </c>
      <c r="I174" s="36">
        <v>730.06666666666661</v>
      </c>
      <c r="J174" s="36">
        <v>738.43333333333339</v>
      </c>
      <c r="K174" s="31">
        <v>721.7</v>
      </c>
      <c r="L174" s="31">
        <v>702.25</v>
      </c>
      <c r="M174" s="31">
        <v>44.354819999999997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1746.7</v>
      </c>
      <c r="D175" s="36">
        <v>1748.9166666666667</v>
      </c>
      <c r="E175" s="36">
        <v>1734.2833333333335</v>
      </c>
      <c r="F175" s="36">
        <v>1721.8666666666668</v>
      </c>
      <c r="G175" s="36">
        <v>1707.2333333333336</v>
      </c>
      <c r="H175" s="36">
        <v>1761.3333333333335</v>
      </c>
      <c r="I175" s="36">
        <v>1775.9666666666667</v>
      </c>
      <c r="J175" s="36">
        <v>1788.3833333333334</v>
      </c>
      <c r="K175" s="31">
        <v>1763.55</v>
      </c>
      <c r="L175" s="31">
        <v>1736.5</v>
      </c>
      <c r="M175" s="31">
        <v>13.68641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2509.0500000000002</v>
      </c>
      <c r="D176" s="36">
        <v>2506.2333333333336</v>
      </c>
      <c r="E176" s="36">
        <v>2468.9666666666672</v>
      </c>
      <c r="F176" s="36">
        <v>2428.8833333333337</v>
      </c>
      <c r="G176" s="36">
        <v>2391.6166666666672</v>
      </c>
      <c r="H176" s="36">
        <v>2546.3166666666671</v>
      </c>
      <c r="I176" s="36">
        <v>2583.5833333333335</v>
      </c>
      <c r="J176" s="36">
        <v>2623.666666666667</v>
      </c>
      <c r="K176" s="31">
        <v>2543.5</v>
      </c>
      <c r="L176" s="31">
        <v>2466.15</v>
      </c>
      <c r="M176" s="31">
        <v>8.95078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195.72</v>
      </c>
      <c r="D177" s="36">
        <v>196.2166666666667</v>
      </c>
      <c r="E177" s="36">
        <v>193.3033333333334</v>
      </c>
      <c r="F177" s="36">
        <v>190.88666666666671</v>
      </c>
      <c r="G177" s="36">
        <v>187.97333333333341</v>
      </c>
      <c r="H177" s="36">
        <v>198.63333333333338</v>
      </c>
      <c r="I177" s="36">
        <v>201.54666666666668</v>
      </c>
      <c r="J177" s="36">
        <v>203.96333333333337</v>
      </c>
      <c r="K177" s="31">
        <v>199.13</v>
      </c>
      <c r="L177" s="31">
        <v>193.8</v>
      </c>
      <c r="M177" s="31">
        <v>196.08986999999999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27237.9</v>
      </c>
      <c r="D178" s="36">
        <v>27397.633333333331</v>
      </c>
      <c r="E178" s="36">
        <v>26995.266666666663</v>
      </c>
      <c r="F178" s="36">
        <v>26752.633333333331</v>
      </c>
      <c r="G178" s="36">
        <v>26350.266666666663</v>
      </c>
      <c r="H178" s="36">
        <v>27640.266666666663</v>
      </c>
      <c r="I178" s="36">
        <v>28042.633333333331</v>
      </c>
      <c r="J178" s="36">
        <v>28285.266666666663</v>
      </c>
      <c r="K178" s="31">
        <v>27800</v>
      </c>
      <c r="L178" s="31">
        <v>27155</v>
      </c>
      <c r="M178" s="31">
        <v>0.75146000000000002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2943</v>
      </c>
      <c r="D179" s="36">
        <v>2961.25</v>
      </c>
      <c r="E179" s="36">
        <v>2886.75</v>
      </c>
      <c r="F179" s="36">
        <v>2830.5</v>
      </c>
      <c r="G179" s="36">
        <v>2756</v>
      </c>
      <c r="H179" s="36">
        <v>3017.5</v>
      </c>
      <c r="I179" s="36">
        <v>3092</v>
      </c>
      <c r="J179" s="36">
        <v>3148.25</v>
      </c>
      <c r="K179" s="31">
        <v>3035.75</v>
      </c>
      <c r="L179" s="31">
        <v>2905</v>
      </c>
      <c r="M179" s="31">
        <v>25.506869999999999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7096.35</v>
      </c>
      <c r="D180" s="36">
        <v>7051.416666666667</v>
      </c>
      <c r="E180" s="36">
        <v>6992.2333333333336</v>
      </c>
      <c r="F180" s="36">
        <v>6888.1166666666668</v>
      </c>
      <c r="G180" s="36">
        <v>6828.9333333333334</v>
      </c>
      <c r="H180" s="36">
        <v>7155.5333333333338</v>
      </c>
      <c r="I180" s="36">
        <v>7214.7166666666662</v>
      </c>
      <c r="J180" s="36">
        <v>7318.8333333333339</v>
      </c>
      <c r="K180" s="31">
        <v>7110.6</v>
      </c>
      <c r="L180" s="31">
        <v>6947.3</v>
      </c>
      <c r="M180" s="31">
        <v>3.73915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685.05</v>
      </c>
      <c r="D181" s="36">
        <v>687.13333333333321</v>
      </c>
      <c r="E181" s="36">
        <v>677.96666666666647</v>
      </c>
      <c r="F181" s="36">
        <v>670.88333333333321</v>
      </c>
      <c r="G181" s="36">
        <v>661.71666666666647</v>
      </c>
      <c r="H181" s="36">
        <v>694.21666666666647</v>
      </c>
      <c r="I181" s="36">
        <v>703.38333333333321</v>
      </c>
      <c r="J181" s="36">
        <v>710.46666666666647</v>
      </c>
      <c r="K181" s="31">
        <v>696.3</v>
      </c>
      <c r="L181" s="31">
        <v>680.05</v>
      </c>
      <c r="M181" s="31">
        <v>11.458589999999999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871.6</v>
      </c>
      <c r="D182" s="36">
        <v>874.63333333333333</v>
      </c>
      <c r="E182" s="36">
        <v>860.16666666666663</v>
      </c>
      <c r="F182" s="36">
        <v>848.73333333333335</v>
      </c>
      <c r="G182" s="36">
        <v>834.26666666666665</v>
      </c>
      <c r="H182" s="36">
        <v>886.06666666666661</v>
      </c>
      <c r="I182" s="36">
        <v>900.5333333333333</v>
      </c>
      <c r="J182" s="36">
        <v>911.96666666666658</v>
      </c>
      <c r="K182" s="31">
        <v>889.1</v>
      </c>
      <c r="L182" s="31">
        <v>863.2</v>
      </c>
      <c r="M182" s="31">
        <v>265.82781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147.74</v>
      </c>
      <c r="D183" s="36">
        <v>148.18</v>
      </c>
      <c r="E183" s="36">
        <v>146.36000000000001</v>
      </c>
      <c r="F183" s="36">
        <v>144.98000000000002</v>
      </c>
      <c r="G183" s="36">
        <v>143.16000000000003</v>
      </c>
      <c r="H183" s="36">
        <v>149.56</v>
      </c>
      <c r="I183" s="36">
        <v>151.38</v>
      </c>
      <c r="J183" s="36">
        <v>152.76</v>
      </c>
      <c r="K183" s="31">
        <v>150</v>
      </c>
      <c r="L183" s="31">
        <v>146.80000000000001</v>
      </c>
      <c r="M183" s="31">
        <v>151.36405999999999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1723.25</v>
      </c>
      <c r="D184" s="36">
        <v>1714.9166666666667</v>
      </c>
      <c r="E184" s="36">
        <v>1701.0833333333335</v>
      </c>
      <c r="F184" s="36">
        <v>1678.9166666666667</v>
      </c>
      <c r="G184" s="36">
        <v>1665.0833333333335</v>
      </c>
      <c r="H184" s="36">
        <v>1737.0833333333335</v>
      </c>
      <c r="I184" s="36">
        <v>1750.916666666667</v>
      </c>
      <c r="J184" s="36">
        <v>1773.0833333333335</v>
      </c>
      <c r="K184" s="31">
        <v>1728.75</v>
      </c>
      <c r="L184" s="31">
        <v>1692.75</v>
      </c>
      <c r="M184" s="31">
        <v>31.873390000000001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866.7</v>
      </c>
      <c r="D185" s="36">
        <v>856.96666666666658</v>
      </c>
      <c r="E185" s="36">
        <v>834.78333333333319</v>
      </c>
      <c r="F185" s="36">
        <v>802.86666666666656</v>
      </c>
      <c r="G185" s="36">
        <v>780.68333333333317</v>
      </c>
      <c r="H185" s="36">
        <v>888.88333333333321</v>
      </c>
      <c r="I185" s="36">
        <v>911.06666666666661</v>
      </c>
      <c r="J185" s="36">
        <v>942.98333333333323</v>
      </c>
      <c r="K185" s="31">
        <v>879.15</v>
      </c>
      <c r="L185" s="31">
        <v>825.05</v>
      </c>
      <c r="M185" s="31">
        <v>14.074210000000001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796.25</v>
      </c>
      <c r="D186" s="36">
        <v>793.05000000000007</v>
      </c>
      <c r="E186" s="36">
        <v>787.45000000000016</v>
      </c>
      <c r="F186" s="36">
        <v>778.65000000000009</v>
      </c>
      <c r="G186" s="36">
        <v>773.05000000000018</v>
      </c>
      <c r="H186" s="36">
        <v>801.85000000000014</v>
      </c>
      <c r="I186" s="36">
        <v>807.45</v>
      </c>
      <c r="J186" s="36">
        <v>816.25000000000011</v>
      </c>
      <c r="K186" s="31">
        <v>798.65</v>
      </c>
      <c r="L186" s="31">
        <v>784.25</v>
      </c>
      <c r="M186" s="31">
        <v>4.5822799999999999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2484.6</v>
      </c>
      <c r="D187" s="36">
        <v>2496.7666666666664</v>
      </c>
      <c r="E187" s="36">
        <v>2453.583333333333</v>
      </c>
      <c r="F187" s="36">
        <v>2422.5666666666666</v>
      </c>
      <c r="G187" s="36">
        <v>2379.3833333333332</v>
      </c>
      <c r="H187" s="36">
        <v>2527.7833333333328</v>
      </c>
      <c r="I187" s="36">
        <v>2570.9666666666662</v>
      </c>
      <c r="J187" s="36">
        <v>2601.9833333333327</v>
      </c>
      <c r="K187" s="31">
        <v>2539.9499999999998</v>
      </c>
      <c r="L187" s="31">
        <v>2465.75</v>
      </c>
      <c r="M187" s="31">
        <v>7.1552499999999997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1098.5999999999999</v>
      </c>
      <c r="D188" s="36">
        <v>1093.5333333333335</v>
      </c>
      <c r="E188" s="36">
        <v>1081.116666666667</v>
      </c>
      <c r="F188" s="36">
        <v>1063.6333333333334</v>
      </c>
      <c r="G188" s="36">
        <v>1051.2166666666669</v>
      </c>
      <c r="H188" s="36">
        <v>1111.0166666666671</v>
      </c>
      <c r="I188" s="36">
        <v>1123.4333333333336</v>
      </c>
      <c r="J188" s="36">
        <v>1140.9166666666672</v>
      </c>
      <c r="K188" s="31">
        <v>1105.95</v>
      </c>
      <c r="L188" s="31">
        <v>1076.05</v>
      </c>
      <c r="M188" s="31">
        <v>18.76689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1875.6</v>
      </c>
      <c r="D189" s="36">
        <v>1877.8666666666668</v>
      </c>
      <c r="E189" s="36">
        <v>1860.7333333333336</v>
      </c>
      <c r="F189" s="36">
        <v>1845.8666666666668</v>
      </c>
      <c r="G189" s="36">
        <v>1828.7333333333336</v>
      </c>
      <c r="H189" s="36">
        <v>1892.7333333333336</v>
      </c>
      <c r="I189" s="36">
        <v>1909.8666666666668</v>
      </c>
      <c r="J189" s="36">
        <v>1924.7333333333336</v>
      </c>
      <c r="K189" s="31">
        <v>1895</v>
      </c>
      <c r="L189" s="31">
        <v>1863</v>
      </c>
      <c r="M189" s="31">
        <v>3.8810199999999999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4381.1000000000004</v>
      </c>
      <c r="D190" s="36">
        <v>4394.3666666666668</v>
      </c>
      <c r="E190" s="36">
        <v>4357.7333333333336</v>
      </c>
      <c r="F190" s="36">
        <v>4334.3666666666668</v>
      </c>
      <c r="G190" s="36">
        <v>4297.7333333333336</v>
      </c>
      <c r="H190" s="36">
        <v>4417.7333333333336</v>
      </c>
      <c r="I190" s="36">
        <v>4454.3666666666668</v>
      </c>
      <c r="J190" s="36">
        <v>4477.7333333333336</v>
      </c>
      <c r="K190" s="31">
        <v>4431</v>
      </c>
      <c r="L190" s="31">
        <v>4371</v>
      </c>
      <c r="M190" s="31">
        <v>17.468029999999999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1201.4000000000001</v>
      </c>
      <c r="D191" s="36">
        <v>1202.8</v>
      </c>
      <c r="E191" s="36">
        <v>1183.5999999999999</v>
      </c>
      <c r="F191" s="36">
        <v>1165.8</v>
      </c>
      <c r="G191" s="36">
        <v>1146.5999999999999</v>
      </c>
      <c r="H191" s="36">
        <v>1220.5999999999999</v>
      </c>
      <c r="I191" s="36">
        <v>1239.8000000000002</v>
      </c>
      <c r="J191" s="36">
        <v>1257.5999999999999</v>
      </c>
      <c r="K191" s="31">
        <v>1222</v>
      </c>
      <c r="L191" s="31">
        <v>1185</v>
      </c>
      <c r="M191" s="31">
        <v>19.441240000000001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6930.2</v>
      </c>
      <c r="D192" s="36">
        <v>6953.7333333333336</v>
      </c>
      <c r="E192" s="36">
        <v>6897.4666666666672</v>
      </c>
      <c r="F192" s="36">
        <v>6864.7333333333336</v>
      </c>
      <c r="G192" s="36">
        <v>6808.4666666666672</v>
      </c>
      <c r="H192" s="36">
        <v>6986.4666666666672</v>
      </c>
      <c r="I192" s="36">
        <v>7042.7333333333336</v>
      </c>
      <c r="J192" s="36">
        <v>7075.4666666666672</v>
      </c>
      <c r="K192" s="31">
        <v>7010</v>
      </c>
      <c r="L192" s="31">
        <v>6921</v>
      </c>
      <c r="M192" s="31">
        <v>0.64690000000000003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768.45</v>
      </c>
      <c r="D193" s="36">
        <v>773.18333333333339</v>
      </c>
      <c r="E193" s="36">
        <v>760.36666666666679</v>
      </c>
      <c r="F193" s="36">
        <v>752.28333333333342</v>
      </c>
      <c r="G193" s="36">
        <v>739.46666666666681</v>
      </c>
      <c r="H193" s="36">
        <v>781.26666666666677</v>
      </c>
      <c r="I193" s="36">
        <v>794.08333333333337</v>
      </c>
      <c r="J193" s="36">
        <v>802.16666666666674</v>
      </c>
      <c r="K193" s="31">
        <v>786</v>
      </c>
      <c r="L193" s="31">
        <v>765.1</v>
      </c>
      <c r="M193" s="31">
        <v>31.916640000000001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1124</v>
      </c>
      <c r="D194" s="36">
        <v>1127.5</v>
      </c>
      <c r="E194" s="36">
        <v>1115.0999999999999</v>
      </c>
      <c r="F194" s="36">
        <v>1106.1999999999998</v>
      </c>
      <c r="G194" s="36">
        <v>1093.7999999999997</v>
      </c>
      <c r="H194" s="36">
        <v>1136.4000000000001</v>
      </c>
      <c r="I194" s="36">
        <v>1148.8000000000002</v>
      </c>
      <c r="J194" s="36">
        <v>1157.7000000000003</v>
      </c>
      <c r="K194" s="31">
        <v>1139.9000000000001</v>
      </c>
      <c r="L194" s="31">
        <v>1118.5999999999999</v>
      </c>
      <c r="M194" s="31">
        <v>118.50624000000001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442.25</v>
      </c>
      <c r="D195" s="36">
        <v>444.41666666666669</v>
      </c>
      <c r="E195" s="36">
        <v>438.83333333333337</v>
      </c>
      <c r="F195" s="36">
        <v>435.41666666666669</v>
      </c>
      <c r="G195" s="36">
        <v>429.83333333333337</v>
      </c>
      <c r="H195" s="36">
        <v>447.83333333333337</v>
      </c>
      <c r="I195" s="36">
        <v>453.41666666666674</v>
      </c>
      <c r="J195" s="36">
        <v>456.83333333333337</v>
      </c>
      <c r="K195" s="31">
        <v>450</v>
      </c>
      <c r="L195" s="31">
        <v>441</v>
      </c>
      <c r="M195" s="31">
        <v>137.20072999999999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162.87</v>
      </c>
      <c r="D196" s="36">
        <v>163.29999999999998</v>
      </c>
      <c r="E196" s="36">
        <v>161.89999999999998</v>
      </c>
      <c r="F196" s="36">
        <v>160.93</v>
      </c>
      <c r="G196" s="36">
        <v>159.53</v>
      </c>
      <c r="H196" s="36">
        <v>164.26999999999995</v>
      </c>
      <c r="I196" s="36">
        <v>165.67</v>
      </c>
      <c r="J196" s="36">
        <v>166.63999999999993</v>
      </c>
      <c r="K196" s="31">
        <v>164.7</v>
      </c>
      <c r="L196" s="31">
        <v>162.33000000000001</v>
      </c>
      <c r="M196" s="31">
        <v>317.54833000000002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1525.35</v>
      </c>
      <c r="D197" s="36">
        <v>1530.0333333333335</v>
      </c>
      <c r="E197" s="36">
        <v>1505.366666666667</v>
      </c>
      <c r="F197" s="36">
        <v>1485.3833333333334</v>
      </c>
      <c r="G197" s="36">
        <v>1460.7166666666669</v>
      </c>
      <c r="H197" s="36">
        <v>1550.0166666666671</v>
      </c>
      <c r="I197" s="36">
        <v>1574.6833333333336</v>
      </c>
      <c r="J197" s="36">
        <v>1594.6666666666672</v>
      </c>
      <c r="K197" s="31">
        <v>1554.7</v>
      </c>
      <c r="L197" s="31">
        <v>1510.05</v>
      </c>
      <c r="M197" s="31">
        <v>17.55979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818.45</v>
      </c>
      <c r="D198" s="36">
        <v>823.20000000000016</v>
      </c>
      <c r="E198" s="36">
        <v>810.8000000000003</v>
      </c>
      <c r="F198" s="36">
        <v>803.15000000000009</v>
      </c>
      <c r="G198" s="36">
        <v>790.75000000000023</v>
      </c>
      <c r="H198" s="36">
        <v>830.85000000000036</v>
      </c>
      <c r="I198" s="36">
        <v>843.25000000000023</v>
      </c>
      <c r="J198" s="36">
        <v>850.90000000000043</v>
      </c>
      <c r="K198" s="31">
        <v>835.6</v>
      </c>
      <c r="L198" s="31">
        <v>815.55</v>
      </c>
      <c r="M198" s="31">
        <v>5.5941799999999997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3411.7</v>
      </c>
      <c r="D199" s="36">
        <v>3433.0833333333335</v>
      </c>
      <c r="E199" s="36">
        <v>3366.6166666666668</v>
      </c>
      <c r="F199" s="36">
        <v>3321.5333333333333</v>
      </c>
      <c r="G199" s="36">
        <v>3255.0666666666666</v>
      </c>
      <c r="H199" s="36">
        <v>3478.166666666667</v>
      </c>
      <c r="I199" s="36">
        <v>3544.6333333333332</v>
      </c>
      <c r="J199" s="36">
        <v>3589.7166666666672</v>
      </c>
      <c r="K199" s="31">
        <v>3499.55</v>
      </c>
      <c r="L199" s="31">
        <v>3388</v>
      </c>
      <c r="M199" s="31">
        <v>22.132930000000002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3198.4</v>
      </c>
      <c r="D200" s="36">
        <v>3187.3666666666663</v>
      </c>
      <c r="E200" s="36">
        <v>3147.7333333333327</v>
      </c>
      <c r="F200" s="36">
        <v>3097.0666666666662</v>
      </c>
      <c r="G200" s="36">
        <v>3057.4333333333325</v>
      </c>
      <c r="H200" s="36">
        <v>3238.0333333333328</v>
      </c>
      <c r="I200" s="36">
        <v>3277.666666666667</v>
      </c>
      <c r="J200" s="36">
        <v>3328.333333333333</v>
      </c>
      <c r="K200" s="31">
        <v>3227</v>
      </c>
      <c r="L200" s="31">
        <v>3136.7</v>
      </c>
      <c r="M200" s="31">
        <v>5.3338599999999996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1592.2</v>
      </c>
      <c r="D201" s="36">
        <v>1583.3166666666666</v>
      </c>
      <c r="E201" s="36">
        <v>1558.9333333333332</v>
      </c>
      <c r="F201" s="36">
        <v>1525.6666666666665</v>
      </c>
      <c r="G201" s="36">
        <v>1501.2833333333331</v>
      </c>
      <c r="H201" s="36">
        <v>1616.5833333333333</v>
      </c>
      <c r="I201" s="36">
        <v>1640.9666666666665</v>
      </c>
      <c r="J201" s="36">
        <v>1674.2333333333333</v>
      </c>
      <c r="K201" s="31">
        <v>1607.7</v>
      </c>
      <c r="L201" s="31">
        <v>1550.05</v>
      </c>
      <c r="M201" s="31">
        <v>4.2406100000000002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5517.4</v>
      </c>
      <c r="D202" s="36">
        <v>5477.45</v>
      </c>
      <c r="E202" s="36">
        <v>5404.95</v>
      </c>
      <c r="F202" s="36">
        <v>5292.5</v>
      </c>
      <c r="G202" s="36">
        <v>5220</v>
      </c>
      <c r="H202" s="36">
        <v>5589.9</v>
      </c>
      <c r="I202" s="36">
        <v>5662.4</v>
      </c>
      <c r="J202" s="36">
        <v>5774.8499999999995</v>
      </c>
      <c r="K202" s="31">
        <v>5549.95</v>
      </c>
      <c r="L202" s="31">
        <v>5365</v>
      </c>
      <c r="M202" s="31">
        <v>5.3365400000000003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4158.55</v>
      </c>
      <c r="D203" s="36">
        <v>4145.8999999999996</v>
      </c>
      <c r="E203" s="36">
        <v>4081.7999999999993</v>
      </c>
      <c r="F203" s="36">
        <v>4005.0499999999997</v>
      </c>
      <c r="G203" s="36">
        <v>3940.9499999999994</v>
      </c>
      <c r="H203" s="36">
        <v>4222.6499999999996</v>
      </c>
      <c r="I203" s="36">
        <v>4286.75</v>
      </c>
      <c r="J203" s="36">
        <v>4363.4999999999991</v>
      </c>
      <c r="K203" s="31">
        <v>4210</v>
      </c>
      <c r="L203" s="31">
        <v>4069.15</v>
      </c>
      <c r="M203" s="31">
        <v>6.1133899999999999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553.15</v>
      </c>
      <c r="D204" s="36">
        <v>555.05000000000007</v>
      </c>
      <c r="E204" s="36">
        <v>543.60000000000014</v>
      </c>
      <c r="F204" s="36">
        <v>534.05000000000007</v>
      </c>
      <c r="G204" s="36">
        <v>522.60000000000014</v>
      </c>
      <c r="H204" s="36">
        <v>564.60000000000014</v>
      </c>
      <c r="I204" s="36">
        <v>576.05000000000018</v>
      </c>
      <c r="J204" s="36">
        <v>585.60000000000014</v>
      </c>
      <c r="K204" s="31">
        <v>566.5</v>
      </c>
      <c r="L204" s="31">
        <v>545.5</v>
      </c>
      <c r="M204" s="31">
        <v>44.046410000000002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11873.8</v>
      </c>
      <c r="D205" s="36">
        <v>11828.949999999999</v>
      </c>
      <c r="E205" s="36">
        <v>11717.899999999998</v>
      </c>
      <c r="F205" s="36">
        <v>11561.999999999998</v>
      </c>
      <c r="G205" s="36">
        <v>11450.949999999997</v>
      </c>
      <c r="H205" s="36">
        <v>11984.849999999999</v>
      </c>
      <c r="I205" s="36">
        <v>12095.899999999998</v>
      </c>
      <c r="J205" s="36">
        <v>12251.8</v>
      </c>
      <c r="K205" s="31">
        <v>11940</v>
      </c>
      <c r="L205" s="31">
        <v>11673.05</v>
      </c>
      <c r="M205" s="31">
        <v>4.9643699999999997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136.86000000000001</v>
      </c>
      <c r="D206" s="36">
        <v>136.07666666666668</v>
      </c>
      <c r="E206" s="36">
        <v>135.03333333333336</v>
      </c>
      <c r="F206" s="36">
        <v>133.20666666666668</v>
      </c>
      <c r="G206" s="36">
        <v>132.16333333333336</v>
      </c>
      <c r="H206" s="36">
        <v>137.90333333333336</v>
      </c>
      <c r="I206" s="36">
        <v>138.94666666666672</v>
      </c>
      <c r="J206" s="36">
        <v>140.77333333333337</v>
      </c>
      <c r="K206" s="31">
        <v>137.12</v>
      </c>
      <c r="L206" s="31">
        <v>134.25</v>
      </c>
      <c r="M206" s="31">
        <v>151.78337999999999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1996.3</v>
      </c>
      <c r="D207" s="36">
        <v>2003.6833333333334</v>
      </c>
      <c r="E207" s="36">
        <v>1960.6166666666668</v>
      </c>
      <c r="F207" s="36">
        <v>1924.9333333333334</v>
      </c>
      <c r="G207" s="36">
        <v>1881.8666666666668</v>
      </c>
      <c r="H207" s="36">
        <v>2039.3666666666668</v>
      </c>
      <c r="I207" s="36">
        <v>2082.4333333333334</v>
      </c>
      <c r="J207" s="36">
        <v>2118.1166666666668</v>
      </c>
      <c r="K207" s="31">
        <v>2046.75</v>
      </c>
      <c r="L207" s="31">
        <v>1968</v>
      </c>
      <c r="M207" s="31">
        <v>6.6466000000000003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1421.1</v>
      </c>
      <c r="D208" s="36">
        <v>1420.7833333333335</v>
      </c>
      <c r="E208" s="36">
        <v>1406.616666666667</v>
      </c>
      <c r="F208" s="36">
        <v>1392.1333333333334</v>
      </c>
      <c r="G208" s="36">
        <v>1377.9666666666669</v>
      </c>
      <c r="H208" s="36">
        <v>1435.2666666666671</v>
      </c>
      <c r="I208" s="36">
        <v>1449.4333333333336</v>
      </c>
      <c r="J208" s="36">
        <v>1463.9166666666672</v>
      </c>
      <c r="K208" s="31">
        <v>1434.95</v>
      </c>
      <c r="L208" s="31">
        <v>1406.3</v>
      </c>
      <c r="M208" s="31">
        <v>8.60229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1685.3</v>
      </c>
      <c r="D209" s="36">
        <v>1687.7166666666665</v>
      </c>
      <c r="E209" s="36">
        <v>1672.633333333333</v>
      </c>
      <c r="F209" s="36">
        <v>1659.9666666666665</v>
      </c>
      <c r="G209" s="36">
        <v>1644.883333333333</v>
      </c>
      <c r="H209" s="36">
        <v>1700.383333333333</v>
      </c>
      <c r="I209" s="36">
        <v>1715.4666666666665</v>
      </c>
      <c r="J209" s="36">
        <v>1728.133333333333</v>
      </c>
      <c r="K209" s="31">
        <v>1702.8</v>
      </c>
      <c r="L209" s="31">
        <v>1675.05</v>
      </c>
      <c r="M209" s="31">
        <v>18.805599999999998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448.95</v>
      </c>
      <c r="D210" s="36">
        <v>447.48333333333335</v>
      </c>
      <c r="E210" s="36">
        <v>439.4666666666667</v>
      </c>
      <c r="F210" s="36">
        <v>429.98333333333335</v>
      </c>
      <c r="G210" s="36">
        <v>421.9666666666667</v>
      </c>
      <c r="H210" s="36">
        <v>456.9666666666667</v>
      </c>
      <c r="I210" s="36">
        <v>464.98333333333335</v>
      </c>
      <c r="J210" s="36">
        <v>474.4666666666667</v>
      </c>
      <c r="K210" s="31">
        <v>455.5</v>
      </c>
      <c r="L210" s="31">
        <v>438</v>
      </c>
      <c r="M210" s="31">
        <v>454.33688999999998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16.05</v>
      </c>
      <c r="D211" s="36">
        <v>16.133333333333333</v>
      </c>
      <c r="E211" s="36">
        <v>15.846666666666664</v>
      </c>
      <c r="F211" s="36">
        <v>15.643333333333331</v>
      </c>
      <c r="G211" s="36">
        <v>15.356666666666662</v>
      </c>
      <c r="H211" s="36">
        <v>16.336666666666666</v>
      </c>
      <c r="I211" s="36">
        <v>16.623333333333335</v>
      </c>
      <c r="J211" s="36">
        <v>16.826666666666668</v>
      </c>
      <c r="K211" s="31">
        <v>16.420000000000002</v>
      </c>
      <c r="L211" s="31">
        <v>15.93</v>
      </c>
      <c r="M211" s="31">
        <v>5059.2605999999996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1516.2</v>
      </c>
      <c r="D212" s="36">
        <v>1514.1000000000001</v>
      </c>
      <c r="E212" s="36">
        <v>1494.8000000000002</v>
      </c>
      <c r="F212" s="36">
        <v>1473.4</v>
      </c>
      <c r="G212" s="36">
        <v>1454.1000000000001</v>
      </c>
      <c r="H212" s="36">
        <v>1535.5000000000002</v>
      </c>
      <c r="I212" s="36">
        <v>1554.8</v>
      </c>
      <c r="J212" s="36">
        <v>1576.2000000000003</v>
      </c>
      <c r="K212" s="31">
        <v>1533.4</v>
      </c>
      <c r="L212" s="31">
        <v>1492.7</v>
      </c>
      <c r="M212" s="31">
        <v>13.495900000000001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524.4</v>
      </c>
      <c r="D213" s="36">
        <v>525.93333333333328</v>
      </c>
      <c r="E213" s="36">
        <v>521.31666666666661</v>
      </c>
      <c r="F213" s="36">
        <v>518.23333333333335</v>
      </c>
      <c r="G213" s="36">
        <v>513.61666666666667</v>
      </c>
      <c r="H213" s="36">
        <v>529.01666666666654</v>
      </c>
      <c r="I213" s="36">
        <v>533.6333333333331</v>
      </c>
      <c r="J213" s="36">
        <v>536.71666666666647</v>
      </c>
      <c r="K213" s="31">
        <v>530.54999999999995</v>
      </c>
      <c r="L213" s="31">
        <v>522.85</v>
      </c>
      <c r="M213" s="31">
        <v>60.057769999999998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24.95</v>
      </c>
      <c r="D214" s="36">
        <v>25.143333333333331</v>
      </c>
      <c r="E214" s="36">
        <v>24.606666666666662</v>
      </c>
      <c r="F214" s="36">
        <v>24.263333333333332</v>
      </c>
      <c r="G214" s="36">
        <v>23.726666666666663</v>
      </c>
      <c r="H214" s="36">
        <v>25.486666666666661</v>
      </c>
      <c r="I214" s="36">
        <v>26.02333333333333</v>
      </c>
      <c r="J214" s="36">
        <v>26.36666666666666</v>
      </c>
      <c r="K214" s="31">
        <v>25.68</v>
      </c>
      <c r="L214" s="31">
        <v>24.8</v>
      </c>
      <c r="M214" s="31">
        <v>1831.81556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144.01</v>
      </c>
      <c r="D215" s="36">
        <v>145.04999999999998</v>
      </c>
      <c r="E215" s="36">
        <v>142.15999999999997</v>
      </c>
      <c r="F215" s="36">
        <v>140.30999999999997</v>
      </c>
      <c r="G215" s="36">
        <v>137.41999999999996</v>
      </c>
      <c r="H215" s="36">
        <v>146.89999999999998</v>
      </c>
      <c r="I215" s="36">
        <v>149.79000000000002</v>
      </c>
      <c r="J215" s="36">
        <v>151.63999999999999</v>
      </c>
      <c r="K215" s="31">
        <v>147.94</v>
      </c>
      <c r="L215" s="31">
        <v>143.19999999999999</v>
      </c>
      <c r="M215" s="31">
        <v>190.07930999999999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226.89</v>
      </c>
      <c r="D216" s="36">
        <v>226.81666666666669</v>
      </c>
      <c r="E216" s="36">
        <v>224.17333333333337</v>
      </c>
      <c r="F216" s="36">
        <v>221.45666666666668</v>
      </c>
      <c r="G216" s="36">
        <v>218.81333333333336</v>
      </c>
      <c r="H216" s="36">
        <v>229.53333333333339</v>
      </c>
      <c r="I216" s="36">
        <v>232.1766666666667</v>
      </c>
      <c r="J216" s="36">
        <v>234.8933333333334</v>
      </c>
      <c r="K216" s="31">
        <v>229.46</v>
      </c>
      <c r="L216" s="31">
        <v>224.1</v>
      </c>
      <c r="M216" s="31">
        <v>406.44423999999998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1235.9000000000001</v>
      </c>
      <c r="D217" s="36">
        <v>1232.7</v>
      </c>
      <c r="E217" s="36">
        <v>1213.7</v>
      </c>
      <c r="F217" s="36">
        <v>1191.5</v>
      </c>
      <c r="G217" s="36">
        <v>1172.5</v>
      </c>
      <c r="H217" s="36">
        <v>1254.9000000000001</v>
      </c>
      <c r="I217" s="36">
        <v>1273.9000000000001</v>
      </c>
      <c r="J217" s="36">
        <v>1296.1000000000001</v>
      </c>
      <c r="K217" s="31">
        <v>1251.7</v>
      </c>
      <c r="L217" s="31">
        <v>1210.5</v>
      </c>
      <c r="M217" s="31">
        <v>21.356829999999999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1068.1500000000001</v>
      </c>
      <c r="D11" s="36">
        <v>1051.7333333333333</v>
      </c>
      <c r="E11" s="36">
        <v>1024.4666666666667</v>
      </c>
      <c r="F11" s="36">
        <v>980.7833333333333</v>
      </c>
      <c r="G11" s="36">
        <v>953.51666666666665</v>
      </c>
      <c r="H11" s="36">
        <v>1095.4166666666667</v>
      </c>
      <c r="I11" s="36">
        <v>1122.6833333333336</v>
      </c>
      <c r="J11" s="36">
        <v>1166.3666666666668</v>
      </c>
      <c r="K11" s="31">
        <v>1079</v>
      </c>
      <c r="L11" s="31">
        <v>1008.05</v>
      </c>
      <c r="M11" s="31">
        <v>12.83001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38877.300000000003</v>
      </c>
      <c r="D12" s="36">
        <v>38934.033333333333</v>
      </c>
      <c r="E12" s="36">
        <v>38443.266666666663</v>
      </c>
      <c r="F12" s="36">
        <v>38009.23333333333</v>
      </c>
      <c r="G12" s="36">
        <v>37518.46666666666</v>
      </c>
      <c r="H12" s="36">
        <v>39368.066666666666</v>
      </c>
      <c r="I12" s="36">
        <v>39858.833333333343</v>
      </c>
      <c r="J12" s="36">
        <v>40292.866666666669</v>
      </c>
      <c r="K12" s="31">
        <v>39424.800000000003</v>
      </c>
      <c r="L12" s="31">
        <v>38500</v>
      </c>
      <c r="M12" s="31">
        <v>9.9110000000000004E-2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7974.3</v>
      </c>
      <c r="D13" s="36">
        <v>7926.95</v>
      </c>
      <c r="E13" s="36">
        <v>7859.4</v>
      </c>
      <c r="F13" s="36">
        <v>7744.5</v>
      </c>
      <c r="G13" s="36">
        <v>7676.95</v>
      </c>
      <c r="H13" s="36">
        <v>8041.8499999999995</v>
      </c>
      <c r="I13" s="36">
        <v>8109.4000000000005</v>
      </c>
      <c r="J13" s="36">
        <v>8224.2999999999993</v>
      </c>
      <c r="K13" s="31">
        <v>7994.5</v>
      </c>
      <c r="L13" s="31">
        <v>7812.05</v>
      </c>
      <c r="M13" s="31">
        <v>2.0747300000000002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2604.3000000000002</v>
      </c>
      <c r="D14" s="36">
        <v>2628.5000000000005</v>
      </c>
      <c r="E14" s="36">
        <v>2565.1000000000008</v>
      </c>
      <c r="F14" s="36">
        <v>2525.9000000000005</v>
      </c>
      <c r="G14" s="36">
        <v>2462.5000000000009</v>
      </c>
      <c r="H14" s="36">
        <v>2667.7000000000007</v>
      </c>
      <c r="I14" s="36">
        <v>2731.1000000000004</v>
      </c>
      <c r="J14" s="36">
        <v>2770.3000000000006</v>
      </c>
      <c r="K14" s="31">
        <v>2691.9</v>
      </c>
      <c r="L14" s="31">
        <v>2589.3000000000002</v>
      </c>
      <c r="M14" s="31">
        <v>8.3378700000000006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4539.7</v>
      </c>
      <c r="D15" s="36">
        <v>4552.4666666666672</v>
      </c>
      <c r="E15" s="36">
        <v>4405.9333333333343</v>
      </c>
      <c r="F15" s="36">
        <v>4272.166666666667</v>
      </c>
      <c r="G15" s="36">
        <v>4125.6333333333341</v>
      </c>
      <c r="H15" s="36">
        <v>4686.2333333333345</v>
      </c>
      <c r="I15" s="36">
        <v>4832.7666666666673</v>
      </c>
      <c r="J15" s="36">
        <v>4966.5333333333347</v>
      </c>
      <c r="K15" s="31">
        <v>4699</v>
      </c>
      <c r="L15" s="31">
        <v>4418.7</v>
      </c>
      <c r="M15" s="31">
        <v>1.76915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1503.05</v>
      </c>
      <c r="D16" s="36">
        <v>1497.8333333333333</v>
      </c>
      <c r="E16" s="36">
        <v>1483.6666666666665</v>
      </c>
      <c r="F16" s="36">
        <v>1464.2833333333333</v>
      </c>
      <c r="G16" s="36">
        <v>1450.1166666666666</v>
      </c>
      <c r="H16" s="36">
        <v>1517.2166666666665</v>
      </c>
      <c r="I16" s="36">
        <v>1531.383333333333</v>
      </c>
      <c r="J16" s="36">
        <v>1550.7666666666664</v>
      </c>
      <c r="K16" s="31">
        <v>1512</v>
      </c>
      <c r="L16" s="31">
        <v>1478.45</v>
      </c>
      <c r="M16" s="31">
        <v>10.355270000000001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650.04999999999995</v>
      </c>
      <c r="D17" s="36">
        <v>650.83333333333337</v>
      </c>
      <c r="E17" s="36">
        <v>643.56666666666672</v>
      </c>
      <c r="F17" s="36">
        <v>637.08333333333337</v>
      </c>
      <c r="G17" s="36">
        <v>629.81666666666672</v>
      </c>
      <c r="H17" s="36">
        <v>657.31666666666672</v>
      </c>
      <c r="I17" s="36">
        <v>664.58333333333337</v>
      </c>
      <c r="J17" s="36">
        <v>671.06666666666672</v>
      </c>
      <c r="K17" s="31">
        <v>658.1</v>
      </c>
      <c r="L17" s="31">
        <v>644.35</v>
      </c>
      <c r="M17" s="31">
        <v>47.93665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715.8</v>
      </c>
      <c r="D18" s="36">
        <v>715.86666666666667</v>
      </c>
      <c r="E18" s="36">
        <v>706.93333333333339</v>
      </c>
      <c r="F18" s="36">
        <v>698.06666666666672</v>
      </c>
      <c r="G18" s="36">
        <v>689.13333333333344</v>
      </c>
      <c r="H18" s="36">
        <v>724.73333333333335</v>
      </c>
      <c r="I18" s="36">
        <v>733.66666666666652</v>
      </c>
      <c r="J18" s="36">
        <v>742.5333333333333</v>
      </c>
      <c r="K18" s="31">
        <v>724.8</v>
      </c>
      <c r="L18" s="31">
        <v>707</v>
      </c>
      <c r="M18" s="31">
        <v>11.57342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1730.4</v>
      </c>
      <c r="D19" s="36">
        <v>1742.7833333333335</v>
      </c>
      <c r="E19" s="36">
        <v>1710.616666666667</v>
      </c>
      <c r="F19" s="36">
        <v>1690.8333333333335</v>
      </c>
      <c r="G19" s="36">
        <v>1658.666666666667</v>
      </c>
      <c r="H19" s="36">
        <v>1762.5666666666671</v>
      </c>
      <c r="I19" s="36">
        <v>1794.7333333333336</v>
      </c>
      <c r="J19" s="36">
        <v>1814.5166666666671</v>
      </c>
      <c r="K19" s="31">
        <v>1774.95</v>
      </c>
      <c r="L19" s="31">
        <v>1723</v>
      </c>
      <c r="M19" s="31">
        <v>1.9416800000000001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28073.05</v>
      </c>
      <c r="D20" s="36">
        <v>28200.616666666669</v>
      </c>
      <c r="E20" s="36">
        <v>27702.433333333338</v>
      </c>
      <c r="F20" s="36">
        <v>27331.816666666669</v>
      </c>
      <c r="G20" s="36">
        <v>26833.633333333339</v>
      </c>
      <c r="H20" s="36">
        <v>28571.233333333337</v>
      </c>
      <c r="I20" s="36">
        <v>29069.416666666672</v>
      </c>
      <c r="J20" s="36">
        <v>29440.033333333336</v>
      </c>
      <c r="K20" s="31">
        <v>28698.799999999999</v>
      </c>
      <c r="L20" s="31">
        <v>27830</v>
      </c>
      <c r="M20" s="31">
        <v>0.11317000000000001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1382.6</v>
      </c>
      <c r="D21" s="36">
        <v>1391.8166666666666</v>
      </c>
      <c r="E21" s="36">
        <v>1368.6333333333332</v>
      </c>
      <c r="F21" s="36">
        <v>1354.6666666666665</v>
      </c>
      <c r="G21" s="36">
        <v>1331.4833333333331</v>
      </c>
      <c r="H21" s="36">
        <v>1405.7833333333333</v>
      </c>
      <c r="I21" s="36">
        <v>1428.9666666666667</v>
      </c>
      <c r="J21" s="36">
        <v>1442.9333333333334</v>
      </c>
      <c r="K21" s="31">
        <v>1415</v>
      </c>
      <c r="L21" s="31">
        <v>1377.85</v>
      </c>
      <c r="M21" s="31">
        <v>2.0141499999999999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1051.95</v>
      </c>
      <c r="D22" s="36">
        <v>1069.9333333333332</v>
      </c>
      <c r="E22" s="36">
        <v>1029.8666666666663</v>
      </c>
      <c r="F22" s="36">
        <v>1007.7833333333331</v>
      </c>
      <c r="G22" s="36">
        <v>967.71666666666624</v>
      </c>
      <c r="H22" s="36">
        <v>1092.0166666666664</v>
      </c>
      <c r="I22" s="36">
        <v>1132.0833333333335</v>
      </c>
      <c r="J22" s="36">
        <v>1154.1666666666665</v>
      </c>
      <c r="K22" s="31">
        <v>1110</v>
      </c>
      <c r="L22" s="31">
        <v>1047.8499999999999</v>
      </c>
      <c r="M22" s="31">
        <v>47.734180000000002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3089.35</v>
      </c>
      <c r="D23" s="36">
        <v>3094.5666666666671</v>
      </c>
      <c r="E23" s="36">
        <v>3068.7833333333342</v>
      </c>
      <c r="F23" s="36">
        <v>3048.2166666666672</v>
      </c>
      <c r="G23" s="36">
        <v>3022.4333333333343</v>
      </c>
      <c r="H23" s="36">
        <v>3115.1333333333341</v>
      </c>
      <c r="I23" s="36">
        <v>3140.916666666667</v>
      </c>
      <c r="J23" s="36">
        <v>3161.483333333334</v>
      </c>
      <c r="K23" s="31">
        <v>3120.35</v>
      </c>
      <c r="L23" s="31">
        <v>3074</v>
      </c>
      <c r="M23" s="31">
        <v>10.374739999999999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1836.25</v>
      </c>
      <c r="D24" s="36">
        <v>1830.45</v>
      </c>
      <c r="E24" s="36">
        <v>1805.9</v>
      </c>
      <c r="F24" s="36">
        <v>1775.55</v>
      </c>
      <c r="G24" s="36">
        <v>1751</v>
      </c>
      <c r="H24" s="36">
        <v>1860.8000000000002</v>
      </c>
      <c r="I24" s="36">
        <v>1885.35</v>
      </c>
      <c r="J24" s="36">
        <v>1915.7000000000003</v>
      </c>
      <c r="K24" s="31">
        <v>1855</v>
      </c>
      <c r="L24" s="31">
        <v>1800.1</v>
      </c>
      <c r="M24" s="31">
        <v>89.468909999999994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1548.7</v>
      </c>
      <c r="D25" s="36">
        <v>1549.2333333333333</v>
      </c>
      <c r="E25" s="36">
        <v>1539.4666666666667</v>
      </c>
      <c r="F25" s="36">
        <v>1530.2333333333333</v>
      </c>
      <c r="G25" s="36">
        <v>1520.4666666666667</v>
      </c>
      <c r="H25" s="36">
        <v>1558.4666666666667</v>
      </c>
      <c r="I25" s="36">
        <v>1568.2333333333336</v>
      </c>
      <c r="J25" s="36">
        <v>1577.4666666666667</v>
      </c>
      <c r="K25" s="31">
        <v>1559</v>
      </c>
      <c r="L25" s="31">
        <v>1540</v>
      </c>
      <c r="M25" s="31">
        <v>19.286370000000002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716.4</v>
      </c>
      <c r="D26" s="36">
        <v>718.79999999999984</v>
      </c>
      <c r="E26" s="36">
        <v>712.64999999999964</v>
      </c>
      <c r="F26" s="36">
        <v>708.89999999999975</v>
      </c>
      <c r="G26" s="36">
        <v>702.74999999999955</v>
      </c>
      <c r="H26" s="36">
        <v>722.54999999999973</v>
      </c>
      <c r="I26" s="36">
        <v>728.7</v>
      </c>
      <c r="J26" s="36">
        <v>732.44999999999982</v>
      </c>
      <c r="K26" s="31">
        <v>724.95</v>
      </c>
      <c r="L26" s="31">
        <v>715.05</v>
      </c>
      <c r="M26" s="31">
        <v>30.13372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892.95</v>
      </c>
      <c r="D27" s="36">
        <v>902.11666666666667</v>
      </c>
      <c r="E27" s="36">
        <v>879.83333333333337</v>
      </c>
      <c r="F27" s="36">
        <v>866.7166666666667</v>
      </c>
      <c r="G27" s="36">
        <v>844.43333333333339</v>
      </c>
      <c r="H27" s="36">
        <v>915.23333333333335</v>
      </c>
      <c r="I27" s="36">
        <v>937.51666666666665</v>
      </c>
      <c r="J27" s="36">
        <v>950.63333333333333</v>
      </c>
      <c r="K27" s="31">
        <v>924.4</v>
      </c>
      <c r="L27" s="31">
        <v>889</v>
      </c>
      <c r="M27" s="31">
        <v>27.761959999999998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344.6</v>
      </c>
      <c r="D28" s="36">
        <v>340.46666666666664</v>
      </c>
      <c r="E28" s="36">
        <v>331.23333333333329</v>
      </c>
      <c r="F28" s="36">
        <v>317.86666666666667</v>
      </c>
      <c r="G28" s="36">
        <v>308.63333333333333</v>
      </c>
      <c r="H28" s="36">
        <v>353.83333333333326</v>
      </c>
      <c r="I28" s="36">
        <v>363.06666666666661</v>
      </c>
      <c r="J28" s="36">
        <v>376.43333333333322</v>
      </c>
      <c r="K28" s="31">
        <v>349.7</v>
      </c>
      <c r="L28" s="31">
        <v>327.10000000000002</v>
      </c>
      <c r="M28" s="31">
        <v>143.5677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223.82</v>
      </c>
      <c r="D29" s="36">
        <v>223.84666666666666</v>
      </c>
      <c r="E29" s="36">
        <v>222.47333333333333</v>
      </c>
      <c r="F29" s="36">
        <v>221.12666666666667</v>
      </c>
      <c r="G29" s="36">
        <v>219.75333333333333</v>
      </c>
      <c r="H29" s="36">
        <v>225.19333333333333</v>
      </c>
      <c r="I29" s="36">
        <v>226.56666666666666</v>
      </c>
      <c r="J29" s="36">
        <v>227.91333333333333</v>
      </c>
      <c r="K29" s="31">
        <v>225.22</v>
      </c>
      <c r="L29" s="31">
        <v>222.5</v>
      </c>
      <c r="M29" s="31">
        <v>39.571269999999998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340.05</v>
      </c>
      <c r="D30" s="36">
        <v>337.45</v>
      </c>
      <c r="E30" s="36">
        <v>331.9</v>
      </c>
      <c r="F30" s="36">
        <v>323.75</v>
      </c>
      <c r="G30" s="36">
        <v>318.2</v>
      </c>
      <c r="H30" s="36">
        <v>345.59999999999997</v>
      </c>
      <c r="I30" s="36">
        <v>351.15000000000003</v>
      </c>
      <c r="J30" s="36">
        <v>359.29999999999995</v>
      </c>
      <c r="K30" s="31">
        <v>343</v>
      </c>
      <c r="L30" s="31">
        <v>329.3</v>
      </c>
      <c r="M30" s="31">
        <v>65.912419999999997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884.15</v>
      </c>
      <c r="D31" s="36">
        <v>892.4666666666667</v>
      </c>
      <c r="E31" s="36">
        <v>868.68333333333339</v>
      </c>
      <c r="F31" s="36">
        <v>853.2166666666667</v>
      </c>
      <c r="G31" s="36">
        <v>829.43333333333339</v>
      </c>
      <c r="H31" s="36">
        <v>907.93333333333339</v>
      </c>
      <c r="I31" s="36">
        <v>931.7166666666667</v>
      </c>
      <c r="J31" s="36">
        <v>947.18333333333339</v>
      </c>
      <c r="K31" s="31">
        <v>916.25</v>
      </c>
      <c r="L31" s="31">
        <v>877</v>
      </c>
      <c r="M31" s="31">
        <v>1.45462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910.15</v>
      </c>
      <c r="D32" s="36">
        <v>910.79999999999984</v>
      </c>
      <c r="E32" s="36">
        <v>903.64999999999964</v>
      </c>
      <c r="F32" s="36">
        <v>897.14999999999975</v>
      </c>
      <c r="G32" s="36">
        <v>889.99999999999955</v>
      </c>
      <c r="H32" s="36">
        <v>917.29999999999973</v>
      </c>
      <c r="I32" s="36">
        <v>924.45</v>
      </c>
      <c r="J32" s="36">
        <v>930.94999999999982</v>
      </c>
      <c r="K32" s="31">
        <v>917.95</v>
      </c>
      <c r="L32" s="31">
        <v>904.3</v>
      </c>
      <c r="M32" s="31">
        <v>0.62065999999999999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1496.5</v>
      </c>
      <c r="D33" s="36">
        <v>1492.5333333333335</v>
      </c>
      <c r="E33" s="36">
        <v>1474.2166666666672</v>
      </c>
      <c r="F33" s="36">
        <v>1451.9333333333336</v>
      </c>
      <c r="G33" s="36">
        <v>1433.6166666666672</v>
      </c>
      <c r="H33" s="36">
        <v>1514.8166666666671</v>
      </c>
      <c r="I33" s="36">
        <v>1533.1333333333332</v>
      </c>
      <c r="J33" s="36">
        <v>1555.416666666667</v>
      </c>
      <c r="K33" s="31">
        <v>1510.85</v>
      </c>
      <c r="L33" s="31">
        <v>1470.25</v>
      </c>
      <c r="M33" s="31">
        <v>7.8912100000000001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2418.5500000000002</v>
      </c>
      <c r="D34" s="36">
        <v>2421.8666666666668</v>
      </c>
      <c r="E34" s="36">
        <v>2397.8333333333335</v>
      </c>
      <c r="F34" s="36">
        <v>2377.1166666666668</v>
      </c>
      <c r="G34" s="36">
        <v>2353.0833333333335</v>
      </c>
      <c r="H34" s="36">
        <v>2442.5833333333335</v>
      </c>
      <c r="I34" s="36">
        <v>2466.6166666666663</v>
      </c>
      <c r="J34" s="36">
        <v>2487.3333333333335</v>
      </c>
      <c r="K34" s="31">
        <v>2445.9</v>
      </c>
      <c r="L34" s="31">
        <v>2401.15</v>
      </c>
      <c r="M34" s="31">
        <v>1.3794900000000001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1239.05</v>
      </c>
      <c r="D35" s="36">
        <v>1232.0166666666667</v>
      </c>
      <c r="E35" s="36">
        <v>1209.0333333333333</v>
      </c>
      <c r="F35" s="36">
        <v>1179.0166666666667</v>
      </c>
      <c r="G35" s="36">
        <v>1156.0333333333333</v>
      </c>
      <c r="H35" s="36">
        <v>1262.0333333333333</v>
      </c>
      <c r="I35" s="36">
        <v>1285.0166666666664</v>
      </c>
      <c r="J35" s="36">
        <v>1315.0333333333333</v>
      </c>
      <c r="K35" s="31">
        <v>1255</v>
      </c>
      <c r="L35" s="31">
        <v>1202</v>
      </c>
      <c r="M35" s="31">
        <v>3.4068000000000001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5202.05</v>
      </c>
      <c r="D36" s="36">
        <v>5247.5166666666664</v>
      </c>
      <c r="E36" s="36">
        <v>5147.083333333333</v>
      </c>
      <c r="F36" s="36">
        <v>5092.1166666666668</v>
      </c>
      <c r="G36" s="36">
        <v>4991.6833333333334</v>
      </c>
      <c r="H36" s="36">
        <v>5302.4833333333327</v>
      </c>
      <c r="I36" s="36">
        <v>5402.916666666667</v>
      </c>
      <c r="J36" s="36">
        <v>5457.8833333333323</v>
      </c>
      <c r="K36" s="31">
        <v>5347.95</v>
      </c>
      <c r="L36" s="31">
        <v>5192.55</v>
      </c>
      <c r="M36" s="31">
        <v>1.49841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2060.1</v>
      </c>
      <c r="D37" s="36">
        <v>2077.4666666666667</v>
      </c>
      <c r="E37" s="36">
        <v>2034.6333333333332</v>
      </c>
      <c r="F37" s="36">
        <v>2009.1666666666665</v>
      </c>
      <c r="G37" s="36">
        <v>1966.333333333333</v>
      </c>
      <c r="H37" s="36">
        <v>2102.9333333333334</v>
      </c>
      <c r="I37" s="36">
        <v>2145.7666666666664</v>
      </c>
      <c r="J37" s="36">
        <v>2171.2333333333336</v>
      </c>
      <c r="K37" s="31">
        <v>2120.3000000000002</v>
      </c>
      <c r="L37" s="31">
        <v>2052</v>
      </c>
      <c r="M37" s="31">
        <v>0.88929999999999998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64.52</v>
      </c>
      <c r="D38" s="36">
        <v>64.78</v>
      </c>
      <c r="E38" s="36">
        <v>63.460000000000008</v>
      </c>
      <c r="F38" s="36">
        <v>62.400000000000006</v>
      </c>
      <c r="G38" s="36">
        <v>61.080000000000013</v>
      </c>
      <c r="H38" s="36">
        <v>65.84</v>
      </c>
      <c r="I38" s="36">
        <v>67.16</v>
      </c>
      <c r="J38" s="36">
        <v>68.22</v>
      </c>
      <c r="K38" s="31">
        <v>66.099999999999994</v>
      </c>
      <c r="L38" s="31">
        <v>63.72</v>
      </c>
      <c r="M38" s="31">
        <v>30.829139999999999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26.9</v>
      </c>
      <c r="D39" s="36">
        <v>27.2</v>
      </c>
      <c r="E39" s="36">
        <v>26.5</v>
      </c>
      <c r="F39" s="36">
        <v>26.1</v>
      </c>
      <c r="G39" s="36">
        <v>25.400000000000002</v>
      </c>
      <c r="H39" s="36">
        <v>27.599999999999998</v>
      </c>
      <c r="I39" s="36">
        <v>28.299999999999994</v>
      </c>
      <c r="J39" s="36">
        <v>28.699999999999996</v>
      </c>
      <c r="K39" s="31">
        <v>27.9</v>
      </c>
      <c r="L39" s="31">
        <v>26.8</v>
      </c>
      <c r="M39" s="31">
        <v>142.05439000000001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1638.3</v>
      </c>
      <c r="D40" s="36">
        <v>1655.3666666666668</v>
      </c>
      <c r="E40" s="36">
        <v>1613.9833333333336</v>
      </c>
      <c r="F40" s="36">
        <v>1589.6666666666667</v>
      </c>
      <c r="G40" s="36">
        <v>1548.2833333333335</v>
      </c>
      <c r="H40" s="36">
        <v>1679.6833333333336</v>
      </c>
      <c r="I40" s="36">
        <v>1721.0666666666668</v>
      </c>
      <c r="J40" s="36">
        <v>1745.3833333333337</v>
      </c>
      <c r="K40" s="31">
        <v>1696.75</v>
      </c>
      <c r="L40" s="31">
        <v>1631.05</v>
      </c>
      <c r="M40" s="31">
        <v>7.9771900000000002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4386.95</v>
      </c>
      <c r="D41" s="36">
        <v>4424.5666666666666</v>
      </c>
      <c r="E41" s="36">
        <v>4320.1333333333332</v>
      </c>
      <c r="F41" s="36">
        <v>4253.3166666666666</v>
      </c>
      <c r="G41" s="36">
        <v>4148.8833333333332</v>
      </c>
      <c r="H41" s="36">
        <v>4491.3833333333332</v>
      </c>
      <c r="I41" s="36">
        <v>4595.8166666666657</v>
      </c>
      <c r="J41" s="36">
        <v>4662.6333333333332</v>
      </c>
      <c r="K41" s="31">
        <v>4529</v>
      </c>
      <c r="L41" s="31">
        <v>4357.75</v>
      </c>
      <c r="M41" s="31">
        <v>1.9200900000000001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679.85</v>
      </c>
      <c r="D42" s="36">
        <v>681.44999999999993</v>
      </c>
      <c r="E42" s="36">
        <v>669.39999999999986</v>
      </c>
      <c r="F42" s="36">
        <v>658.94999999999993</v>
      </c>
      <c r="G42" s="36">
        <v>646.89999999999986</v>
      </c>
      <c r="H42" s="36">
        <v>691.89999999999986</v>
      </c>
      <c r="I42" s="36">
        <v>703.94999999999982</v>
      </c>
      <c r="J42" s="36">
        <v>714.39999999999986</v>
      </c>
      <c r="K42" s="31">
        <v>693.5</v>
      </c>
      <c r="L42" s="31">
        <v>671</v>
      </c>
      <c r="M42" s="31">
        <v>31.767530000000001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3700.9</v>
      </c>
      <c r="D43" s="36">
        <v>3727.5666666666671</v>
      </c>
      <c r="E43" s="36">
        <v>3651.4333333333343</v>
      </c>
      <c r="F43" s="36">
        <v>3601.9666666666672</v>
      </c>
      <c r="G43" s="36">
        <v>3525.8333333333344</v>
      </c>
      <c r="H43" s="36">
        <v>3777.0333333333342</v>
      </c>
      <c r="I43" s="36">
        <v>3853.1666666666665</v>
      </c>
      <c r="J43" s="36">
        <v>3902.6333333333341</v>
      </c>
      <c r="K43" s="31">
        <v>3803.7</v>
      </c>
      <c r="L43" s="31">
        <v>3678.1</v>
      </c>
      <c r="M43" s="31">
        <v>0.27521000000000001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2139.85</v>
      </c>
      <c r="D44" s="36">
        <v>2145.6999999999998</v>
      </c>
      <c r="E44" s="36">
        <v>2125.6999999999998</v>
      </c>
      <c r="F44" s="36">
        <v>2111.5500000000002</v>
      </c>
      <c r="G44" s="36">
        <v>2091.5500000000002</v>
      </c>
      <c r="H44" s="36">
        <v>2159.8499999999995</v>
      </c>
      <c r="I44" s="36">
        <v>2179.8499999999995</v>
      </c>
      <c r="J44" s="36">
        <v>2193.9999999999991</v>
      </c>
      <c r="K44" s="31">
        <v>2165.6999999999998</v>
      </c>
      <c r="L44" s="31">
        <v>2131.5500000000002</v>
      </c>
      <c r="M44" s="31">
        <v>4.0483700000000002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781.4</v>
      </c>
      <c r="D45" s="36">
        <v>782.66666666666663</v>
      </c>
      <c r="E45" s="36">
        <v>776.73333333333323</v>
      </c>
      <c r="F45" s="36">
        <v>772.06666666666661</v>
      </c>
      <c r="G45" s="36">
        <v>766.13333333333321</v>
      </c>
      <c r="H45" s="36">
        <v>787.33333333333326</v>
      </c>
      <c r="I45" s="36">
        <v>793.26666666666665</v>
      </c>
      <c r="J45" s="36">
        <v>797.93333333333328</v>
      </c>
      <c r="K45" s="31">
        <v>788.6</v>
      </c>
      <c r="L45" s="31">
        <v>778</v>
      </c>
      <c r="M45" s="31">
        <v>3.7789199999999998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8653.7999999999993</v>
      </c>
      <c r="D46" s="36">
        <v>8575.5666666666657</v>
      </c>
      <c r="E46" s="36">
        <v>8279.2333333333318</v>
      </c>
      <c r="F46" s="36">
        <v>7904.6666666666661</v>
      </c>
      <c r="G46" s="36">
        <v>7608.3333333333321</v>
      </c>
      <c r="H46" s="36">
        <v>8950.1333333333314</v>
      </c>
      <c r="I46" s="36">
        <v>9246.4666666666672</v>
      </c>
      <c r="J46" s="36">
        <v>9621.033333333331</v>
      </c>
      <c r="K46" s="31">
        <v>8871.9</v>
      </c>
      <c r="L46" s="31">
        <v>8201</v>
      </c>
      <c r="M46" s="31">
        <v>2.5909399999999998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6681.65</v>
      </c>
      <c r="D47" s="36">
        <v>6691.6833333333334</v>
      </c>
      <c r="E47" s="36">
        <v>6606.3666666666668</v>
      </c>
      <c r="F47" s="36">
        <v>6531.083333333333</v>
      </c>
      <c r="G47" s="36">
        <v>6445.7666666666664</v>
      </c>
      <c r="H47" s="36">
        <v>6766.9666666666672</v>
      </c>
      <c r="I47" s="36">
        <v>6852.2833333333347</v>
      </c>
      <c r="J47" s="36">
        <v>6927.5666666666675</v>
      </c>
      <c r="K47" s="31">
        <v>6777</v>
      </c>
      <c r="L47" s="31">
        <v>6616.4</v>
      </c>
      <c r="M47" s="31">
        <v>3.6770800000000001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551.75</v>
      </c>
      <c r="D48" s="36">
        <v>554.11666666666667</v>
      </c>
      <c r="E48" s="36">
        <v>543.63333333333333</v>
      </c>
      <c r="F48" s="36">
        <v>535.51666666666665</v>
      </c>
      <c r="G48" s="36">
        <v>525.0333333333333</v>
      </c>
      <c r="H48" s="36">
        <v>562.23333333333335</v>
      </c>
      <c r="I48" s="36">
        <v>572.7166666666667</v>
      </c>
      <c r="J48" s="36">
        <v>580.83333333333337</v>
      </c>
      <c r="K48" s="31">
        <v>564.6</v>
      </c>
      <c r="L48" s="31">
        <v>546</v>
      </c>
      <c r="M48" s="31">
        <v>28.509129999999999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318.89999999999998</v>
      </c>
      <c r="D49" s="36">
        <v>319.88333333333333</v>
      </c>
      <c r="E49" s="36">
        <v>316.26666666666665</v>
      </c>
      <c r="F49" s="36">
        <v>313.63333333333333</v>
      </c>
      <c r="G49" s="36">
        <v>310.01666666666665</v>
      </c>
      <c r="H49" s="36">
        <v>322.51666666666665</v>
      </c>
      <c r="I49" s="36">
        <v>326.13333333333333</v>
      </c>
      <c r="J49" s="36">
        <v>328.76666666666665</v>
      </c>
      <c r="K49" s="31">
        <v>323.5</v>
      </c>
      <c r="L49" s="31">
        <v>317.25</v>
      </c>
      <c r="M49" s="31">
        <v>3.7551100000000002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773.8</v>
      </c>
      <c r="D50" s="36">
        <v>764.51666666666677</v>
      </c>
      <c r="E50" s="36">
        <v>742.03333333333353</v>
      </c>
      <c r="F50" s="36">
        <v>710.26666666666677</v>
      </c>
      <c r="G50" s="36">
        <v>687.78333333333353</v>
      </c>
      <c r="H50" s="36">
        <v>796.28333333333353</v>
      </c>
      <c r="I50" s="36">
        <v>818.76666666666688</v>
      </c>
      <c r="J50" s="36">
        <v>850.53333333333353</v>
      </c>
      <c r="K50" s="31">
        <v>787</v>
      </c>
      <c r="L50" s="31">
        <v>732.75</v>
      </c>
      <c r="M50" s="31">
        <v>22.675940000000001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678.45</v>
      </c>
      <c r="D51" s="36">
        <v>686.33333333333337</v>
      </c>
      <c r="E51" s="36">
        <v>667.66666666666674</v>
      </c>
      <c r="F51" s="36">
        <v>656.88333333333333</v>
      </c>
      <c r="G51" s="36">
        <v>638.2166666666667</v>
      </c>
      <c r="H51" s="36">
        <v>697.11666666666679</v>
      </c>
      <c r="I51" s="36">
        <v>715.78333333333353</v>
      </c>
      <c r="J51" s="36">
        <v>726.56666666666683</v>
      </c>
      <c r="K51" s="31">
        <v>705</v>
      </c>
      <c r="L51" s="31">
        <v>675.55</v>
      </c>
      <c r="M51" s="31">
        <v>1.3295399999999999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256.35000000000002</v>
      </c>
      <c r="D52" s="36">
        <v>254.73333333333335</v>
      </c>
      <c r="E52" s="36">
        <v>250.61666666666667</v>
      </c>
      <c r="F52" s="36">
        <v>244.88333333333333</v>
      </c>
      <c r="G52" s="36">
        <v>240.76666666666665</v>
      </c>
      <c r="H52" s="36">
        <v>260.4666666666667</v>
      </c>
      <c r="I52" s="36">
        <v>264.58333333333337</v>
      </c>
      <c r="J52" s="36">
        <v>270.31666666666672</v>
      </c>
      <c r="K52" s="31">
        <v>258.85000000000002</v>
      </c>
      <c r="L52" s="31">
        <v>249</v>
      </c>
      <c r="M52" s="31">
        <v>286.98736000000002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2954.7</v>
      </c>
      <c r="D53" s="36">
        <v>2951.9333333333329</v>
      </c>
      <c r="E53" s="36">
        <v>2938.766666666666</v>
      </c>
      <c r="F53" s="36">
        <v>2922.833333333333</v>
      </c>
      <c r="G53" s="36">
        <v>2909.6666666666661</v>
      </c>
      <c r="H53" s="36">
        <v>2967.8666666666659</v>
      </c>
      <c r="I53" s="36">
        <v>2981.0333333333328</v>
      </c>
      <c r="J53" s="36">
        <v>2996.9666666666658</v>
      </c>
      <c r="K53" s="31">
        <v>2965.1</v>
      </c>
      <c r="L53" s="31">
        <v>2936</v>
      </c>
      <c r="M53" s="31">
        <v>8.5440799999999992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342</v>
      </c>
      <c r="D54" s="36">
        <v>339.61666666666667</v>
      </c>
      <c r="E54" s="36">
        <v>334.53333333333336</v>
      </c>
      <c r="F54" s="36">
        <v>327.06666666666666</v>
      </c>
      <c r="G54" s="36">
        <v>321.98333333333335</v>
      </c>
      <c r="H54" s="36">
        <v>347.08333333333337</v>
      </c>
      <c r="I54" s="36">
        <v>352.16666666666663</v>
      </c>
      <c r="J54" s="36">
        <v>359.63333333333338</v>
      </c>
      <c r="K54" s="31">
        <v>344.7</v>
      </c>
      <c r="L54" s="31">
        <v>332.15</v>
      </c>
      <c r="M54" s="31">
        <v>18.724139999999998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7027.85</v>
      </c>
      <c r="D55" s="36">
        <v>7079.2</v>
      </c>
      <c r="E55" s="36">
        <v>6924.0499999999993</v>
      </c>
      <c r="F55" s="36">
        <v>6820.2499999999991</v>
      </c>
      <c r="G55" s="36">
        <v>6665.0999999999985</v>
      </c>
      <c r="H55" s="36">
        <v>7183</v>
      </c>
      <c r="I55" s="36">
        <v>7338.15</v>
      </c>
      <c r="J55" s="36">
        <v>7441.9500000000007</v>
      </c>
      <c r="K55" s="31">
        <v>7234.35</v>
      </c>
      <c r="L55" s="31">
        <v>6975.4</v>
      </c>
      <c r="M55" s="31">
        <v>0.18678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2202.75</v>
      </c>
      <c r="D56" s="36">
        <v>2210.2666666666669</v>
      </c>
      <c r="E56" s="36">
        <v>2180.4833333333336</v>
      </c>
      <c r="F56" s="36">
        <v>2158.2166666666667</v>
      </c>
      <c r="G56" s="36">
        <v>2128.4333333333334</v>
      </c>
      <c r="H56" s="36">
        <v>2232.5333333333338</v>
      </c>
      <c r="I56" s="36">
        <v>2262.3166666666675</v>
      </c>
      <c r="J56" s="36">
        <v>2284.5833333333339</v>
      </c>
      <c r="K56" s="31">
        <v>2240.0500000000002</v>
      </c>
      <c r="L56" s="31">
        <v>2188</v>
      </c>
      <c r="M56" s="31">
        <v>5.3404499999999997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7868.75</v>
      </c>
      <c r="D57" s="36">
        <v>7843.5166666666664</v>
      </c>
      <c r="E57" s="36">
        <v>7712.7333333333327</v>
      </c>
      <c r="F57" s="36">
        <v>7556.7166666666662</v>
      </c>
      <c r="G57" s="36">
        <v>7425.9333333333325</v>
      </c>
      <c r="H57" s="36">
        <v>7999.5333333333328</v>
      </c>
      <c r="I57" s="36">
        <v>8130.3166666666657</v>
      </c>
      <c r="J57" s="36">
        <v>8286.3333333333321</v>
      </c>
      <c r="K57" s="31">
        <v>7974.3</v>
      </c>
      <c r="L57" s="31">
        <v>7687.5</v>
      </c>
      <c r="M57" s="31">
        <v>3.3254800000000002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1405</v>
      </c>
      <c r="D58" s="36">
        <v>1403.2</v>
      </c>
      <c r="E58" s="36">
        <v>1389.4</v>
      </c>
      <c r="F58" s="36">
        <v>1373.8</v>
      </c>
      <c r="G58" s="36">
        <v>1360</v>
      </c>
      <c r="H58" s="36">
        <v>1418.8000000000002</v>
      </c>
      <c r="I58" s="36">
        <v>1432.6</v>
      </c>
      <c r="J58" s="36">
        <v>1448.2000000000003</v>
      </c>
      <c r="K58" s="31">
        <v>1417</v>
      </c>
      <c r="L58" s="31">
        <v>1387.6</v>
      </c>
      <c r="M58" s="31">
        <v>21.65307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703.7</v>
      </c>
      <c r="D59" s="36">
        <v>703.5</v>
      </c>
      <c r="E59" s="36">
        <v>687.2</v>
      </c>
      <c r="F59" s="36">
        <v>670.7</v>
      </c>
      <c r="G59" s="36">
        <v>654.40000000000009</v>
      </c>
      <c r="H59" s="36">
        <v>720</v>
      </c>
      <c r="I59" s="36">
        <v>736.3</v>
      </c>
      <c r="J59" s="36">
        <v>752.8</v>
      </c>
      <c r="K59" s="31">
        <v>719.8</v>
      </c>
      <c r="L59" s="31">
        <v>687</v>
      </c>
      <c r="M59" s="31">
        <v>24.130980000000001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5112.8500000000004</v>
      </c>
      <c r="D60" s="36">
        <v>5099.55</v>
      </c>
      <c r="E60" s="36">
        <v>5055.1000000000004</v>
      </c>
      <c r="F60" s="36">
        <v>4997.3500000000004</v>
      </c>
      <c r="G60" s="36">
        <v>4952.9000000000005</v>
      </c>
      <c r="H60" s="36">
        <v>5157.3</v>
      </c>
      <c r="I60" s="36">
        <v>5201.7499999999991</v>
      </c>
      <c r="J60" s="36">
        <v>5259.5</v>
      </c>
      <c r="K60" s="31">
        <v>5144</v>
      </c>
      <c r="L60" s="31">
        <v>5041.8</v>
      </c>
      <c r="M60" s="31">
        <v>2.0661299999999998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1170.05</v>
      </c>
      <c r="D61" s="36">
        <v>1176.0999999999999</v>
      </c>
      <c r="E61" s="36">
        <v>1157.5999999999999</v>
      </c>
      <c r="F61" s="36">
        <v>1145.1500000000001</v>
      </c>
      <c r="G61" s="36">
        <v>1126.6500000000001</v>
      </c>
      <c r="H61" s="36">
        <v>1188.5499999999997</v>
      </c>
      <c r="I61" s="36">
        <v>1207.0499999999997</v>
      </c>
      <c r="J61" s="36">
        <v>1219.4999999999995</v>
      </c>
      <c r="K61" s="31">
        <v>1194.5999999999999</v>
      </c>
      <c r="L61" s="31">
        <v>1163.6500000000001</v>
      </c>
      <c r="M61" s="31">
        <v>195.98572999999999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4640.8</v>
      </c>
      <c r="D62" s="36">
        <v>4611.3</v>
      </c>
      <c r="E62" s="36">
        <v>4548.6000000000004</v>
      </c>
      <c r="F62" s="36">
        <v>4456.4000000000005</v>
      </c>
      <c r="G62" s="36">
        <v>4393.7000000000007</v>
      </c>
      <c r="H62" s="36">
        <v>4703.5</v>
      </c>
      <c r="I62" s="36">
        <v>4766.1999999999989</v>
      </c>
      <c r="J62" s="36">
        <v>4858.3999999999996</v>
      </c>
      <c r="K62" s="31">
        <v>4674</v>
      </c>
      <c r="L62" s="31">
        <v>4519.1000000000004</v>
      </c>
      <c r="M62" s="31">
        <v>4.68241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359.05</v>
      </c>
      <c r="D63" s="36">
        <v>358.86666666666662</v>
      </c>
      <c r="E63" s="36">
        <v>352.18333333333322</v>
      </c>
      <c r="F63" s="36">
        <v>345.31666666666661</v>
      </c>
      <c r="G63" s="36">
        <v>338.63333333333321</v>
      </c>
      <c r="H63" s="36">
        <v>365.73333333333323</v>
      </c>
      <c r="I63" s="36">
        <v>372.41666666666663</v>
      </c>
      <c r="J63" s="36">
        <v>379.28333333333325</v>
      </c>
      <c r="K63" s="31">
        <v>365.55</v>
      </c>
      <c r="L63" s="31">
        <v>352</v>
      </c>
      <c r="M63" s="31">
        <v>33.467700000000001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2440.25</v>
      </c>
      <c r="D64" s="36">
        <v>2445.7333333333331</v>
      </c>
      <c r="E64" s="36">
        <v>2418.5166666666664</v>
      </c>
      <c r="F64" s="36">
        <v>2396.7833333333333</v>
      </c>
      <c r="G64" s="36">
        <v>2369.5666666666666</v>
      </c>
      <c r="H64" s="36">
        <v>2467.4666666666662</v>
      </c>
      <c r="I64" s="36">
        <v>2494.6833333333325</v>
      </c>
      <c r="J64" s="36">
        <v>2516.4166666666661</v>
      </c>
      <c r="K64" s="31">
        <v>2472.9499999999998</v>
      </c>
      <c r="L64" s="31">
        <v>2424</v>
      </c>
      <c r="M64" s="31">
        <v>4.4279099999999998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9557.65</v>
      </c>
      <c r="D65" s="36">
        <v>9562.5666666666657</v>
      </c>
      <c r="E65" s="36">
        <v>9504.0833333333321</v>
      </c>
      <c r="F65" s="36">
        <v>9450.5166666666664</v>
      </c>
      <c r="G65" s="36">
        <v>9392.0333333333328</v>
      </c>
      <c r="H65" s="36">
        <v>9616.1333333333314</v>
      </c>
      <c r="I65" s="36">
        <v>9674.616666666665</v>
      </c>
      <c r="J65" s="36">
        <v>9728.1833333333307</v>
      </c>
      <c r="K65" s="31">
        <v>9621.0499999999993</v>
      </c>
      <c r="L65" s="31">
        <v>9509</v>
      </c>
      <c r="M65" s="31">
        <v>3.0236299999999998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6812.45</v>
      </c>
      <c r="D66" s="36">
        <v>6811.0666666666666</v>
      </c>
      <c r="E66" s="36">
        <v>6767.1333333333332</v>
      </c>
      <c r="F66" s="36">
        <v>6721.8166666666666</v>
      </c>
      <c r="G66" s="36">
        <v>6677.8833333333332</v>
      </c>
      <c r="H66" s="36">
        <v>6856.3833333333332</v>
      </c>
      <c r="I66" s="36">
        <v>6900.3166666666657</v>
      </c>
      <c r="J66" s="36">
        <v>6945.6333333333332</v>
      </c>
      <c r="K66" s="31">
        <v>6855</v>
      </c>
      <c r="L66" s="31">
        <v>6765.75</v>
      </c>
      <c r="M66" s="31">
        <v>7.4856499999999997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1617.15</v>
      </c>
      <c r="D67" s="36">
        <v>1608.2166666666665</v>
      </c>
      <c r="E67" s="36">
        <v>1591.4333333333329</v>
      </c>
      <c r="F67" s="36">
        <v>1565.7166666666665</v>
      </c>
      <c r="G67" s="36">
        <v>1548.9333333333329</v>
      </c>
      <c r="H67" s="36">
        <v>1633.9333333333329</v>
      </c>
      <c r="I67" s="36">
        <v>1650.7166666666662</v>
      </c>
      <c r="J67" s="36">
        <v>1676.4333333333329</v>
      </c>
      <c r="K67" s="31">
        <v>1625</v>
      </c>
      <c r="L67" s="31">
        <v>1582.5</v>
      </c>
      <c r="M67" s="31">
        <v>22.178920000000002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9642.5</v>
      </c>
      <c r="D68" s="36">
        <v>9616.3333333333339</v>
      </c>
      <c r="E68" s="36">
        <v>9507.1666666666679</v>
      </c>
      <c r="F68" s="36">
        <v>9371.8333333333339</v>
      </c>
      <c r="G68" s="36">
        <v>9262.6666666666679</v>
      </c>
      <c r="H68" s="36">
        <v>9751.6666666666679</v>
      </c>
      <c r="I68" s="36">
        <v>9860.8333333333358</v>
      </c>
      <c r="J68" s="36">
        <v>9996.1666666666679</v>
      </c>
      <c r="K68" s="31">
        <v>9725.5</v>
      </c>
      <c r="L68" s="31">
        <v>9481</v>
      </c>
      <c r="M68" s="31">
        <v>0.29885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2409.4</v>
      </c>
      <c r="D69" s="36">
        <v>2430.4499999999998</v>
      </c>
      <c r="E69" s="36">
        <v>2372.8999999999996</v>
      </c>
      <c r="F69" s="36">
        <v>2336.3999999999996</v>
      </c>
      <c r="G69" s="36">
        <v>2278.8499999999995</v>
      </c>
      <c r="H69" s="36">
        <v>2466.9499999999998</v>
      </c>
      <c r="I69" s="36">
        <v>2524.5</v>
      </c>
      <c r="J69" s="36">
        <v>2561</v>
      </c>
      <c r="K69" s="31">
        <v>2488</v>
      </c>
      <c r="L69" s="31">
        <v>2393.9499999999998</v>
      </c>
      <c r="M69" s="31">
        <v>1.65334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3305.15</v>
      </c>
      <c r="D70" s="36">
        <v>3287.2166666666667</v>
      </c>
      <c r="E70" s="36">
        <v>3259.4333333333334</v>
      </c>
      <c r="F70" s="36">
        <v>3213.7166666666667</v>
      </c>
      <c r="G70" s="36">
        <v>3185.9333333333334</v>
      </c>
      <c r="H70" s="36">
        <v>3332.9333333333334</v>
      </c>
      <c r="I70" s="36">
        <v>3360.7166666666672</v>
      </c>
      <c r="J70" s="36">
        <v>3406.4333333333334</v>
      </c>
      <c r="K70" s="31">
        <v>3315</v>
      </c>
      <c r="L70" s="31">
        <v>3241.5</v>
      </c>
      <c r="M70" s="31">
        <v>4.1645200000000004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470.2</v>
      </c>
      <c r="D71" s="36">
        <v>469.33333333333331</v>
      </c>
      <c r="E71" s="36">
        <v>463.86666666666662</v>
      </c>
      <c r="F71" s="36">
        <v>457.5333333333333</v>
      </c>
      <c r="G71" s="36">
        <v>452.06666666666661</v>
      </c>
      <c r="H71" s="36">
        <v>475.66666666666663</v>
      </c>
      <c r="I71" s="36">
        <v>481.13333333333333</v>
      </c>
      <c r="J71" s="36">
        <v>487.46666666666664</v>
      </c>
      <c r="K71" s="31">
        <v>474.8</v>
      </c>
      <c r="L71" s="31">
        <v>463</v>
      </c>
      <c r="M71" s="31">
        <v>28.801729999999999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218.87</v>
      </c>
      <c r="D72" s="36">
        <v>212.99333333333334</v>
      </c>
      <c r="E72" s="36">
        <v>205.98666666666668</v>
      </c>
      <c r="F72" s="36">
        <v>193.10333333333335</v>
      </c>
      <c r="G72" s="36">
        <v>186.09666666666669</v>
      </c>
      <c r="H72" s="36">
        <v>225.87666666666667</v>
      </c>
      <c r="I72" s="36">
        <v>232.88333333333333</v>
      </c>
      <c r="J72" s="36">
        <v>245.76666666666665</v>
      </c>
      <c r="K72" s="31">
        <v>220</v>
      </c>
      <c r="L72" s="31">
        <v>200.11</v>
      </c>
      <c r="M72" s="31">
        <v>1336.27172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255.9</v>
      </c>
      <c r="D73" s="36">
        <v>255.98333333333335</v>
      </c>
      <c r="E73" s="36">
        <v>251.2166666666667</v>
      </c>
      <c r="F73" s="36">
        <v>246.53333333333336</v>
      </c>
      <c r="G73" s="36">
        <v>241.76666666666671</v>
      </c>
      <c r="H73" s="36">
        <v>260.66666666666669</v>
      </c>
      <c r="I73" s="36">
        <v>265.43333333333334</v>
      </c>
      <c r="J73" s="36">
        <v>270.11666666666667</v>
      </c>
      <c r="K73" s="31">
        <v>260.75</v>
      </c>
      <c r="L73" s="31">
        <v>251.3</v>
      </c>
      <c r="M73" s="31">
        <v>326.91314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125.14</v>
      </c>
      <c r="D74" s="36">
        <v>123.90000000000002</v>
      </c>
      <c r="E74" s="36">
        <v>121.64000000000004</v>
      </c>
      <c r="F74" s="36">
        <v>118.14000000000003</v>
      </c>
      <c r="G74" s="36">
        <v>115.88000000000005</v>
      </c>
      <c r="H74" s="36">
        <v>127.40000000000003</v>
      </c>
      <c r="I74" s="36">
        <v>129.66</v>
      </c>
      <c r="J74" s="36">
        <v>133.16000000000003</v>
      </c>
      <c r="K74" s="31">
        <v>126.16</v>
      </c>
      <c r="L74" s="31">
        <v>120.4</v>
      </c>
      <c r="M74" s="31">
        <v>243.62585000000001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68.09</v>
      </c>
      <c r="D75" s="36">
        <v>68.953333333333333</v>
      </c>
      <c r="E75" s="36">
        <v>67.13666666666667</v>
      </c>
      <c r="F75" s="36">
        <v>66.183333333333337</v>
      </c>
      <c r="G75" s="36">
        <v>64.366666666666674</v>
      </c>
      <c r="H75" s="36">
        <v>69.906666666666666</v>
      </c>
      <c r="I75" s="36">
        <v>71.723333333333329</v>
      </c>
      <c r="J75" s="36">
        <v>72.676666666666662</v>
      </c>
      <c r="K75" s="31">
        <v>70.77</v>
      </c>
      <c r="L75" s="31">
        <v>68</v>
      </c>
      <c r="M75" s="31">
        <v>311.36013000000003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1621.25</v>
      </c>
      <c r="D76" s="36">
        <v>1619.1333333333332</v>
      </c>
      <c r="E76" s="36">
        <v>1605.2666666666664</v>
      </c>
      <c r="F76" s="36">
        <v>1589.2833333333333</v>
      </c>
      <c r="G76" s="36">
        <v>1575.4166666666665</v>
      </c>
      <c r="H76" s="36">
        <v>1635.1166666666663</v>
      </c>
      <c r="I76" s="36">
        <v>1648.9833333333331</v>
      </c>
      <c r="J76" s="36">
        <v>1664.9666666666662</v>
      </c>
      <c r="K76" s="31">
        <v>1633</v>
      </c>
      <c r="L76" s="31">
        <v>1603.15</v>
      </c>
      <c r="M76" s="31">
        <v>4.8985799999999999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6945.5</v>
      </c>
      <c r="D77" s="36">
        <v>6879.7166666666672</v>
      </c>
      <c r="E77" s="36">
        <v>6698.1833333333343</v>
      </c>
      <c r="F77" s="36">
        <v>6450.8666666666668</v>
      </c>
      <c r="G77" s="36">
        <v>6269.3333333333339</v>
      </c>
      <c r="H77" s="36">
        <v>7127.0333333333347</v>
      </c>
      <c r="I77" s="36">
        <v>7308.5666666666675</v>
      </c>
      <c r="J77" s="36">
        <v>7555.883333333335</v>
      </c>
      <c r="K77" s="31">
        <v>7061.25</v>
      </c>
      <c r="L77" s="31">
        <v>6632.4</v>
      </c>
      <c r="M77" s="31">
        <v>0.76980000000000004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538.79999999999995</v>
      </c>
      <c r="D78" s="36">
        <v>541.05000000000007</v>
      </c>
      <c r="E78" s="36">
        <v>535.50000000000011</v>
      </c>
      <c r="F78" s="36">
        <v>532.20000000000005</v>
      </c>
      <c r="G78" s="36">
        <v>526.65000000000009</v>
      </c>
      <c r="H78" s="36">
        <v>544.35000000000014</v>
      </c>
      <c r="I78" s="36">
        <v>549.90000000000009</v>
      </c>
      <c r="J78" s="36">
        <v>553.20000000000016</v>
      </c>
      <c r="K78" s="31">
        <v>546.6</v>
      </c>
      <c r="L78" s="31">
        <v>537.75</v>
      </c>
      <c r="M78" s="31">
        <v>8.8109000000000002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1469.35</v>
      </c>
      <c r="D79" s="36">
        <v>1453.4666666666665</v>
      </c>
      <c r="E79" s="36">
        <v>1431.1833333333329</v>
      </c>
      <c r="F79" s="36">
        <v>1393.0166666666664</v>
      </c>
      <c r="G79" s="36">
        <v>1370.7333333333329</v>
      </c>
      <c r="H79" s="36">
        <v>1491.633333333333</v>
      </c>
      <c r="I79" s="36">
        <v>1513.9166666666663</v>
      </c>
      <c r="J79" s="36">
        <v>1552.083333333333</v>
      </c>
      <c r="K79" s="31">
        <v>1475.75</v>
      </c>
      <c r="L79" s="31">
        <v>1415.3</v>
      </c>
      <c r="M79" s="31">
        <v>21.466570000000001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321.35000000000002</v>
      </c>
      <c r="D80" s="36">
        <v>319.26666666666671</v>
      </c>
      <c r="E80" s="36">
        <v>312.93333333333339</v>
      </c>
      <c r="F80" s="36">
        <v>304.51666666666671</v>
      </c>
      <c r="G80" s="36">
        <v>298.18333333333339</v>
      </c>
      <c r="H80" s="36">
        <v>327.68333333333339</v>
      </c>
      <c r="I80" s="36">
        <v>334.01666666666677</v>
      </c>
      <c r="J80" s="36">
        <v>342.43333333333339</v>
      </c>
      <c r="K80" s="31">
        <v>325.60000000000002</v>
      </c>
      <c r="L80" s="31">
        <v>310.85000000000002</v>
      </c>
      <c r="M80" s="31">
        <v>513.91697999999997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1737</v>
      </c>
      <c r="D81" s="36">
        <v>1725.0833333333333</v>
      </c>
      <c r="E81" s="36">
        <v>1703.1666666666665</v>
      </c>
      <c r="F81" s="36">
        <v>1669.3333333333333</v>
      </c>
      <c r="G81" s="36">
        <v>1647.4166666666665</v>
      </c>
      <c r="H81" s="36">
        <v>1758.9166666666665</v>
      </c>
      <c r="I81" s="36">
        <v>1780.833333333333</v>
      </c>
      <c r="J81" s="36">
        <v>1814.6666666666665</v>
      </c>
      <c r="K81" s="31">
        <v>1747</v>
      </c>
      <c r="L81" s="31">
        <v>1691.25</v>
      </c>
      <c r="M81" s="31">
        <v>17.76427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323.05</v>
      </c>
      <c r="D82" s="36">
        <v>323.05</v>
      </c>
      <c r="E82" s="36">
        <v>319.10000000000002</v>
      </c>
      <c r="F82" s="36">
        <v>315.15000000000003</v>
      </c>
      <c r="G82" s="36">
        <v>311.20000000000005</v>
      </c>
      <c r="H82" s="36">
        <v>327</v>
      </c>
      <c r="I82" s="36">
        <v>330.94999999999993</v>
      </c>
      <c r="J82" s="36">
        <v>334.9</v>
      </c>
      <c r="K82" s="31">
        <v>327</v>
      </c>
      <c r="L82" s="31">
        <v>319.10000000000002</v>
      </c>
      <c r="M82" s="31">
        <v>258.20136000000002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337.9</v>
      </c>
      <c r="D83" s="36">
        <v>335.96666666666664</v>
      </c>
      <c r="E83" s="36">
        <v>332.98333333333329</v>
      </c>
      <c r="F83" s="36">
        <v>328.06666666666666</v>
      </c>
      <c r="G83" s="36">
        <v>325.08333333333331</v>
      </c>
      <c r="H83" s="36">
        <v>340.88333333333327</v>
      </c>
      <c r="I83" s="36">
        <v>343.86666666666662</v>
      </c>
      <c r="J83" s="36">
        <v>348.78333333333325</v>
      </c>
      <c r="K83" s="31">
        <v>338.95</v>
      </c>
      <c r="L83" s="31">
        <v>331.05</v>
      </c>
      <c r="M83" s="31">
        <v>202.34464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1481.35</v>
      </c>
      <c r="D84" s="36">
        <v>1494.4666666666665</v>
      </c>
      <c r="E84" s="36">
        <v>1463.9333333333329</v>
      </c>
      <c r="F84" s="36">
        <v>1446.5166666666664</v>
      </c>
      <c r="G84" s="36">
        <v>1415.9833333333329</v>
      </c>
      <c r="H84" s="36">
        <v>1511.883333333333</v>
      </c>
      <c r="I84" s="36">
        <v>1542.4166666666663</v>
      </c>
      <c r="J84" s="36">
        <v>1559.833333333333</v>
      </c>
      <c r="K84" s="31">
        <v>1525</v>
      </c>
      <c r="L84" s="31">
        <v>1477.05</v>
      </c>
      <c r="M84" s="31">
        <v>45.893129999999999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707.95</v>
      </c>
      <c r="D85" s="36">
        <v>709.65</v>
      </c>
      <c r="E85" s="36">
        <v>697.34999999999991</v>
      </c>
      <c r="F85" s="36">
        <v>686.74999999999989</v>
      </c>
      <c r="G85" s="36">
        <v>674.44999999999982</v>
      </c>
      <c r="H85" s="36">
        <v>720.25</v>
      </c>
      <c r="I85" s="36">
        <v>732.55</v>
      </c>
      <c r="J85" s="36">
        <v>743.15000000000009</v>
      </c>
      <c r="K85" s="31">
        <v>721.95</v>
      </c>
      <c r="L85" s="31">
        <v>699.05</v>
      </c>
      <c r="M85" s="31">
        <v>1.8945099999999999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361.85</v>
      </c>
      <c r="D86" s="36">
        <v>364.15000000000003</v>
      </c>
      <c r="E86" s="36">
        <v>357.50000000000006</v>
      </c>
      <c r="F86" s="36">
        <v>353.15000000000003</v>
      </c>
      <c r="G86" s="36">
        <v>346.50000000000006</v>
      </c>
      <c r="H86" s="36">
        <v>368.50000000000006</v>
      </c>
      <c r="I86" s="36">
        <v>375.15000000000003</v>
      </c>
      <c r="J86" s="36">
        <v>379.50000000000006</v>
      </c>
      <c r="K86" s="31">
        <v>370.8</v>
      </c>
      <c r="L86" s="31">
        <v>359.8</v>
      </c>
      <c r="M86" s="31">
        <v>40.521900000000002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1535.9</v>
      </c>
      <c r="D87" s="36">
        <v>1545.8</v>
      </c>
      <c r="E87" s="36">
        <v>1513.1</v>
      </c>
      <c r="F87" s="36">
        <v>1490.3</v>
      </c>
      <c r="G87" s="36">
        <v>1457.6</v>
      </c>
      <c r="H87" s="36">
        <v>1568.6</v>
      </c>
      <c r="I87" s="36">
        <v>1601.3000000000002</v>
      </c>
      <c r="J87" s="36">
        <v>1624.1</v>
      </c>
      <c r="K87" s="31">
        <v>1578.5</v>
      </c>
      <c r="L87" s="31">
        <v>1523</v>
      </c>
      <c r="M87" s="31">
        <v>1.4274899999999999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719.2</v>
      </c>
      <c r="D88" s="36">
        <v>722.65</v>
      </c>
      <c r="E88" s="36">
        <v>711.55</v>
      </c>
      <c r="F88" s="36">
        <v>703.9</v>
      </c>
      <c r="G88" s="36">
        <v>692.8</v>
      </c>
      <c r="H88" s="36">
        <v>730.3</v>
      </c>
      <c r="I88" s="36">
        <v>741.40000000000009</v>
      </c>
      <c r="J88" s="36">
        <v>749.05</v>
      </c>
      <c r="K88" s="31">
        <v>733.75</v>
      </c>
      <c r="L88" s="31">
        <v>715</v>
      </c>
      <c r="M88" s="31">
        <v>14.609030000000001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7688.9</v>
      </c>
      <c r="D89" s="36">
        <v>7780.3499999999995</v>
      </c>
      <c r="E89" s="36">
        <v>7560.6999999999989</v>
      </c>
      <c r="F89" s="36">
        <v>7432.4999999999991</v>
      </c>
      <c r="G89" s="36">
        <v>7212.8499999999985</v>
      </c>
      <c r="H89" s="36">
        <v>7908.5499999999993</v>
      </c>
      <c r="I89" s="36">
        <v>8128.1999999999989</v>
      </c>
      <c r="J89" s="36">
        <v>8256.4</v>
      </c>
      <c r="K89" s="31">
        <v>8000</v>
      </c>
      <c r="L89" s="31">
        <v>7652.15</v>
      </c>
      <c r="M89" s="31">
        <v>0.34960000000000002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1741.95</v>
      </c>
      <c r="D90" s="36">
        <v>1728.9833333333333</v>
      </c>
      <c r="E90" s="36">
        <v>1697.9666666666667</v>
      </c>
      <c r="F90" s="36">
        <v>1653.9833333333333</v>
      </c>
      <c r="G90" s="36">
        <v>1622.9666666666667</v>
      </c>
      <c r="H90" s="36">
        <v>1772.9666666666667</v>
      </c>
      <c r="I90" s="36">
        <v>1803.9833333333336</v>
      </c>
      <c r="J90" s="36">
        <v>1847.9666666666667</v>
      </c>
      <c r="K90" s="31">
        <v>1760</v>
      </c>
      <c r="L90" s="31">
        <v>1685</v>
      </c>
      <c r="M90" s="31">
        <v>2.5012099999999999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2290.6999999999998</v>
      </c>
      <c r="D91" s="36">
        <v>2299.5499999999997</v>
      </c>
      <c r="E91" s="36">
        <v>2269.2999999999993</v>
      </c>
      <c r="F91" s="36">
        <v>2247.8999999999996</v>
      </c>
      <c r="G91" s="36">
        <v>2217.6499999999992</v>
      </c>
      <c r="H91" s="36">
        <v>2320.9499999999994</v>
      </c>
      <c r="I91" s="36">
        <v>2351.2000000000003</v>
      </c>
      <c r="J91" s="36">
        <v>2372.5999999999995</v>
      </c>
      <c r="K91" s="31">
        <v>2329.8000000000002</v>
      </c>
      <c r="L91" s="31">
        <v>2278.15</v>
      </c>
      <c r="M91" s="31">
        <v>0.37775999999999998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536.54999999999995</v>
      </c>
      <c r="D92" s="36">
        <v>541.71666666666658</v>
      </c>
      <c r="E92" s="36">
        <v>529.88333333333321</v>
      </c>
      <c r="F92" s="36">
        <v>523.21666666666658</v>
      </c>
      <c r="G92" s="36">
        <v>511.38333333333321</v>
      </c>
      <c r="H92" s="36">
        <v>548.38333333333321</v>
      </c>
      <c r="I92" s="36">
        <v>560.21666666666647</v>
      </c>
      <c r="J92" s="36">
        <v>566.88333333333321</v>
      </c>
      <c r="K92" s="31">
        <v>553.54999999999995</v>
      </c>
      <c r="L92" s="31">
        <v>535.04999999999995</v>
      </c>
      <c r="M92" s="31">
        <v>9.0107900000000001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34936.050000000003</v>
      </c>
      <c r="D93" s="36">
        <v>34970.733333333337</v>
      </c>
      <c r="E93" s="36">
        <v>34785.316666666673</v>
      </c>
      <c r="F93" s="36">
        <v>34634.583333333336</v>
      </c>
      <c r="G93" s="36">
        <v>34449.166666666672</v>
      </c>
      <c r="H93" s="36">
        <v>35121.466666666674</v>
      </c>
      <c r="I93" s="36">
        <v>35306.883333333331</v>
      </c>
      <c r="J93" s="36">
        <v>35457.616666666676</v>
      </c>
      <c r="K93" s="31">
        <v>35156.15</v>
      </c>
      <c r="L93" s="31">
        <v>34820</v>
      </c>
      <c r="M93" s="31">
        <v>0.19617999999999999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1274.8</v>
      </c>
      <c r="D94" s="36">
        <v>1273.6666666666667</v>
      </c>
      <c r="E94" s="36">
        <v>1256.5333333333335</v>
      </c>
      <c r="F94" s="36">
        <v>1238.2666666666669</v>
      </c>
      <c r="G94" s="36">
        <v>1221.1333333333337</v>
      </c>
      <c r="H94" s="36">
        <v>1291.9333333333334</v>
      </c>
      <c r="I94" s="36">
        <v>1309.0666666666666</v>
      </c>
      <c r="J94" s="36">
        <v>1327.3333333333333</v>
      </c>
      <c r="K94" s="31">
        <v>1290.8</v>
      </c>
      <c r="L94" s="31">
        <v>1255.4000000000001</v>
      </c>
      <c r="M94" s="31">
        <v>1.9752400000000001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5897.6</v>
      </c>
      <c r="D95" s="36">
        <v>5898.416666666667</v>
      </c>
      <c r="E95" s="36">
        <v>5839.2333333333336</v>
      </c>
      <c r="F95" s="36">
        <v>5780.8666666666668</v>
      </c>
      <c r="G95" s="36">
        <v>5721.6833333333334</v>
      </c>
      <c r="H95" s="36">
        <v>5956.7833333333338</v>
      </c>
      <c r="I95" s="36">
        <v>6015.9666666666662</v>
      </c>
      <c r="J95" s="36">
        <v>6074.3333333333339</v>
      </c>
      <c r="K95" s="31">
        <v>5957.6</v>
      </c>
      <c r="L95" s="31">
        <v>5840.05</v>
      </c>
      <c r="M95" s="31">
        <v>1.2935000000000001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2358.1</v>
      </c>
      <c r="D96" s="36">
        <v>2379.75</v>
      </c>
      <c r="E96" s="36">
        <v>2328.35</v>
      </c>
      <c r="F96" s="36">
        <v>2298.6</v>
      </c>
      <c r="G96" s="36">
        <v>2247.1999999999998</v>
      </c>
      <c r="H96" s="36">
        <v>2409.5</v>
      </c>
      <c r="I96" s="36">
        <v>2460.8999999999996</v>
      </c>
      <c r="J96" s="36">
        <v>2490.65</v>
      </c>
      <c r="K96" s="31">
        <v>2431.15</v>
      </c>
      <c r="L96" s="31">
        <v>2350</v>
      </c>
      <c r="M96" s="31">
        <v>0.82079999999999997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614.29999999999995</v>
      </c>
      <c r="D97" s="36">
        <v>617.80000000000007</v>
      </c>
      <c r="E97" s="36">
        <v>607.60000000000014</v>
      </c>
      <c r="F97" s="36">
        <v>600.90000000000009</v>
      </c>
      <c r="G97" s="36">
        <v>590.70000000000016</v>
      </c>
      <c r="H97" s="36">
        <v>624.50000000000011</v>
      </c>
      <c r="I97" s="36">
        <v>634.70000000000016</v>
      </c>
      <c r="J97" s="36">
        <v>641.40000000000009</v>
      </c>
      <c r="K97" s="31">
        <v>628</v>
      </c>
      <c r="L97" s="31">
        <v>611.1</v>
      </c>
      <c r="M97" s="31">
        <v>1.94658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166.95</v>
      </c>
      <c r="D98" s="36">
        <v>167.97333333333333</v>
      </c>
      <c r="E98" s="36">
        <v>165.30666666666667</v>
      </c>
      <c r="F98" s="36">
        <v>163.66333333333336</v>
      </c>
      <c r="G98" s="36">
        <v>160.9966666666667</v>
      </c>
      <c r="H98" s="36">
        <v>169.61666666666665</v>
      </c>
      <c r="I98" s="36">
        <v>172.28333333333333</v>
      </c>
      <c r="J98" s="36">
        <v>173.92666666666662</v>
      </c>
      <c r="K98" s="31">
        <v>170.64</v>
      </c>
      <c r="L98" s="31">
        <v>166.33</v>
      </c>
      <c r="M98" s="31">
        <v>39.404409999999999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741.05</v>
      </c>
      <c r="D99" s="36">
        <v>741.26666666666677</v>
      </c>
      <c r="E99" s="36">
        <v>735.03333333333353</v>
      </c>
      <c r="F99" s="36">
        <v>729.01666666666677</v>
      </c>
      <c r="G99" s="36">
        <v>722.78333333333353</v>
      </c>
      <c r="H99" s="36">
        <v>747.28333333333353</v>
      </c>
      <c r="I99" s="36">
        <v>753.51666666666688</v>
      </c>
      <c r="J99" s="36">
        <v>759.53333333333353</v>
      </c>
      <c r="K99" s="31">
        <v>747.5</v>
      </c>
      <c r="L99" s="31">
        <v>735.25</v>
      </c>
      <c r="M99" s="31">
        <v>16.303550000000001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581</v>
      </c>
      <c r="D100" s="36">
        <v>584.7833333333333</v>
      </c>
      <c r="E100" s="36">
        <v>572.06666666666661</v>
      </c>
      <c r="F100" s="36">
        <v>563.13333333333333</v>
      </c>
      <c r="G100" s="36">
        <v>550.41666666666663</v>
      </c>
      <c r="H100" s="36">
        <v>593.71666666666658</v>
      </c>
      <c r="I100" s="36">
        <v>606.43333333333328</v>
      </c>
      <c r="J100" s="36">
        <v>615.36666666666656</v>
      </c>
      <c r="K100" s="31">
        <v>597.5</v>
      </c>
      <c r="L100" s="31">
        <v>575.85</v>
      </c>
      <c r="M100" s="31">
        <v>4.6091300000000004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4327.8</v>
      </c>
      <c r="D101" s="36">
        <v>4310.25</v>
      </c>
      <c r="E101" s="36">
        <v>4265.55</v>
      </c>
      <c r="F101" s="36">
        <v>4203.3</v>
      </c>
      <c r="G101" s="36">
        <v>4158.6000000000004</v>
      </c>
      <c r="H101" s="36">
        <v>4372.5</v>
      </c>
      <c r="I101" s="36">
        <v>4417.2000000000007</v>
      </c>
      <c r="J101" s="36">
        <v>4479.45</v>
      </c>
      <c r="K101" s="31">
        <v>4354.95</v>
      </c>
      <c r="L101" s="31">
        <v>4248</v>
      </c>
      <c r="M101" s="31">
        <v>0.68635999999999997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344.55</v>
      </c>
      <c r="D102" s="36">
        <v>350.48333333333335</v>
      </c>
      <c r="E102" s="36">
        <v>332.81666666666672</v>
      </c>
      <c r="F102" s="36">
        <v>321.08333333333337</v>
      </c>
      <c r="G102" s="36">
        <v>303.41666666666674</v>
      </c>
      <c r="H102" s="36">
        <v>362.2166666666667</v>
      </c>
      <c r="I102" s="36">
        <v>379.88333333333333</v>
      </c>
      <c r="J102" s="36">
        <v>391.61666666666667</v>
      </c>
      <c r="K102" s="31">
        <v>368.15</v>
      </c>
      <c r="L102" s="31">
        <v>338.75</v>
      </c>
      <c r="M102" s="31">
        <v>14.23701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309.7</v>
      </c>
      <c r="D103" s="36">
        <v>310.7833333333333</v>
      </c>
      <c r="E103" s="36">
        <v>305.86666666666662</v>
      </c>
      <c r="F103" s="36">
        <v>302.0333333333333</v>
      </c>
      <c r="G103" s="36">
        <v>297.11666666666662</v>
      </c>
      <c r="H103" s="36">
        <v>314.61666666666662</v>
      </c>
      <c r="I103" s="36">
        <v>319.53333333333336</v>
      </c>
      <c r="J103" s="36">
        <v>323.36666666666662</v>
      </c>
      <c r="K103" s="31">
        <v>315.7</v>
      </c>
      <c r="L103" s="31">
        <v>306.95</v>
      </c>
      <c r="M103" s="31">
        <v>14.814299999999999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855.75</v>
      </c>
      <c r="D104" s="36">
        <v>860.26666666666677</v>
      </c>
      <c r="E104" s="36">
        <v>848.53333333333353</v>
      </c>
      <c r="F104" s="36">
        <v>841.31666666666672</v>
      </c>
      <c r="G104" s="36">
        <v>829.58333333333348</v>
      </c>
      <c r="H104" s="36">
        <v>867.48333333333358</v>
      </c>
      <c r="I104" s="36">
        <v>879.21666666666692</v>
      </c>
      <c r="J104" s="36">
        <v>886.43333333333362</v>
      </c>
      <c r="K104" s="31">
        <v>872</v>
      </c>
      <c r="L104" s="31">
        <v>853.05</v>
      </c>
      <c r="M104" s="31">
        <v>6.0947399999999998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115.91</v>
      </c>
      <c r="D105" s="36">
        <v>116.24666666666667</v>
      </c>
      <c r="E105" s="36">
        <v>114.67333333333335</v>
      </c>
      <c r="F105" s="36">
        <v>113.43666666666668</v>
      </c>
      <c r="G105" s="36">
        <v>111.86333333333336</v>
      </c>
      <c r="H105" s="36">
        <v>117.48333333333333</v>
      </c>
      <c r="I105" s="36">
        <v>119.05666666666666</v>
      </c>
      <c r="J105" s="36">
        <v>120.29333333333332</v>
      </c>
      <c r="K105" s="31">
        <v>117.82</v>
      </c>
      <c r="L105" s="31">
        <v>115.01</v>
      </c>
      <c r="M105" s="31">
        <v>510.72325999999998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1558</v>
      </c>
      <c r="D106" s="36">
        <v>1550.0166666666667</v>
      </c>
      <c r="E106" s="36">
        <v>1536.0333333333333</v>
      </c>
      <c r="F106" s="36">
        <v>1514.0666666666666</v>
      </c>
      <c r="G106" s="36">
        <v>1500.0833333333333</v>
      </c>
      <c r="H106" s="36">
        <v>1571.9833333333333</v>
      </c>
      <c r="I106" s="36">
        <v>1585.9666666666665</v>
      </c>
      <c r="J106" s="36">
        <v>1607.9333333333334</v>
      </c>
      <c r="K106" s="31">
        <v>1564</v>
      </c>
      <c r="L106" s="31">
        <v>1528.05</v>
      </c>
      <c r="M106" s="31">
        <v>0.83472000000000002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210</v>
      </c>
      <c r="D107" s="36">
        <v>210.65333333333334</v>
      </c>
      <c r="E107" s="36">
        <v>208.75666666666666</v>
      </c>
      <c r="F107" s="36">
        <v>207.51333333333332</v>
      </c>
      <c r="G107" s="36">
        <v>205.61666666666665</v>
      </c>
      <c r="H107" s="36">
        <v>211.89666666666668</v>
      </c>
      <c r="I107" s="36">
        <v>213.79333333333338</v>
      </c>
      <c r="J107" s="36">
        <v>215.03666666666669</v>
      </c>
      <c r="K107" s="31">
        <v>212.55</v>
      </c>
      <c r="L107" s="31">
        <v>209.41</v>
      </c>
      <c r="M107" s="31">
        <v>1.57328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1751.15</v>
      </c>
      <c r="D108" s="36">
        <v>1750.7166666666665</v>
      </c>
      <c r="E108" s="36">
        <v>1730.4333333333329</v>
      </c>
      <c r="F108" s="36">
        <v>1709.7166666666665</v>
      </c>
      <c r="G108" s="36">
        <v>1689.4333333333329</v>
      </c>
      <c r="H108" s="36">
        <v>1771.4333333333329</v>
      </c>
      <c r="I108" s="36">
        <v>1791.7166666666662</v>
      </c>
      <c r="J108" s="36">
        <v>1812.4333333333329</v>
      </c>
      <c r="K108" s="31">
        <v>1771</v>
      </c>
      <c r="L108" s="31">
        <v>1730</v>
      </c>
      <c r="M108" s="31">
        <v>0.79712000000000005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268.3</v>
      </c>
      <c r="D109" s="36">
        <v>268.57</v>
      </c>
      <c r="E109" s="36">
        <v>265.14</v>
      </c>
      <c r="F109" s="36">
        <v>261.98</v>
      </c>
      <c r="G109" s="36">
        <v>258.55</v>
      </c>
      <c r="H109" s="36">
        <v>271.72999999999996</v>
      </c>
      <c r="I109" s="36">
        <v>275.15999999999991</v>
      </c>
      <c r="J109" s="36">
        <v>278.31999999999994</v>
      </c>
      <c r="K109" s="31">
        <v>272</v>
      </c>
      <c r="L109" s="31">
        <v>265.41000000000003</v>
      </c>
      <c r="M109" s="31">
        <v>86.636889999999994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2670.05</v>
      </c>
      <c r="D110" s="36">
        <v>2654.85</v>
      </c>
      <c r="E110" s="36">
        <v>2616.1999999999998</v>
      </c>
      <c r="F110" s="36">
        <v>2562.35</v>
      </c>
      <c r="G110" s="36">
        <v>2523.6999999999998</v>
      </c>
      <c r="H110" s="36">
        <v>2708.7</v>
      </c>
      <c r="I110" s="36">
        <v>2747.3500000000004</v>
      </c>
      <c r="J110" s="36">
        <v>2801.2</v>
      </c>
      <c r="K110" s="31">
        <v>2693.5</v>
      </c>
      <c r="L110" s="31">
        <v>2601</v>
      </c>
      <c r="M110" s="31">
        <v>2.2743500000000001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963.4</v>
      </c>
      <c r="D111" s="36">
        <v>967.25</v>
      </c>
      <c r="E111" s="36">
        <v>954.5</v>
      </c>
      <c r="F111" s="36">
        <v>945.6</v>
      </c>
      <c r="G111" s="36">
        <v>932.85</v>
      </c>
      <c r="H111" s="36">
        <v>976.15</v>
      </c>
      <c r="I111" s="36">
        <v>988.9</v>
      </c>
      <c r="J111" s="36">
        <v>997.8</v>
      </c>
      <c r="K111" s="31">
        <v>980</v>
      </c>
      <c r="L111" s="31">
        <v>958.35</v>
      </c>
      <c r="M111" s="31">
        <v>3.0140799999999999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64.36</v>
      </c>
      <c r="D112" s="36">
        <v>65.226666666666674</v>
      </c>
      <c r="E112" s="36">
        <v>63.383333333333354</v>
      </c>
      <c r="F112" s="36">
        <v>62.40666666666668</v>
      </c>
      <c r="G112" s="36">
        <v>60.563333333333361</v>
      </c>
      <c r="H112" s="36">
        <v>66.203333333333347</v>
      </c>
      <c r="I112" s="36">
        <v>68.046666666666681</v>
      </c>
      <c r="J112" s="36">
        <v>69.023333333333341</v>
      </c>
      <c r="K112" s="31">
        <v>67.069999999999993</v>
      </c>
      <c r="L112" s="31">
        <v>64.25</v>
      </c>
      <c r="M112" s="31">
        <v>184.48455000000001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2446</v>
      </c>
      <c r="D113" s="36">
        <v>2464.3333333333335</v>
      </c>
      <c r="E113" s="36">
        <v>2421.666666666667</v>
      </c>
      <c r="F113" s="36">
        <v>2397.3333333333335</v>
      </c>
      <c r="G113" s="36">
        <v>2354.666666666667</v>
      </c>
      <c r="H113" s="36">
        <v>2488.666666666667</v>
      </c>
      <c r="I113" s="36">
        <v>2531.3333333333339</v>
      </c>
      <c r="J113" s="36">
        <v>2555.666666666667</v>
      </c>
      <c r="K113" s="31">
        <v>2507</v>
      </c>
      <c r="L113" s="31">
        <v>2440</v>
      </c>
      <c r="M113" s="31">
        <v>11.35069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700.15</v>
      </c>
      <c r="D114" s="36">
        <v>702.6</v>
      </c>
      <c r="E114" s="36">
        <v>691.35</v>
      </c>
      <c r="F114" s="36">
        <v>682.55</v>
      </c>
      <c r="G114" s="36">
        <v>671.3</v>
      </c>
      <c r="H114" s="36">
        <v>711.40000000000009</v>
      </c>
      <c r="I114" s="36">
        <v>722.65000000000009</v>
      </c>
      <c r="J114" s="36">
        <v>731.45000000000016</v>
      </c>
      <c r="K114" s="31">
        <v>713.85</v>
      </c>
      <c r="L114" s="31">
        <v>693.8</v>
      </c>
      <c r="M114" s="31">
        <v>2.0018899999999999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2337.8000000000002</v>
      </c>
      <c r="D115" s="36">
        <v>2353.9833333333336</v>
      </c>
      <c r="E115" s="36">
        <v>2289.916666666667</v>
      </c>
      <c r="F115" s="36">
        <v>2242.0333333333333</v>
      </c>
      <c r="G115" s="36">
        <v>2177.9666666666667</v>
      </c>
      <c r="H115" s="36">
        <v>2401.8666666666672</v>
      </c>
      <c r="I115" s="36">
        <v>2465.9333333333338</v>
      </c>
      <c r="J115" s="36">
        <v>2513.8166666666675</v>
      </c>
      <c r="K115" s="31">
        <v>2418.0500000000002</v>
      </c>
      <c r="L115" s="31">
        <v>2306.1</v>
      </c>
      <c r="M115" s="31">
        <v>4.5467300000000002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9027.15</v>
      </c>
      <c r="D116" s="36">
        <v>9030.3666666666668</v>
      </c>
      <c r="E116" s="36">
        <v>8920.8333333333339</v>
      </c>
      <c r="F116" s="36">
        <v>8814.5166666666664</v>
      </c>
      <c r="G116" s="36">
        <v>8704.9833333333336</v>
      </c>
      <c r="H116" s="36">
        <v>9136.6833333333343</v>
      </c>
      <c r="I116" s="36">
        <v>9246.2166666666672</v>
      </c>
      <c r="J116" s="36">
        <v>9352.5333333333347</v>
      </c>
      <c r="K116" s="31">
        <v>9139.9</v>
      </c>
      <c r="L116" s="31">
        <v>8924.0499999999993</v>
      </c>
      <c r="M116" s="31">
        <v>0.15483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826.3</v>
      </c>
      <c r="D117" s="36">
        <v>835.15</v>
      </c>
      <c r="E117" s="36">
        <v>814.3</v>
      </c>
      <c r="F117" s="36">
        <v>802.3</v>
      </c>
      <c r="G117" s="36">
        <v>781.44999999999993</v>
      </c>
      <c r="H117" s="36">
        <v>847.15</v>
      </c>
      <c r="I117" s="36">
        <v>868.00000000000011</v>
      </c>
      <c r="J117" s="36">
        <v>880</v>
      </c>
      <c r="K117" s="31">
        <v>856</v>
      </c>
      <c r="L117" s="31">
        <v>823.15</v>
      </c>
      <c r="M117" s="31">
        <v>0.99207999999999996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504.35</v>
      </c>
      <c r="D118" s="36">
        <v>503.58333333333331</v>
      </c>
      <c r="E118" s="36">
        <v>497.66666666666663</v>
      </c>
      <c r="F118" s="36">
        <v>490.98333333333329</v>
      </c>
      <c r="G118" s="36">
        <v>485.06666666666661</v>
      </c>
      <c r="H118" s="36">
        <v>510.26666666666665</v>
      </c>
      <c r="I118" s="36">
        <v>516.18333333333328</v>
      </c>
      <c r="J118" s="36">
        <v>522.86666666666667</v>
      </c>
      <c r="K118" s="31">
        <v>509.5</v>
      </c>
      <c r="L118" s="31">
        <v>496.9</v>
      </c>
      <c r="M118" s="31">
        <v>25.88139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534.29999999999995</v>
      </c>
      <c r="D119" s="36">
        <v>536.1</v>
      </c>
      <c r="E119" s="36">
        <v>526.40000000000009</v>
      </c>
      <c r="F119" s="36">
        <v>518.50000000000011</v>
      </c>
      <c r="G119" s="36">
        <v>508.80000000000018</v>
      </c>
      <c r="H119" s="36">
        <v>544</v>
      </c>
      <c r="I119" s="36">
        <v>553.70000000000005</v>
      </c>
      <c r="J119" s="36">
        <v>561.59999999999991</v>
      </c>
      <c r="K119" s="31">
        <v>545.79999999999995</v>
      </c>
      <c r="L119" s="31">
        <v>528.20000000000005</v>
      </c>
      <c r="M119" s="31">
        <v>1.6267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1014.95</v>
      </c>
      <c r="D120" s="36">
        <v>1017.6666666666666</v>
      </c>
      <c r="E120" s="36">
        <v>1003.3833333333332</v>
      </c>
      <c r="F120" s="36">
        <v>991.81666666666661</v>
      </c>
      <c r="G120" s="36">
        <v>977.53333333333319</v>
      </c>
      <c r="H120" s="36">
        <v>1029.2333333333331</v>
      </c>
      <c r="I120" s="36">
        <v>1043.5166666666669</v>
      </c>
      <c r="J120" s="36">
        <v>1055.0833333333333</v>
      </c>
      <c r="K120" s="31">
        <v>1031.95</v>
      </c>
      <c r="L120" s="31">
        <v>1006.1</v>
      </c>
      <c r="M120" s="31">
        <v>5.8543700000000003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1520.45</v>
      </c>
      <c r="D121" s="36">
        <v>1533.8499999999997</v>
      </c>
      <c r="E121" s="36">
        <v>1492.6999999999994</v>
      </c>
      <c r="F121" s="36">
        <v>1464.9499999999996</v>
      </c>
      <c r="G121" s="36">
        <v>1423.7999999999993</v>
      </c>
      <c r="H121" s="36">
        <v>1561.5999999999995</v>
      </c>
      <c r="I121" s="36">
        <v>1602.7499999999995</v>
      </c>
      <c r="J121" s="36">
        <v>1630.4999999999995</v>
      </c>
      <c r="K121" s="31">
        <v>1575</v>
      </c>
      <c r="L121" s="31">
        <v>1506.1</v>
      </c>
      <c r="M121" s="31">
        <v>4.6624100000000004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1433.4</v>
      </c>
      <c r="D122" s="36">
        <v>1424.8333333333333</v>
      </c>
      <c r="E122" s="36">
        <v>1372.6666666666665</v>
      </c>
      <c r="F122" s="36">
        <v>1311.9333333333332</v>
      </c>
      <c r="G122" s="36">
        <v>1259.7666666666664</v>
      </c>
      <c r="H122" s="36">
        <v>1485.5666666666666</v>
      </c>
      <c r="I122" s="36">
        <v>1537.7333333333331</v>
      </c>
      <c r="J122" s="36">
        <v>1598.4666666666667</v>
      </c>
      <c r="K122" s="31">
        <v>1477</v>
      </c>
      <c r="L122" s="31">
        <v>1364.1</v>
      </c>
      <c r="M122" s="31">
        <v>41.02496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1553.95</v>
      </c>
      <c r="D123" s="36">
        <v>1557.25</v>
      </c>
      <c r="E123" s="36">
        <v>1525.5</v>
      </c>
      <c r="F123" s="36">
        <v>1497.05</v>
      </c>
      <c r="G123" s="36">
        <v>1465.3</v>
      </c>
      <c r="H123" s="36">
        <v>1585.7</v>
      </c>
      <c r="I123" s="36">
        <v>1617.45</v>
      </c>
      <c r="J123" s="36">
        <v>1645.9</v>
      </c>
      <c r="K123" s="31">
        <v>1589</v>
      </c>
      <c r="L123" s="31">
        <v>1528.8</v>
      </c>
      <c r="M123" s="31">
        <v>39.831530000000001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169.22</v>
      </c>
      <c r="D124" s="36">
        <v>168.70333333333335</v>
      </c>
      <c r="E124" s="36">
        <v>162.60666666666668</v>
      </c>
      <c r="F124" s="36">
        <v>155.99333333333334</v>
      </c>
      <c r="G124" s="36">
        <v>149.89666666666668</v>
      </c>
      <c r="H124" s="36">
        <v>175.31666666666669</v>
      </c>
      <c r="I124" s="36">
        <v>181.41333333333333</v>
      </c>
      <c r="J124" s="36">
        <v>188.0266666666667</v>
      </c>
      <c r="K124" s="31">
        <v>174.8</v>
      </c>
      <c r="L124" s="31">
        <v>162.09</v>
      </c>
      <c r="M124" s="31">
        <v>165.92612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1515.6</v>
      </c>
      <c r="D125" s="36">
        <v>1522.4666666666665</v>
      </c>
      <c r="E125" s="36">
        <v>1498.5333333333328</v>
      </c>
      <c r="F125" s="36">
        <v>1481.4666666666665</v>
      </c>
      <c r="G125" s="36">
        <v>1457.5333333333328</v>
      </c>
      <c r="H125" s="36">
        <v>1539.5333333333328</v>
      </c>
      <c r="I125" s="36">
        <v>1563.4666666666667</v>
      </c>
      <c r="J125" s="36">
        <v>1580.5333333333328</v>
      </c>
      <c r="K125" s="31">
        <v>1546.4</v>
      </c>
      <c r="L125" s="31">
        <v>1505.4</v>
      </c>
      <c r="M125" s="31">
        <v>1.0561100000000001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512.15</v>
      </c>
      <c r="D126" s="36">
        <v>511.7833333333333</v>
      </c>
      <c r="E126" s="36">
        <v>507.86666666666656</v>
      </c>
      <c r="F126" s="36">
        <v>503.58333333333326</v>
      </c>
      <c r="G126" s="36">
        <v>499.66666666666652</v>
      </c>
      <c r="H126" s="36">
        <v>516.06666666666661</v>
      </c>
      <c r="I126" s="36">
        <v>519.98333333333335</v>
      </c>
      <c r="J126" s="36">
        <v>524.26666666666665</v>
      </c>
      <c r="K126" s="31">
        <v>515.70000000000005</v>
      </c>
      <c r="L126" s="31">
        <v>507.5</v>
      </c>
      <c r="M126" s="31">
        <v>72.597539999999995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2590.9499999999998</v>
      </c>
      <c r="D127" s="36">
        <v>2550.65</v>
      </c>
      <c r="E127" s="36">
        <v>2510.3500000000004</v>
      </c>
      <c r="F127" s="36">
        <v>2429.7500000000005</v>
      </c>
      <c r="G127" s="36">
        <v>2389.4500000000007</v>
      </c>
      <c r="H127" s="36">
        <v>2631.25</v>
      </c>
      <c r="I127" s="36">
        <v>2671.55</v>
      </c>
      <c r="J127" s="36">
        <v>2752.1499999999996</v>
      </c>
      <c r="K127" s="31">
        <v>2590.9499999999998</v>
      </c>
      <c r="L127" s="31">
        <v>2470.0500000000002</v>
      </c>
      <c r="M127" s="31">
        <v>23.728210000000001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6313.45</v>
      </c>
      <c r="D128" s="36">
        <v>6330.6499999999987</v>
      </c>
      <c r="E128" s="36">
        <v>6248.8999999999978</v>
      </c>
      <c r="F128" s="36">
        <v>6184.3499999999995</v>
      </c>
      <c r="G128" s="36">
        <v>6102.5999999999985</v>
      </c>
      <c r="H128" s="36">
        <v>6395.1999999999971</v>
      </c>
      <c r="I128" s="36">
        <v>6476.9499999999989</v>
      </c>
      <c r="J128" s="36">
        <v>6541.4999999999964</v>
      </c>
      <c r="K128" s="31">
        <v>6412.4</v>
      </c>
      <c r="L128" s="31">
        <v>6266.1</v>
      </c>
      <c r="M128" s="31">
        <v>3.9313099999999999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3210</v>
      </c>
      <c r="D129" s="36">
        <v>3217.4666666666667</v>
      </c>
      <c r="E129" s="36">
        <v>3162.9833333333336</v>
      </c>
      <c r="F129" s="36">
        <v>3115.9666666666667</v>
      </c>
      <c r="G129" s="36">
        <v>3061.4833333333336</v>
      </c>
      <c r="H129" s="36">
        <v>3264.4833333333336</v>
      </c>
      <c r="I129" s="36">
        <v>3318.9666666666662</v>
      </c>
      <c r="J129" s="36">
        <v>3365.9833333333336</v>
      </c>
      <c r="K129" s="31">
        <v>3271.95</v>
      </c>
      <c r="L129" s="31">
        <v>3170.45</v>
      </c>
      <c r="M129" s="31">
        <v>8.1121499999999997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4284.6000000000004</v>
      </c>
      <c r="D130" s="36">
        <v>4212.1166666666668</v>
      </c>
      <c r="E130" s="36">
        <v>4104.2333333333336</v>
      </c>
      <c r="F130" s="36">
        <v>3923.8666666666668</v>
      </c>
      <c r="G130" s="36">
        <v>3815.9833333333336</v>
      </c>
      <c r="H130" s="36">
        <v>4392.4833333333336</v>
      </c>
      <c r="I130" s="36">
        <v>4500.3666666666668</v>
      </c>
      <c r="J130" s="36">
        <v>4680.7333333333336</v>
      </c>
      <c r="K130" s="31">
        <v>4320</v>
      </c>
      <c r="L130" s="31">
        <v>4031.75</v>
      </c>
      <c r="M130" s="31">
        <v>4.9368499999999997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1685.85</v>
      </c>
      <c r="D131" s="36">
        <v>1692.5666666666666</v>
      </c>
      <c r="E131" s="36">
        <v>1663.2833333333333</v>
      </c>
      <c r="F131" s="36">
        <v>1640.7166666666667</v>
      </c>
      <c r="G131" s="36">
        <v>1611.4333333333334</v>
      </c>
      <c r="H131" s="36">
        <v>1715.1333333333332</v>
      </c>
      <c r="I131" s="36">
        <v>1744.4166666666665</v>
      </c>
      <c r="J131" s="36">
        <v>1766.9833333333331</v>
      </c>
      <c r="K131" s="31">
        <v>1721.85</v>
      </c>
      <c r="L131" s="31">
        <v>1670</v>
      </c>
      <c r="M131" s="31">
        <v>0.35781000000000002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1039.95</v>
      </c>
      <c r="D132" s="36">
        <v>1045.0666666666668</v>
      </c>
      <c r="E132" s="36">
        <v>1031.9833333333336</v>
      </c>
      <c r="F132" s="36">
        <v>1024.0166666666667</v>
      </c>
      <c r="G132" s="36">
        <v>1010.9333333333334</v>
      </c>
      <c r="H132" s="36">
        <v>1053.0333333333338</v>
      </c>
      <c r="I132" s="36">
        <v>1066.1166666666672</v>
      </c>
      <c r="J132" s="36">
        <v>1074.0833333333339</v>
      </c>
      <c r="K132" s="31">
        <v>1058.1500000000001</v>
      </c>
      <c r="L132" s="31">
        <v>1037.0999999999999</v>
      </c>
      <c r="M132" s="31">
        <v>22.334240000000001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1680.05</v>
      </c>
      <c r="D133" s="36">
        <v>1666.9833333333333</v>
      </c>
      <c r="E133" s="36">
        <v>1645.2666666666667</v>
      </c>
      <c r="F133" s="36">
        <v>1610.4833333333333</v>
      </c>
      <c r="G133" s="36">
        <v>1588.7666666666667</v>
      </c>
      <c r="H133" s="36">
        <v>1701.7666666666667</v>
      </c>
      <c r="I133" s="36">
        <v>1723.4833333333333</v>
      </c>
      <c r="J133" s="36">
        <v>1758.2666666666667</v>
      </c>
      <c r="K133" s="31">
        <v>1688.7</v>
      </c>
      <c r="L133" s="31">
        <v>1632.2</v>
      </c>
      <c r="M133" s="31">
        <v>8.5958699999999997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5352.25</v>
      </c>
      <c r="D134" s="36">
        <v>5351.45</v>
      </c>
      <c r="E134" s="36">
        <v>5292.9</v>
      </c>
      <c r="F134" s="36">
        <v>5233.55</v>
      </c>
      <c r="G134" s="36">
        <v>5175</v>
      </c>
      <c r="H134" s="36">
        <v>5410.7999999999993</v>
      </c>
      <c r="I134" s="36">
        <v>5469.35</v>
      </c>
      <c r="J134" s="36">
        <v>5528.6999999999989</v>
      </c>
      <c r="K134" s="31">
        <v>5410</v>
      </c>
      <c r="L134" s="31">
        <v>5292.1</v>
      </c>
      <c r="M134" s="31">
        <v>0.19850000000000001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1315.4</v>
      </c>
      <c r="D135" s="36">
        <v>1323.3500000000001</v>
      </c>
      <c r="E135" s="36">
        <v>1297.7000000000003</v>
      </c>
      <c r="F135" s="36">
        <v>1280.0000000000002</v>
      </c>
      <c r="G135" s="36">
        <v>1254.3500000000004</v>
      </c>
      <c r="H135" s="36">
        <v>1341.0500000000002</v>
      </c>
      <c r="I135" s="36">
        <v>1366.7000000000003</v>
      </c>
      <c r="J135" s="36">
        <v>1384.4</v>
      </c>
      <c r="K135" s="31">
        <v>1349</v>
      </c>
      <c r="L135" s="31">
        <v>1305.6500000000001</v>
      </c>
      <c r="M135" s="31">
        <v>2.9612500000000002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432.2</v>
      </c>
      <c r="D136" s="36">
        <v>435.93333333333339</v>
      </c>
      <c r="E136" s="36">
        <v>423.36666666666679</v>
      </c>
      <c r="F136" s="36">
        <v>414.53333333333342</v>
      </c>
      <c r="G136" s="36">
        <v>401.96666666666681</v>
      </c>
      <c r="H136" s="36">
        <v>444.76666666666677</v>
      </c>
      <c r="I136" s="36">
        <v>457.33333333333337</v>
      </c>
      <c r="J136" s="36">
        <v>466.16666666666674</v>
      </c>
      <c r="K136" s="31">
        <v>448.5</v>
      </c>
      <c r="L136" s="31">
        <v>427.1</v>
      </c>
      <c r="M136" s="31">
        <v>91.184719999999999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3777</v>
      </c>
      <c r="D137" s="36">
        <v>3760.0833333333335</v>
      </c>
      <c r="E137" s="36">
        <v>3712.916666666667</v>
      </c>
      <c r="F137" s="36">
        <v>3648.8333333333335</v>
      </c>
      <c r="G137" s="36">
        <v>3601.666666666667</v>
      </c>
      <c r="H137" s="36">
        <v>3824.166666666667</v>
      </c>
      <c r="I137" s="36">
        <v>3871.3333333333339</v>
      </c>
      <c r="J137" s="36">
        <v>3935.416666666667</v>
      </c>
      <c r="K137" s="31">
        <v>3807.25</v>
      </c>
      <c r="L137" s="31">
        <v>3696</v>
      </c>
      <c r="M137" s="31">
        <v>6.67727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1746.2</v>
      </c>
      <c r="D138" s="36">
        <v>1759.7333333333333</v>
      </c>
      <c r="E138" s="36">
        <v>1724.4666666666667</v>
      </c>
      <c r="F138" s="36">
        <v>1702.7333333333333</v>
      </c>
      <c r="G138" s="36">
        <v>1667.4666666666667</v>
      </c>
      <c r="H138" s="36">
        <v>1781.4666666666667</v>
      </c>
      <c r="I138" s="36">
        <v>1816.7333333333336</v>
      </c>
      <c r="J138" s="36">
        <v>1838.4666666666667</v>
      </c>
      <c r="K138" s="31">
        <v>1795</v>
      </c>
      <c r="L138" s="31">
        <v>1738</v>
      </c>
      <c r="M138" s="31">
        <v>12.30242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1052.0999999999999</v>
      </c>
      <c r="D139" s="36">
        <v>1049.3500000000001</v>
      </c>
      <c r="E139" s="36">
        <v>1035.7000000000003</v>
      </c>
      <c r="F139" s="36">
        <v>1019.3000000000002</v>
      </c>
      <c r="G139" s="36">
        <v>1005.6500000000003</v>
      </c>
      <c r="H139" s="36">
        <v>1065.7500000000002</v>
      </c>
      <c r="I139" s="36">
        <v>1079.4000000000003</v>
      </c>
      <c r="J139" s="36">
        <v>1095.8000000000002</v>
      </c>
      <c r="K139" s="31">
        <v>1063</v>
      </c>
      <c r="L139" s="31">
        <v>1032.95</v>
      </c>
      <c r="M139" s="31">
        <v>0.93833999999999995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870</v>
      </c>
      <c r="D140" s="36">
        <v>858.83333333333337</v>
      </c>
      <c r="E140" s="36">
        <v>841.66666666666674</v>
      </c>
      <c r="F140" s="36">
        <v>813.33333333333337</v>
      </c>
      <c r="G140" s="36">
        <v>796.16666666666674</v>
      </c>
      <c r="H140" s="36">
        <v>887.16666666666674</v>
      </c>
      <c r="I140" s="36">
        <v>904.33333333333348</v>
      </c>
      <c r="J140" s="36">
        <v>932.66666666666674</v>
      </c>
      <c r="K140" s="31">
        <v>876</v>
      </c>
      <c r="L140" s="31">
        <v>830.5</v>
      </c>
      <c r="M140" s="31">
        <v>83.588949999999997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2437.85</v>
      </c>
      <c r="D141" s="36">
        <v>2449.5166666666664</v>
      </c>
      <c r="E141" s="36">
        <v>2418.083333333333</v>
      </c>
      <c r="F141" s="36">
        <v>2398.3166666666666</v>
      </c>
      <c r="G141" s="36">
        <v>2366.8833333333332</v>
      </c>
      <c r="H141" s="36">
        <v>2469.2833333333328</v>
      </c>
      <c r="I141" s="36">
        <v>2500.7166666666662</v>
      </c>
      <c r="J141" s="36">
        <v>2520.4833333333327</v>
      </c>
      <c r="K141" s="31">
        <v>2480.9499999999998</v>
      </c>
      <c r="L141" s="31">
        <v>2429.75</v>
      </c>
      <c r="M141" s="31">
        <v>0.26395000000000002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641.1</v>
      </c>
      <c r="D142" s="36">
        <v>638.43333333333328</v>
      </c>
      <c r="E142" s="36">
        <v>633.71666666666658</v>
      </c>
      <c r="F142" s="36">
        <v>626.33333333333326</v>
      </c>
      <c r="G142" s="36">
        <v>621.61666666666656</v>
      </c>
      <c r="H142" s="36">
        <v>645.81666666666661</v>
      </c>
      <c r="I142" s="36">
        <v>650.5333333333333</v>
      </c>
      <c r="J142" s="36">
        <v>657.91666666666663</v>
      </c>
      <c r="K142" s="31">
        <v>643.15</v>
      </c>
      <c r="L142" s="31">
        <v>631.04999999999995</v>
      </c>
      <c r="M142" s="31">
        <v>22.40896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1834.3</v>
      </c>
      <c r="D143" s="36">
        <v>1830.9833333333336</v>
      </c>
      <c r="E143" s="36">
        <v>1819.9666666666672</v>
      </c>
      <c r="F143" s="36">
        <v>1805.6333333333337</v>
      </c>
      <c r="G143" s="36">
        <v>1794.6166666666672</v>
      </c>
      <c r="H143" s="36">
        <v>1845.3166666666671</v>
      </c>
      <c r="I143" s="36">
        <v>1856.3333333333335</v>
      </c>
      <c r="J143" s="36">
        <v>1870.666666666667</v>
      </c>
      <c r="K143" s="31">
        <v>1842</v>
      </c>
      <c r="L143" s="31">
        <v>1816.65</v>
      </c>
      <c r="M143" s="31">
        <v>5.0726699999999996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3352.45</v>
      </c>
      <c r="D144" s="36">
        <v>3355.0333333333328</v>
      </c>
      <c r="E144" s="36">
        <v>3299.1166666666659</v>
      </c>
      <c r="F144" s="36">
        <v>3245.7833333333328</v>
      </c>
      <c r="G144" s="36">
        <v>3189.8666666666659</v>
      </c>
      <c r="H144" s="36">
        <v>3408.3666666666659</v>
      </c>
      <c r="I144" s="36">
        <v>3464.2833333333328</v>
      </c>
      <c r="J144" s="36">
        <v>3517.6166666666659</v>
      </c>
      <c r="K144" s="31">
        <v>3410.95</v>
      </c>
      <c r="L144" s="31">
        <v>3301.7</v>
      </c>
      <c r="M144" s="31">
        <v>4.2621900000000004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919.25</v>
      </c>
      <c r="D145" s="36">
        <v>905.69999999999993</v>
      </c>
      <c r="E145" s="36">
        <v>878.89999999999986</v>
      </c>
      <c r="F145" s="36">
        <v>838.55</v>
      </c>
      <c r="G145" s="36">
        <v>811.74999999999989</v>
      </c>
      <c r="H145" s="36">
        <v>946.04999999999984</v>
      </c>
      <c r="I145" s="36">
        <v>972.8499999999998</v>
      </c>
      <c r="J145" s="36">
        <v>1013.1999999999998</v>
      </c>
      <c r="K145" s="31">
        <v>932.5</v>
      </c>
      <c r="L145" s="31">
        <v>865.35</v>
      </c>
      <c r="M145" s="31">
        <v>33.847169999999998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2997.4</v>
      </c>
      <c r="D146" s="36">
        <v>2978.1333333333332</v>
      </c>
      <c r="E146" s="36">
        <v>2938.2666666666664</v>
      </c>
      <c r="F146" s="36">
        <v>2879.1333333333332</v>
      </c>
      <c r="G146" s="36">
        <v>2839.2666666666664</v>
      </c>
      <c r="H146" s="36">
        <v>3037.2666666666664</v>
      </c>
      <c r="I146" s="36">
        <v>3077.1333333333332</v>
      </c>
      <c r="J146" s="36">
        <v>3136.2666666666664</v>
      </c>
      <c r="K146" s="31">
        <v>3018</v>
      </c>
      <c r="L146" s="31">
        <v>2919</v>
      </c>
      <c r="M146" s="31">
        <v>5.1428099999999999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412.4</v>
      </c>
      <c r="D147" s="36">
        <v>409.43333333333334</v>
      </c>
      <c r="E147" s="36">
        <v>402.9666666666667</v>
      </c>
      <c r="F147" s="36">
        <v>393.53333333333336</v>
      </c>
      <c r="G147" s="36">
        <v>387.06666666666672</v>
      </c>
      <c r="H147" s="36">
        <v>418.86666666666667</v>
      </c>
      <c r="I147" s="36">
        <v>425.33333333333326</v>
      </c>
      <c r="J147" s="36">
        <v>434.76666666666665</v>
      </c>
      <c r="K147" s="31">
        <v>415.9</v>
      </c>
      <c r="L147" s="31">
        <v>400</v>
      </c>
      <c r="M147" s="31">
        <v>56.573599999999999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179.98</v>
      </c>
      <c r="D148" s="36">
        <v>178.5333333333333</v>
      </c>
      <c r="E148" s="36">
        <v>176.76666666666659</v>
      </c>
      <c r="F148" s="36">
        <v>173.55333333333328</v>
      </c>
      <c r="G148" s="36">
        <v>171.78666666666658</v>
      </c>
      <c r="H148" s="36">
        <v>181.74666666666661</v>
      </c>
      <c r="I148" s="36">
        <v>183.51333333333332</v>
      </c>
      <c r="J148" s="36">
        <v>186.72666666666663</v>
      </c>
      <c r="K148" s="31">
        <v>180.3</v>
      </c>
      <c r="L148" s="31">
        <v>175.32</v>
      </c>
      <c r="M148" s="31">
        <v>33.74662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4923.8500000000004</v>
      </c>
      <c r="D149" s="36">
        <v>4882.1833333333334</v>
      </c>
      <c r="E149" s="36">
        <v>4813.3666666666668</v>
      </c>
      <c r="F149" s="36">
        <v>4702.8833333333332</v>
      </c>
      <c r="G149" s="36">
        <v>4634.0666666666666</v>
      </c>
      <c r="H149" s="36">
        <v>4992.666666666667</v>
      </c>
      <c r="I149" s="36">
        <v>5061.4833333333345</v>
      </c>
      <c r="J149" s="36">
        <v>5171.9666666666672</v>
      </c>
      <c r="K149" s="31">
        <v>4951</v>
      </c>
      <c r="L149" s="31">
        <v>4771.7</v>
      </c>
      <c r="M149" s="31">
        <v>8.8624700000000001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11627.65</v>
      </c>
      <c r="D150" s="36">
        <v>11509.533333333333</v>
      </c>
      <c r="E150" s="36">
        <v>11343.116666666665</v>
      </c>
      <c r="F150" s="36">
        <v>11058.583333333332</v>
      </c>
      <c r="G150" s="36">
        <v>10892.166666666664</v>
      </c>
      <c r="H150" s="36">
        <v>11794.066666666666</v>
      </c>
      <c r="I150" s="36">
        <v>11960.483333333334</v>
      </c>
      <c r="J150" s="36">
        <v>12245.016666666666</v>
      </c>
      <c r="K150" s="31">
        <v>11675.95</v>
      </c>
      <c r="L150" s="31">
        <v>11225</v>
      </c>
      <c r="M150" s="31">
        <v>4.59091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3078.15</v>
      </c>
      <c r="D151" s="36">
        <v>3090.3000000000006</v>
      </c>
      <c r="E151" s="36">
        <v>3058.8000000000011</v>
      </c>
      <c r="F151" s="36">
        <v>3039.4500000000003</v>
      </c>
      <c r="G151" s="36">
        <v>3007.9500000000007</v>
      </c>
      <c r="H151" s="36">
        <v>3109.6500000000015</v>
      </c>
      <c r="I151" s="36">
        <v>3141.1500000000005</v>
      </c>
      <c r="J151" s="36">
        <v>3160.5000000000018</v>
      </c>
      <c r="K151" s="31">
        <v>3121.8</v>
      </c>
      <c r="L151" s="31">
        <v>3070.95</v>
      </c>
      <c r="M151" s="31">
        <v>0.78818999999999995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6840.05</v>
      </c>
      <c r="D152" s="36">
        <v>6841.05</v>
      </c>
      <c r="E152" s="36">
        <v>6734</v>
      </c>
      <c r="F152" s="36">
        <v>6627.95</v>
      </c>
      <c r="G152" s="36">
        <v>6520.9</v>
      </c>
      <c r="H152" s="36">
        <v>6947.1</v>
      </c>
      <c r="I152" s="36">
        <v>7054.1500000000015</v>
      </c>
      <c r="J152" s="36">
        <v>7160.2000000000007</v>
      </c>
      <c r="K152" s="31">
        <v>6948.1</v>
      </c>
      <c r="L152" s="31">
        <v>6735</v>
      </c>
      <c r="M152" s="31">
        <v>6.5438900000000002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843.1</v>
      </c>
      <c r="D153" s="36">
        <v>830.78333333333342</v>
      </c>
      <c r="E153" s="36">
        <v>801.61666666666679</v>
      </c>
      <c r="F153" s="36">
        <v>760.13333333333333</v>
      </c>
      <c r="G153" s="36">
        <v>730.9666666666667</v>
      </c>
      <c r="H153" s="36">
        <v>872.26666666666688</v>
      </c>
      <c r="I153" s="36">
        <v>901.43333333333362</v>
      </c>
      <c r="J153" s="36">
        <v>942.91666666666697</v>
      </c>
      <c r="K153" s="31">
        <v>859.95</v>
      </c>
      <c r="L153" s="31">
        <v>789.3</v>
      </c>
      <c r="M153" s="31">
        <v>29.28895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435.55</v>
      </c>
      <c r="D154" s="36">
        <v>431.63333333333338</v>
      </c>
      <c r="E154" s="36">
        <v>424.46666666666675</v>
      </c>
      <c r="F154" s="36">
        <v>413.38333333333338</v>
      </c>
      <c r="G154" s="36">
        <v>406.21666666666675</v>
      </c>
      <c r="H154" s="36">
        <v>442.71666666666675</v>
      </c>
      <c r="I154" s="36">
        <v>449.88333333333338</v>
      </c>
      <c r="J154" s="36">
        <v>460.96666666666675</v>
      </c>
      <c r="K154" s="31">
        <v>438.8</v>
      </c>
      <c r="L154" s="31">
        <v>420.55</v>
      </c>
      <c r="M154" s="31">
        <v>11.021459999999999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224.41</v>
      </c>
      <c r="D155" s="36">
        <v>224.55333333333337</v>
      </c>
      <c r="E155" s="36">
        <v>222.40666666666675</v>
      </c>
      <c r="F155" s="36">
        <v>220.40333333333339</v>
      </c>
      <c r="G155" s="36">
        <v>218.25666666666677</v>
      </c>
      <c r="H155" s="36">
        <v>226.55666666666673</v>
      </c>
      <c r="I155" s="36">
        <v>228.70333333333332</v>
      </c>
      <c r="J155" s="36">
        <v>230.70666666666671</v>
      </c>
      <c r="K155" s="31">
        <v>226.7</v>
      </c>
      <c r="L155" s="31">
        <v>222.55</v>
      </c>
      <c r="M155" s="31">
        <v>6.7284600000000001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41.94</v>
      </c>
      <c r="D156" s="36">
        <v>42.366666666666667</v>
      </c>
      <c r="E156" s="36">
        <v>41.283333333333331</v>
      </c>
      <c r="F156" s="36">
        <v>40.626666666666665</v>
      </c>
      <c r="G156" s="36">
        <v>39.543333333333329</v>
      </c>
      <c r="H156" s="36">
        <v>43.023333333333333</v>
      </c>
      <c r="I156" s="36">
        <v>44.106666666666662</v>
      </c>
      <c r="J156" s="36">
        <v>44.763333333333335</v>
      </c>
      <c r="K156" s="31">
        <v>43.45</v>
      </c>
      <c r="L156" s="31">
        <v>41.71</v>
      </c>
      <c r="M156" s="31">
        <v>359.40172000000001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4962.25</v>
      </c>
      <c r="D157" s="36">
        <v>4980.45</v>
      </c>
      <c r="E157" s="36">
        <v>4912.95</v>
      </c>
      <c r="F157" s="36">
        <v>4863.6499999999996</v>
      </c>
      <c r="G157" s="36">
        <v>4796.1499999999996</v>
      </c>
      <c r="H157" s="36">
        <v>5029.75</v>
      </c>
      <c r="I157" s="36">
        <v>5097.25</v>
      </c>
      <c r="J157" s="36">
        <v>5146.55</v>
      </c>
      <c r="K157" s="31">
        <v>5047.95</v>
      </c>
      <c r="L157" s="31">
        <v>4931.1499999999996</v>
      </c>
      <c r="M157" s="31">
        <v>3.3848199999999999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640</v>
      </c>
      <c r="D158" s="36">
        <v>634.65</v>
      </c>
      <c r="E158" s="36">
        <v>625.54999999999995</v>
      </c>
      <c r="F158" s="36">
        <v>611.1</v>
      </c>
      <c r="G158" s="36">
        <v>602</v>
      </c>
      <c r="H158" s="36">
        <v>649.09999999999991</v>
      </c>
      <c r="I158" s="36">
        <v>658.2</v>
      </c>
      <c r="J158" s="36">
        <v>672.64999999999986</v>
      </c>
      <c r="K158" s="31">
        <v>643.75</v>
      </c>
      <c r="L158" s="31">
        <v>620.20000000000005</v>
      </c>
      <c r="M158" s="31">
        <v>5.2559300000000002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713.45</v>
      </c>
      <c r="D159" s="36">
        <v>713.73333333333323</v>
      </c>
      <c r="E159" s="36">
        <v>708.26666666666642</v>
      </c>
      <c r="F159" s="36">
        <v>703.08333333333314</v>
      </c>
      <c r="G159" s="36">
        <v>697.61666666666633</v>
      </c>
      <c r="H159" s="36">
        <v>718.91666666666652</v>
      </c>
      <c r="I159" s="36">
        <v>724.38333333333344</v>
      </c>
      <c r="J159" s="36">
        <v>729.56666666666661</v>
      </c>
      <c r="K159" s="31">
        <v>719.2</v>
      </c>
      <c r="L159" s="31">
        <v>708.55</v>
      </c>
      <c r="M159" s="31">
        <v>1.10745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798.5</v>
      </c>
      <c r="D160" s="36">
        <v>803.58333333333337</v>
      </c>
      <c r="E160" s="36">
        <v>789.9666666666667</v>
      </c>
      <c r="F160" s="36">
        <v>781.43333333333328</v>
      </c>
      <c r="G160" s="36">
        <v>767.81666666666661</v>
      </c>
      <c r="H160" s="36">
        <v>812.11666666666679</v>
      </c>
      <c r="I160" s="36">
        <v>825.73333333333335</v>
      </c>
      <c r="J160" s="36">
        <v>834.26666666666688</v>
      </c>
      <c r="K160" s="31">
        <v>817.2</v>
      </c>
      <c r="L160" s="31">
        <v>795.05</v>
      </c>
      <c r="M160" s="31">
        <v>8.51464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2563.1</v>
      </c>
      <c r="D161" s="36">
        <v>2571.4666666666667</v>
      </c>
      <c r="E161" s="36">
        <v>2546.6333333333332</v>
      </c>
      <c r="F161" s="36">
        <v>2530.1666666666665</v>
      </c>
      <c r="G161" s="36">
        <v>2505.333333333333</v>
      </c>
      <c r="H161" s="36">
        <v>2587.9333333333334</v>
      </c>
      <c r="I161" s="36">
        <v>2612.7666666666664</v>
      </c>
      <c r="J161" s="36">
        <v>2629.2333333333336</v>
      </c>
      <c r="K161" s="31">
        <v>2596.3000000000002</v>
      </c>
      <c r="L161" s="31">
        <v>2555</v>
      </c>
      <c r="M161" s="31">
        <v>0.35054000000000002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263.45</v>
      </c>
      <c r="D162" s="36">
        <v>261.38333333333338</v>
      </c>
      <c r="E162" s="36">
        <v>257.76666666666677</v>
      </c>
      <c r="F162" s="36">
        <v>252.08333333333337</v>
      </c>
      <c r="G162" s="36">
        <v>248.46666666666675</v>
      </c>
      <c r="H162" s="36">
        <v>267.06666666666678</v>
      </c>
      <c r="I162" s="36">
        <v>270.68333333333345</v>
      </c>
      <c r="J162" s="36">
        <v>276.36666666666679</v>
      </c>
      <c r="K162" s="31">
        <v>265</v>
      </c>
      <c r="L162" s="31">
        <v>255.7</v>
      </c>
      <c r="M162" s="31">
        <v>63.35913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82.44</v>
      </c>
      <c r="D163" s="36">
        <v>83.543333333333337</v>
      </c>
      <c r="E163" s="36">
        <v>81.186666666666667</v>
      </c>
      <c r="F163" s="36">
        <v>79.933333333333337</v>
      </c>
      <c r="G163" s="36">
        <v>77.576666666666668</v>
      </c>
      <c r="H163" s="36">
        <v>84.796666666666667</v>
      </c>
      <c r="I163" s="36">
        <v>87.153333333333322</v>
      </c>
      <c r="J163" s="36">
        <v>88.406666666666666</v>
      </c>
      <c r="K163" s="31">
        <v>85.9</v>
      </c>
      <c r="L163" s="31">
        <v>82.29</v>
      </c>
      <c r="M163" s="31">
        <v>234.3922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1099.75</v>
      </c>
      <c r="D164" s="36">
        <v>1088.5833333333333</v>
      </c>
      <c r="E164" s="36">
        <v>1042.8666666666666</v>
      </c>
      <c r="F164" s="36">
        <v>985.98333333333335</v>
      </c>
      <c r="G164" s="36">
        <v>940.26666666666665</v>
      </c>
      <c r="H164" s="36">
        <v>1145.4666666666665</v>
      </c>
      <c r="I164" s="36">
        <v>1191.1833333333332</v>
      </c>
      <c r="J164" s="36">
        <v>1248.0666666666664</v>
      </c>
      <c r="K164" s="31">
        <v>1134.3</v>
      </c>
      <c r="L164" s="31">
        <v>1031.7</v>
      </c>
      <c r="M164" s="31">
        <v>8.7970100000000002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4145.6000000000004</v>
      </c>
      <c r="D165" s="36">
        <v>4155.5333333333328</v>
      </c>
      <c r="E165" s="36">
        <v>4125.1166666666659</v>
      </c>
      <c r="F165" s="36">
        <v>4104.6333333333332</v>
      </c>
      <c r="G165" s="36">
        <v>4074.2166666666662</v>
      </c>
      <c r="H165" s="36">
        <v>4176.0166666666655</v>
      </c>
      <c r="I165" s="36">
        <v>4206.4333333333334</v>
      </c>
      <c r="J165" s="36">
        <v>4226.9166666666652</v>
      </c>
      <c r="K165" s="31">
        <v>4185.95</v>
      </c>
      <c r="L165" s="31">
        <v>4135.05</v>
      </c>
      <c r="M165" s="31">
        <v>3.3563299999999998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551.9</v>
      </c>
      <c r="D166" s="36">
        <v>553.76666666666677</v>
      </c>
      <c r="E166" s="36">
        <v>547.53333333333353</v>
      </c>
      <c r="F166" s="36">
        <v>543.16666666666674</v>
      </c>
      <c r="G166" s="36">
        <v>536.93333333333351</v>
      </c>
      <c r="H166" s="36">
        <v>558.13333333333355</v>
      </c>
      <c r="I166" s="36">
        <v>564.3666666666669</v>
      </c>
      <c r="J166" s="36">
        <v>568.73333333333358</v>
      </c>
      <c r="K166" s="31">
        <v>560</v>
      </c>
      <c r="L166" s="31">
        <v>549.4</v>
      </c>
      <c r="M166" s="31">
        <v>35.700240000000001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529.20000000000005</v>
      </c>
      <c r="D167" s="36">
        <v>528.26666666666677</v>
      </c>
      <c r="E167" s="36">
        <v>509.33333333333348</v>
      </c>
      <c r="F167" s="36">
        <v>489.4666666666667</v>
      </c>
      <c r="G167" s="36">
        <v>470.53333333333342</v>
      </c>
      <c r="H167" s="36">
        <v>548.13333333333355</v>
      </c>
      <c r="I167" s="36">
        <v>567.06666666666672</v>
      </c>
      <c r="J167" s="36">
        <v>586.93333333333362</v>
      </c>
      <c r="K167" s="31">
        <v>547.20000000000005</v>
      </c>
      <c r="L167" s="31">
        <v>508.4</v>
      </c>
      <c r="M167" s="31">
        <v>19.206810000000001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182.85</v>
      </c>
      <c r="D168" s="36">
        <v>183.49</v>
      </c>
      <c r="E168" s="36">
        <v>181.65</v>
      </c>
      <c r="F168" s="36">
        <v>180.45</v>
      </c>
      <c r="G168" s="36">
        <v>178.60999999999999</v>
      </c>
      <c r="H168" s="36">
        <v>184.69000000000003</v>
      </c>
      <c r="I168" s="36">
        <v>186.53000000000006</v>
      </c>
      <c r="J168" s="36">
        <v>187.73000000000005</v>
      </c>
      <c r="K168" s="31">
        <v>185.33</v>
      </c>
      <c r="L168" s="31">
        <v>182.29</v>
      </c>
      <c r="M168" s="31">
        <v>14.41249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201.01</v>
      </c>
      <c r="D169" s="36">
        <v>200.44666666666663</v>
      </c>
      <c r="E169" s="36">
        <v>198.70333333333326</v>
      </c>
      <c r="F169" s="36">
        <v>196.39666666666662</v>
      </c>
      <c r="G169" s="36">
        <v>194.65333333333325</v>
      </c>
      <c r="H169" s="36">
        <v>202.75333333333327</v>
      </c>
      <c r="I169" s="36">
        <v>204.49666666666667</v>
      </c>
      <c r="J169" s="36">
        <v>206.80333333333328</v>
      </c>
      <c r="K169" s="31">
        <v>202.19</v>
      </c>
      <c r="L169" s="31">
        <v>198.14</v>
      </c>
      <c r="M169" s="31">
        <v>214.88147000000001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1017.8</v>
      </c>
      <c r="D170" s="36">
        <v>1024.2</v>
      </c>
      <c r="E170" s="36">
        <v>1008.6000000000001</v>
      </c>
      <c r="F170" s="36">
        <v>999.40000000000009</v>
      </c>
      <c r="G170" s="36">
        <v>983.80000000000018</v>
      </c>
      <c r="H170" s="36">
        <v>1033.4000000000001</v>
      </c>
      <c r="I170" s="36">
        <v>1049</v>
      </c>
      <c r="J170" s="36">
        <v>1058.2</v>
      </c>
      <c r="K170" s="31">
        <v>1039.8</v>
      </c>
      <c r="L170" s="31">
        <v>1015</v>
      </c>
      <c r="M170" s="31">
        <v>2.5299100000000001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5366.15</v>
      </c>
      <c r="D171" s="36">
        <v>5321.416666666667</v>
      </c>
      <c r="E171" s="36">
        <v>5244.7333333333336</v>
      </c>
      <c r="F171" s="36">
        <v>5123.3166666666666</v>
      </c>
      <c r="G171" s="36">
        <v>5046.6333333333332</v>
      </c>
      <c r="H171" s="36">
        <v>5442.8333333333339</v>
      </c>
      <c r="I171" s="36">
        <v>5519.5166666666664</v>
      </c>
      <c r="J171" s="36">
        <v>5640.9333333333343</v>
      </c>
      <c r="K171" s="31">
        <v>5398.1</v>
      </c>
      <c r="L171" s="31">
        <v>5200</v>
      </c>
      <c r="M171" s="31">
        <v>0.34287000000000001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1580.75</v>
      </c>
      <c r="D172" s="36">
        <v>1586.9166666666667</v>
      </c>
      <c r="E172" s="36">
        <v>1562.8333333333335</v>
      </c>
      <c r="F172" s="36">
        <v>1544.9166666666667</v>
      </c>
      <c r="G172" s="36">
        <v>1520.8333333333335</v>
      </c>
      <c r="H172" s="36">
        <v>1604.8333333333335</v>
      </c>
      <c r="I172" s="36">
        <v>1628.916666666667</v>
      </c>
      <c r="J172" s="36">
        <v>1646.8333333333335</v>
      </c>
      <c r="K172" s="31">
        <v>1611</v>
      </c>
      <c r="L172" s="31">
        <v>1569</v>
      </c>
      <c r="M172" s="31">
        <v>1.3439300000000001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328.4</v>
      </c>
      <c r="D173" s="36">
        <v>328.41666666666669</v>
      </c>
      <c r="E173" s="36">
        <v>322.48333333333335</v>
      </c>
      <c r="F173" s="36">
        <v>316.56666666666666</v>
      </c>
      <c r="G173" s="36">
        <v>310.63333333333333</v>
      </c>
      <c r="H173" s="36">
        <v>334.33333333333337</v>
      </c>
      <c r="I173" s="36">
        <v>340.26666666666665</v>
      </c>
      <c r="J173" s="36">
        <v>346.18333333333339</v>
      </c>
      <c r="K173" s="31">
        <v>334.35</v>
      </c>
      <c r="L173" s="31">
        <v>322.5</v>
      </c>
      <c r="M173" s="31">
        <v>37.124250000000004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267.19</v>
      </c>
      <c r="D174" s="36">
        <v>264.54666666666668</v>
      </c>
      <c r="E174" s="36">
        <v>259.84333333333336</v>
      </c>
      <c r="F174" s="36">
        <v>252.49666666666667</v>
      </c>
      <c r="G174" s="36">
        <v>247.79333333333335</v>
      </c>
      <c r="H174" s="36">
        <v>271.89333333333337</v>
      </c>
      <c r="I174" s="36">
        <v>276.59666666666664</v>
      </c>
      <c r="J174" s="36">
        <v>283.94333333333338</v>
      </c>
      <c r="K174" s="31">
        <v>269.25</v>
      </c>
      <c r="L174" s="31">
        <v>257.2</v>
      </c>
      <c r="M174" s="31">
        <v>58.423009999999998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770</v>
      </c>
      <c r="D175" s="36">
        <v>770.5</v>
      </c>
      <c r="E175" s="36">
        <v>759</v>
      </c>
      <c r="F175" s="36">
        <v>748</v>
      </c>
      <c r="G175" s="36">
        <v>736.5</v>
      </c>
      <c r="H175" s="36">
        <v>781.5</v>
      </c>
      <c r="I175" s="36">
        <v>793</v>
      </c>
      <c r="J175" s="36">
        <v>804</v>
      </c>
      <c r="K175" s="31">
        <v>782</v>
      </c>
      <c r="L175" s="31">
        <v>759.5</v>
      </c>
      <c r="M175" s="31">
        <v>2.80219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496.6</v>
      </c>
      <c r="D176" s="36">
        <v>503.0333333333333</v>
      </c>
      <c r="E176" s="36">
        <v>488.91666666666663</v>
      </c>
      <c r="F176" s="36">
        <v>481.23333333333335</v>
      </c>
      <c r="G176" s="36">
        <v>467.11666666666667</v>
      </c>
      <c r="H176" s="36">
        <v>510.71666666666658</v>
      </c>
      <c r="I176" s="36">
        <v>524.83333333333326</v>
      </c>
      <c r="J176" s="36">
        <v>532.51666666666654</v>
      </c>
      <c r="K176" s="31">
        <v>517.15</v>
      </c>
      <c r="L176" s="31">
        <v>495.35</v>
      </c>
      <c r="M176" s="31">
        <v>7.6287399999999996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231.87</v>
      </c>
      <c r="D177" s="36">
        <v>232.01333333333332</v>
      </c>
      <c r="E177" s="36">
        <v>229.85666666666665</v>
      </c>
      <c r="F177" s="36">
        <v>227.84333333333333</v>
      </c>
      <c r="G177" s="36">
        <v>225.68666666666667</v>
      </c>
      <c r="H177" s="36">
        <v>234.02666666666664</v>
      </c>
      <c r="I177" s="36">
        <v>236.18333333333328</v>
      </c>
      <c r="J177" s="36">
        <v>238.19666666666663</v>
      </c>
      <c r="K177" s="31">
        <v>234.17</v>
      </c>
      <c r="L177" s="31">
        <v>230</v>
      </c>
      <c r="M177" s="31">
        <v>124.72241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1465.15</v>
      </c>
      <c r="D178" s="36">
        <v>1466.2</v>
      </c>
      <c r="E178" s="36">
        <v>1449.1000000000001</v>
      </c>
      <c r="F178" s="36">
        <v>1433.0500000000002</v>
      </c>
      <c r="G178" s="36">
        <v>1415.9500000000003</v>
      </c>
      <c r="H178" s="36">
        <v>1482.25</v>
      </c>
      <c r="I178" s="36">
        <v>1499.35</v>
      </c>
      <c r="J178" s="36">
        <v>1515.3999999999999</v>
      </c>
      <c r="K178" s="31">
        <v>1483.3</v>
      </c>
      <c r="L178" s="31">
        <v>1450.15</v>
      </c>
      <c r="M178" s="31">
        <v>1.75278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97.25</v>
      </c>
      <c r="D179" s="36">
        <v>97.5</v>
      </c>
      <c r="E179" s="36">
        <v>96</v>
      </c>
      <c r="F179" s="36">
        <v>94.75</v>
      </c>
      <c r="G179" s="36">
        <v>93.25</v>
      </c>
      <c r="H179" s="36">
        <v>98.75</v>
      </c>
      <c r="I179" s="36">
        <v>100.25</v>
      </c>
      <c r="J179" s="36">
        <v>101.5</v>
      </c>
      <c r="K179" s="31">
        <v>99</v>
      </c>
      <c r="L179" s="31">
        <v>96.25</v>
      </c>
      <c r="M179" s="31">
        <v>219.68001000000001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2323.35</v>
      </c>
      <c r="D180" s="36">
        <v>2285.7666666666664</v>
      </c>
      <c r="E180" s="36">
        <v>2248.1833333333329</v>
      </c>
      <c r="F180" s="36">
        <v>2173.0166666666664</v>
      </c>
      <c r="G180" s="36">
        <v>2135.4333333333329</v>
      </c>
      <c r="H180" s="36">
        <v>2360.9333333333329</v>
      </c>
      <c r="I180" s="36">
        <v>2398.5166666666669</v>
      </c>
      <c r="J180" s="36">
        <v>2473.6833333333329</v>
      </c>
      <c r="K180" s="31">
        <v>2323.35</v>
      </c>
      <c r="L180" s="31">
        <v>2210.6</v>
      </c>
      <c r="M180" s="31">
        <v>16.833300000000001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403.5</v>
      </c>
      <c r="D181" s="36">
        <v>408.06666666666661</v>
      </c>
      <c r="E181" s="36">
        <v>397.3333333333332</v>
      </c>
      <c r="F181" s="36">
        <v>391.16666666666657</v>
      </c>
      <c r="G181" s="36">
        <v>380.43333333333317</v>
      </c>
      <c r="H181" s="36">
        <v>414.23333333333323</v>
      </c>
      <c r="I181" s="36">
        <v>424.96666666666658</v>
      </c>
      <c r="J181" s="36">
        <v>431.13333333333327</v>
      </c>
      <c r="K181" s="31">
        <v>418.8</v>
      </c>
      <c r="L181" s="31">
        <v>401.9</v>
      </c>
      <c r="M181" s="31">
        <v>33.350279999999998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7834.25</v>
      </c>
      <c r="D182" s="36">
        <v>7843.95</v>
      </c>
      <c r="E182" s="36">
        <v>7760.2999999999993</v>
      </c>
      <c r="F182" s="36">
        <v>7686.3499999999995</v>
      </c>
      <c r="G182" s="36">
        <v>7602.6999999999989</v>
      </c>
      <c r="H182" s="36">
        <v>7917.9</v>
      </c>
      <c r="I182" s="36">
        <v>8001.5499999999993</v>
      </c>
      <c r="J182" s="36">
        <v>8075.5</v>
      </c>
      <c r="K182" s="31">
        <v>7927.6</v>
      </c>
      <c r="L182" s="31">
        <v>7770</v>
      </c>
      <c r="M182" s="31">
        <v>0.11781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2029.65</v>
      </c>
      <c r="D183" s="36">
        <v>2034.4166666666667</v>
      </c>
      <c r="E183" s="36">
        <v>2011.8333333333335</v>
      </c>
      <c r="F183" s="36">
        <v>1994.0166666666667</v>
      </c>
      <c r="G183" s="36">
        <v>1971.4333333333334</v>
      </c>
      <c r="H183" s="36">
        <v>2052.2333333333336</v>
      </c>
      <c r="I183" s="36">
        <v>2074.8166666666671</v>
      </c>
      <c r="J183" s="36">
        <v>2092.6333333333337</v>
      </c>
      <c r="K183" s="31">
        <v>2057</v>
      </c>
      <c r="L183" s="31">
        <v>2016.6</v>
      </c>
      <c r="M183" s="31">
        <v>3.19137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2738.1</v>
      </c>
      <c r="D184" s="36">
        <v>2748.9500000000003</v>
      </c>
      <c r="E184" s="36">
        <v>2701.1500000000005</v>
      </c>
      <c r="F184" s="36">
        <v>2664.2000000000003</v>
      </c>
      <c r="G184" s="36">
        <v>2616.4000000000005</v>
      </c>
      <c r="H184" s="36">
        <v>2785.9000000000005</v>
      </c>
      <c r="I184" s="36">
        <v>2833.7000000000007</v>
      </c>
      <c r="J184" s="36">
        <v>2870.6500000000005</v>
      </c>
      <c r="K184" s="31">
        <v>2796.75</v>
      </c>
      <c r="L184" s="31">
        <v>2712</v>
      </c>
      <c r="M184" s="31">
        <v>1.2142599999999999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870.7</v>
      </c>
      <c r="D185" s="36">
        <v>862.4</v>
      </c>
      <c r="E185" s="36">
        <v>850.84999999999991</v>
      </c>
      <c r="F185" s="36">
        <v>830.99999999999989</v>
      </c>
      <c r="G185" s="36">
        <v>819.44999999999982</v>
      </c>
      <c r="H185" s="36">
        <v>882.25</v>
      </c>
      <c r="I185" s="36">
        <v>893.8</v>
      </c>
      <c r="J185" s="36">
        <v>913.65000000000009</v>
      </c>
      <c r="K185" s="31">
        <v>873.95</v>
      </c>
      <c r="L185" s="31">
        <v>842.55</v>
      </c>
      <c r="M185" s="31">
        <v>2.0170499999999998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1440.35</v>
      </c>
      <c r="D186" s="36">
        <v>1437.4333333333334</v>
      </c>
      <c r="E186" s="36">
        <v>1422.9166666666667</v>
      </c>
      <c r="F186" s="36">
        <v>1405.4833333333333</v>
      </c>
      <c r="G186" s="36">
        <v>1390.9666666666667</v>
      </c>
      <c r="H186" s="36">
        <v>1454.8666666666668</v>
      </c>
      <c r="I186" s="36">
        <v>1469.3833333333332</v>
      </c>
      <c r="J186" s="36">
        <v>1486.8166666666668</v>
      </c>
      <c r="K186" s="31">
        <v>1451.95</v>
      </c>
      <c r="L186" s="31">
        <v>1420</v>
      </c>
      <c r="M186" s="31">
        <v>6.48156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1228.5999999999999</v>
      </c>
      <c r="D187" s="36">
        <v>1226.8999999999999</v>
      </c>
      <c r="E187" s="36">
        <v>1210.7999999999997</v>
      </c>
      <c r="F187" s="36">
        <v>1192.9999999999998</v>
      </c>
      <c r="G187" s="36">
        <v>1176.8999999999996</v>
      </c>
      <c r="H187" s="36">
        <v>1244.6999999999998</v>
      </c>
      <c r="I187" s="36">
        <v>1260.7999999999997</v>
      </c>
      <c r="J187" s="36">
        <v>1278.5999999999999</v>
      </c>
      <c r="K187" s="31">
        <v>1243</v>
      </c>
      <c r="L187" s="31">
        <v>1209.0999999999999</v>
      </c>
      <c r="M187" s="31">
        <v>5.6400499999999996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1097.9000000000001</v>
      </c>
      <c r="D188" s="36">
        <v>1089.3666666666668</v>
      </c>
      <c r="E188" s="36">
        <v>1058.7333333333336</v>
      </c>
      <c r="F188" s="36">
        <v>1019.5666666666668</v>
      </c>
      <c r="G188" s="36">
        <v>988.93333333333362</v>
      </c>
      <c r="H188" s="36">
        <v>1128.5333333333335</v>
      </c>
      <c r="I188" s="36">
        <v>1159.1666666666667</v>
      </c>
      <c r="J188" s="36">
        <v>1198.3333333333335</v>
      </c>
      <c r="K188" s="31">
        <v>1120</v>
      </c>
      <c r="L188" s="31">
        <v>1050.2</v>
      </c>
      <c r="M188" s="31">
        <v>6.5564600000000004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4265.3</v>
      </c>
      <c r="D189" s="36">
        <v>4288.6333333333341</v>
      </c>
      <c r="E189" s="36">
        <v>4231.8666666666686</v>
      </c>
      <c r="F189" s="36">
        <v>4198.4333333333343</v>
      </c>
      <c r="G189" s="36">
        <v>4141.6666666666688</v>
      </c>
      <c r="H189" s="36">
        <v>4322.0666666666684</v>
      </c>
      <c r="I189" s="36">
        <v>4378.833333333333</v>
      </c>
      <c r="J189" s="36">
        <v>4412.2666666666682</v>
      </c>
      <c r="K189" s="31">
        <v>4345.3999999999996</v>
      </c>
      <c r="L189" s="31">
        <v>4255.2</v>
      </c>
      <c r="M189" s="31">
        <v>0.57789999999999997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1477.9</v>
      </c>
      <c r="D190" s="36">
        <v>1470.5333333333335</v>
      </c>
      <c r="E190" s="36">
        <v>1436.0666666666671</v>
      </c>
      <c r="F190" s="36">
        <v>1394.2333333333336</v>
      </c>
      <c r="G190" s="36">
        <v>1359.7666666666671</v>
      </c>
      <c r="H190" s="36">
        <v>1512.366666666667</v>
      </c>
      <c r="I190" s="36">
        <v>1546.8333333333337</v>
      </c>
      <c r="J190" s="36">
        <v>1588.666666666667</v>
      </c>
      <c r="K190" s="31">
        <v>1505</v>
      </c>
      <c r="L190" s="31">
        <v>1428.7</v>
      </c>
      <c r="M190" s="31">
        <v>16.139379999999999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903.9</v>
      </c>
      <c r="D191" s="36">
        <v>905.11666666666667</v>
      </c>
      <c r="E191" s="36">
        <v>891.7833333333333</v>
      </c>
      <c r="F191" s="36">
        <v>879.66666666666663</v>
      </c>
      <c r="G191" s="36">
        <v>866.33333333333326</v>
      </c>
      <c r="H191" s="36">
        <v>917.23333333333335</v>
      </c>
      <c r="I191" s="36">
        <v>930.56666666666661</v>
      </c>
      <c r="J191" s="36">
        <v>942.68333333333339</v>
      </c>
      <c r="K191" s="31">
        <v>918.45</v>
      </c>
      <c r="L191" s="31">
        <v>893</v>
      </c>
      <c r="M191" s="31">
        <v>2.97818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3129.85</v>
      </c>
      <c r="D192" s="36">
        <v>3146.2999999999997</v>
      </c>
      <c r="E192" s="36">
        <v>3104.9499999999994</v>
      </c>
      <c r="F192" s="36">
        <v>3080.0499999999997</v>
      </c>
      <c r="G192" s="36">
        <v>3038.6999999999994</v>
      </c>
      <c r="H192" s="36">
        <v>3171.1999999999994</v>
      </c>
      <c r="I192" s="36">
        <v>3212.5499999999997</v>
      </c>
      <c r="J192" s="36">
        <v>3237.4499999999994</v>
      </c>
      <c r="K192" s="31">
        <v>3187.65</v>
      </c>
      <c r="L192" s="31">
        <v>3121.4</v>
      </c>
      <c r="M192" s="31">
        <v>12.50665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564.85</v>
      </c>
      <c r="D193" s="36">
        <v>565.7166666666667</v>
      </c>
      <c r="E193" s="36">
        <v>559.48333333333335</v>
      </c>
      <c r="F193" s="36">
        <v>554.11666666666667</v>
      </c>
      <c r="G193" s="36">
        <v>547.88333333333333</v>
      </c>
      <c r="H193" s="36">
        <v>571.08333333333337</v>
      </c>
      <c r="I193" s="36">
        <v>577.31666666666672</v>
      </c>
      <c r="J193" s="36">
        <v>582.68333333333339</v>
      </c>
      <c r="K193" s="31">
        <v>571.95000000000005</v>
      </c>
      <c r="L193" s="31">
        <v>560.35</v>
      </c>
      <c r="M193" s="31">
        <v>10.65244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520.65</v>
      </c>
      <c r="D194" s="36">
        <v>523.75</v>
      </c>
      <c r="E194" s="36">
        <v>515</v>
      </c>
      <c r="F194" s="36">
        <v>509.35</v>
      </c>
      <c r="G194" s="36">
        <v>500.6</v>
      </c>
      <c r="H194" s="36">
        <v>529.4</v>
      </c>
      <c r="I194" s="36">
        <v>538.15</v>
      </c>
      <c r="J194" s="36">
        <v>543.79999999999995</v>
      </c>
      <c r="K194" s="31">
        <v>532.5</v>
      </c>
      <c r="L194" s="31">
        <v>518.1</v>
      </c>
      <c r="M194" s="31">
        <v>4.6403699999999999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2828.2</v>
      </c>
      <c r="D195" s="36">
        <v>2837.7333333333336</v>
      </c>
      <c r="E195" s="36">
        <v>2810.4666666666672</v>
      </c>
      <c r="F195" s="36">
        <v>2792.7333333333336</v>
      </c>
      <c r="G195" s="36">
        <v>2765.4666666666672</v>
      </c>
      <c r="H195" s="36">
        <v>2855.4666666666672</v>
      </c>
      <c r="I195" s="36">
        <v>2882.7333333333336</v>
      </c>
      <c r="J195" s="36">
        <v>2900.4666666666672</v>
      </c>
      <c r="K195" s="31">
        <v>2865</v>
      </c>
      <c r="L195" s="31">
        <v>2820</v>
      </c>
      <c r="M195" s="31">
        <v>5.0194900000000002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1372.75</v>
      </c>
      <c r="D196" s="36">
        <v>1376.5833333333333</v>
      </c>
      <c r="E196" s="36">
        <v>1348.1666666666665</v>
      </c>
      <c r="F196" s="36">
        <v>1323.5833333333333</v>
      </c>
      <c r="G196" s="36">
        <v>1295.1666666666665</v>
      </c>
      <c r="H196" s="36">
        <v>1401.1666666666665</v>
      </c>
      <c r="I196" s="36">
        <v>1429.583333333333</v>
      </c>
      <c r="J196" s="36">
        <v>1454.1666666666665</v>
      </c>
      <c r="K196" s="31">
        <v>1405</v>
      </c>
      <c r="L196" s="31">
        <v>1352</v>
      </c>
      <c r="M196" s="31">
        <v>12.69693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2736.35</v>
      </c>
      <c r="D197" s="36">
        <v>2708.9</v>
      </c>
      <c r="E197" s="36">
        <v>2630.5</v>
      </c>
      <c r="F197" s="36">
        <v>2524.65</v>
      </c>
      <c r="G197" s="36">
        <v>2446.25</v>
      </c>
      <c r="H197" s="36">
        <v>2814.75</v>
      </c>
      <c r="I197" s="36">
        <v>2893.1500000000005</v>
      </c>
      <c r="J197" s="36">
        <v>2999</v>
      </c>
      <c r="K197" s="31">
        <v>2787.3</v>
      </c>
      <c r="L197" s="31">
        <v>2603.0500000000002</v>
      </c>
      <c r="M197" s="31">
        <v>1.4164600000000001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139.76</v>
      </c>
      <c r="D198" s="36">
        <v>140.53</v>
      </c>
      <c r="E198" s="36">
        <v>138.07</v>
      </c>
      <c r="F198" s="36">
        <v>136.38</v>
      </c>
      <c r="G198" s="36">
        <v>133.91999999999999</v>
      </c>
      <c r="H198" s="36">
        <v>142.22</v>
      </c>
      <c r="I198" s="36">
        <v>144.67999999999998</v>
      </c>
      <c r="J198" s="36">
        <v>146.37</v>
      </c>
      <c r="K198" s="31">
        <v>142.99</v>
      </c>
      <c r="L198" s="31">
        <v>138.84</v>
      </c>
      <c r="M198" s="31">
        <v>10.332280000000001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3285.2</v>
      </c>
      <c r="D199" s="36">
        <v>3301.7666666666664</v>
      </c>
      <c r="E199" s="36">
        <v>3213.5333333333328</v>
      </c>
      <c r="F199" s="36">
        <v>3141.8666666666663</v>
      </c>
      <c r="G199" s="36">
        <v>3053.6333333333328</v>
      </c>
      <c r="H199" s="36">
        <v>3373.4333333333329</v>
      </c>
      <c r="I199" s="36">
        <v>3461.6666666666665</v>
      </c>
      <c r="J199" s="36">
        <v>3533.333333333333</v>
      </c>
      <c r="K199" s="31">
        <v>3390</v>
      </c>
      <c r="L199" s="31">
        <v>3230.1</v>
      </c>
      <c r="M199" s="31">
        <v>1.3275300000000001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668.5</v>
      </c>
      <c r="D200" s="36">
        <v>662.56666666666672</v>
      </c>
      <c r="E200" s="36">
        <v>655.13333333333344</v>
      </c>
      <c r="F200" s="36">
        <v>641.76666666666677</v>
      </c>
      <c r="G200" s="36">
        <v>634.33333333333348</v>
      </c>
      <c r="H200" s="36">
        <v>675.93333333333339</v>
      </c>
      <c r="I200" s="36">
        <v>683.36666666666656</v>
      </c>
      <c r="J200" s="36">
        <v>696.73333333333335</v>
      </c>
      <c r="K200" s="31">
        <v>670</v>
      </c>
      <c r="L200" s="31">
        <v>649.20000000000005</v>
      </c>
      <c r="M200" s="31">
        <v>20.230740000000001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396.15</v>
      </c>
      <c r="D201" s="36">
        <v>398.33333333333331</v>
      </c>
      <c r="E201" s="36">
        <v>392.86666666666662</v>
      </c>
      <c r="F201" s="36">
        <v>389.58333333333331</v>
      </c>
      <c r="G201" s="36">
        <v>384.11666666666662</v>
      </c>
      <c r="H201" s="36">
        <v>401.61666666666662</v>
      </c>
      <c r="I201" s="36">
        <v>407.08333333333331</v>
      </c>
      <c r="J201" s="36">
        <v>410.36666666666662</v>
      </c>
      <c r="K201" s="31">
        <v>403.8</v>
      </c>
      <c r="L201" s="31">
        <v>395.05</v>
      </c>
      <c r="M201" s="31">
        <v>16.198840000000001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691.3</v>
      </c>
      <c r="D202" s="36">
        <v>691.5</v>
      </c>
      <c r="E202" s="36">
        <v>683.3</v>
      </c>
      <c r="F202" s="36">
        <v>675.3</v>
      </c>
      <c r="G202" s="36">
        <v>667.09999999999991</v>
      </c>
      <c r="H202" s="36">
        <v>699.5</v>
      </c>
      <c r="I202" s="36">
        <v>707.7</v>
      </c>
      <c r="J202" s="36">
        <v>715.7</v>
      </c>
      <c r="K202" s="31">
        <v>699.7</v>
      </c>
      <c r="L202" s="31">
        <v>683.5</v>
      </c>
      <c r="M202" s="31">
        <v>12.009740000000001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232.73</v>
      </c>
      <c r="D203" s="36">
        <v>230.64333333333332</v>
      </c>
      <c r="E203" s="36">
        <v>222.48666666666662</v>
      </c>
      <c r="F203" s="36">
        <v>212.24333333333331</v>
      </c>
      <c r="G203" s="36">
        <v>204.08666666666662</v>
      </c>
      <c r="H203" s="36">
        <v>240.88666666666663</v>
      </c>
      <c r="I203" s="36">
        <v>249.04333333333332</v>
      </c>
      <c r="J203" s="36">
        <v>259.28666666666663</v>
      </c>
      <c r="K203" s="31">
        <v>238.8</v>
      </c>
      <c r="L203" s="31">
        <v>220.4</v>
      </c>
      <c r="M203" s="31">
        <v>102.30681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237.98</v>
      </c>
      <c r="D204" s="36">
        <v>238.97666666666666</v>
      </c>
      <c r="E204" s="36">
        <v>236.10333333333332</v>
      </c>
      <c r="F204" s="36">
        <v>234.22666666666666</v>
      </c>
      <c r="G204" s="36">
        <v>231.35333333333332</v>
      </c>
      <c r="H204" s="36">
        <v>240.85333333333332</v>
      </c>
      <c r="I204" s="36">
        <v>243.72666666666666</v>
      </c>
      <c r="J204" s="36">
        <v>245.60333333333332</v>
      </c>
      <c r="K204" s="31">
        <v>241.85</v>
      </c>
      <c r="L204" s="31">
        <v>237.1</v>
      </c>
      <c r="M204" s="31">
        <v>21.915369999999999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335.4</v>
      </c>
      <c r="D205" s="36">
        <v>337.11666666666667</v>
      </c>
      <c r="E205" s="36">
        <v>330.63333333333333</v>
      </c>
      <c r="F205" s="36">
        <v>325.86666666666667</v>
      </c>
      <c r="G205" s="36">
        <v>319.38333333333333</v>
      </c>
      <c r="H205" s="36">
        <v>341.88333333333333</v>
      </c>
      <c r="I205" s="36">
        <v>348.36666666666667</v>
      </c>
      <c r="J205" s="36">
        <v>353.13333333333333</v>
      </c>
      <c r="K205" s="31">
        <v>343.6</v>
      </c>
      <c r="L205" s="31">
        <v>332.35</v>
      </c>
      <c r="M205" s="31">
        <v>11.85876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2111.75</v>
      </c>
      <c r="D206" s="36">
        <v>2124.9833333333331</v>
      </c>
      <c r="E206" s="36">
        <v>2094.9666666666662</v>
      </c>
      <c r="F206" s="36">
        <v>2078.1833333333329</v>
      </c>
      <c r="G206" s="36">
        <v>2048.1666666666661</v>
      </c>
      <c r="H206" s="36">
        <v>2141.7666666666664</v>
      </c>
      <c r="I206" s="36">
        <v>2171.7833333333338</v>
      </c>
      <c r="J206" s="36">
        <v>2188.5666666666666</v>
      </c>
      <c r="K206" s="31">
        <v>2155</v>
      </c>
      <c r="L206" s="31">
        <v>2108.1999999999998</v>
      </c>
      <c r="M206" s="31">
        <v>1.15507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617.29999999999995</v>
      </c>
      <c r="D207" s="36">
        <v>623.61666666666667</v>
      </c>
      <c r="E207" s="36">
        <v>605.83333333333337</v>
      </c>
      <c r="F207" s="36">
        <v>594.36666666666667</v>
      </c>
      <c r="G207" s="36">
        <v>576.58333333333337</v>
      </c>
      <c r="H207" s="36">
        <v>635.08333333333337</v>
      </c>
      <c r="I207" s="36">
        <v>652.86666666666667</v>
      </c>
      <c r="J207" s="36">
        <v>664.33333333333337</v>
      </c>
      <c r="K207" s="31">
        <v>641.4</v>
      </c>
      <c r="L207" s="31">
        <v>612.15</v>
      </c>
      <c r="M207" s="31">
        <v>20.957719999999998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1632.35</v>
      </c>
      <c r="D208" s="36">
        <v>1632.45</v>
      </c>
      <c r="E208" s="36">
        <v>1619.9</v>
      </c>
      <c r="F208" s="36">
        <v>1607.45</v>
      </c>
      <c r="G208" s="36">
        <v>1594.9</v>
      </c>
      <c r="H208" s="36">
        <v>1644.9</v>
      </c>
      <c r="I208" s="36">
        <v>1657.4499999999998</v>
      </c>
      <c r="J208" s="36">
        <v>1669.9</v>
      </c>
      <c r="K208" s="31">
        <v>1645</v>
      </c>
      <c r="L208" s="31">
        <v>1620</v>
      </c>
      <c r="M208" s="31">
        <v>16.394909999999999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4145.8500000000004</v>
      </c>
      <c r="D209" s="36">
        <v>4156</v>
      </c>
      <c r="E209" s="36">
        <v>4095.05</v>
      </c>
      <c r="F209" s="36">
        <v>4044.25</v>
      </c>
      <c r="G209" s="36">
        <v>3983.3</v>
      </c>
      <c r="H209" s="36">
        <v>4206.8</v>
      </c>
      <c r="I209" s="36">
        <v>4267.7500000000009</v>
      </c>
      <c r="J209" s="36">
        <v>4318.55</v>
      </c>
      <c r="K209" s="31">
        <v>4216.95</v>
      </c>
      <c r="L209" s="31">
        <v>4105.2</v>
      </c>
      <c r="M209" s="31">
        <v>4.7081299999999997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1605.05</v>
      </c>
      <c r="D210" s="36">
        <v>1611.7333333333333</v>
      </c>
      <c r="E210" s="36">
        <v>1591.6166666666668</v>
      </c>
      <c r="F210" s="36">
        <v>1578.1833333333334</v>
      </c>
      <c r="G210" s="36">
        <v>1558.0666666666668</v>
      </c>
      <c r="H210" s="36">
        <v>1625.1666666666667</v>
      </c>
      <c r="I210" s="36">
        <v>1645.2833333333331</v>
      </c>
      <c r="J210" s="36">
        <v>1658.7166666666667</v>
      </c>
      <c r="K210" s="31">
        <v>1631.85</v>
      </c>
      <c r="L210" s="31">
        <v>1598.3</v>
      </c>
      <c r="M210" s="31">
        <v>255.00574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696.85</v>
      </c>
      <c r="D211" s="36">
        <v>700.19999999999993</v>
      </c>
      <c r="E211" s="36">
        <v>690.39999999999986</v>
      </c>
      <c r="F211" s="36">
        <v>683.94999999999993</v>
      </c>
      <c r="G211" s="36">
        <v>674.14999999999986</v>
      </c>
      <c r="H211" s="36">
        <v>706.64999999999986</v>
      </c>
      <c r="I211" s="36">
        <v>716.44999999999982</v>
      </c>
      <c r="J211" s="36">
        <v>722.89999999999986</v>
      </c>
      <c r="K211" s="31">
        <v>710</v>
      </c>
      <c r="L211" s="31">
        <v>693.75</v>
      </c>
      <c r="M211" s="31">
        <v>46.767650000000003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129.82</v>
      </c>
      <c r="D212" s="36">
        <v>128.10666666666665</v>
      </c>
      <c r="E212" s="36">
        <v>125.21333333333331</v>
      </c>
      <c r="F212" s="36">
        <v>120.60666666666665</v>
      </c>
      <c r="G212" s="36">
        <v>117.71333333333331</v>
      </c>
      <c r="H212" s="36">
        <v>132.71333333333331</v>
      </c>
      <c r="I212" s="36">
        <v>135.60666666666668</v>
      </c>
      <c r="J212" s="36">
        <v>140.21333333333331</v>
      </c>
      <c r="K212" s="31">
        <v>131</v>
      </c>
      <c r="L212" s="31">
        <v>123.5</v>
      </c>
      <c r="M212" s="31">
        <v>675.12941000000001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814.55</v>
      </c>
      <c r="D213" s="36">
        <v>818</v>
      </c>
      <c r="E213" s="36">
        <v>808.55</v>
      </c>
      <c r="F213" s="36">
        <v>802.55</v>
      </c>
      <c r="G213" s="36">
        <v>793.09999999999991</v>
      </c>
      <c r="H213" s="36">
        <v>824</v>
      </c>
      <c r="I213" s="36">
        <v>833.45</v>
      </c>
      <c r="J213" s="36">
        <v>839.45</v>
      </c>
      <c r="K213" s="31">
        <v>827.45</v>
      </c>
      <c r="L213" s="31">
        <v>812</v>
      </c>
      <c r="M213" s="31">
        <v>4.2351299999999998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1258.75</v>
      </c>
      <c r="D214" s="36">
        <v>1251.5833333333333</v>
      </c>
      <c r="E214" s="36">
        <v>1227.1666666666665</v>
      </c>
      <c r="F214" s="36">
        <v>1195.5833333333333</v>
      </c>
      <c r="G214" s="36">
        <v>1171.1666666666665</v>
      </c>
      <c r="H214" s="36">
        <v>1283.1666666666665</v>
      </c>
      <c r="I214" s="36">
        <v>1307.583333333333</v>
      </c>
      <c r="J214" s="36">
        <v>1339.1666666666665</v>
      </c>
      <c r="K214" s="31">
        <v>1276</v>
      </c>
      <c r="L214" s="31">
        <v>1220</v>
      </c>
      <c r="M214" s="31">
        <v>0.44713999999999998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1837.6</v>
      </c>
      <c r="D215" s="36">
        <v>1844.1166666666668</v>
      </c>
      <c r="E215" s="36">
        <v>1825.5833333333335</v>
      </c>
      <c r="F215" s="36">
        <v>1813.5666666666666</v>
      </c>
      <c r="G215" s="36">
        <v>1795.0333333333333</v>
      </c>
      <c r="H215" s="36">
        <v>1856.1333333333337</v>
      </c>
      <c r="I215" s="36">
        <v>1874.666666666667</v>
      </c>
      <c r="J215" s="36">
        <v>1886.6833333333338</v>
      </c>
      <c r="K215" s="31">
        <v>1862.65</v>
      </c>
      <c r="L215" s="31">
        <v>1832.1</v>
      </c>
      <c r="M215" s="31">
        <v>8.3818800000000007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5424.35</v>
      </c>
      <c r="D216" s="36">
        <v>5451.4333333333334</v>
      </c>
      <c r="E216" s="36">
        <v>5370.2166666666672</v>
      </c>
      <c r="F216" s="36">
        <v>5316.0833333333339</v>
      </c>
      <c r="G216" s="36">
        <v>5234.8666666666677</v>
      </c>
      <c r="H216" s="36">
        <v>5505.5666666666666</v>
      </c>
      <c r="I216" s="36">
        <v>5586.7833333333319</v>
      </c>
      <c r="J216" s="36">
        <v>5640.9166666666661</v>
      </c>
      <c r="K216" s="31">
        <v>5532.65</v>
      </c>
      <c r="L216" s="31">
        <v>5397.3</v>
      </c>
      <c r="M216" s="31">
        <v>4.1830100000000003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417.75</v>
      </c>
      <c r="D217" s="36">
        <v>421.05</v>
      </c>
      <c r="E217" s="36">
        <v>412.3</v>
      </c>
      <c r="F217" s="36">
        <v>406.85</v>
      </c>
      <c r="G217" s="36">
        <v>398.1</v>
      </c>
      <c r="H217" s="36">
        <v>426.5</v>
      </c>
      <c r="I217" s="36">
        <v>435.25</v>
      </c>
      <c r="J217" s="36">
        <v>440.7</v>
      </c>
      <c r="K217" s="31">
        <v>429.8</v>
      </c>
      <c r="L217" s="31">
        <v>415.6</v>
      </c>
      <c r="M217" s="31">
        <v>10.53552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666.85</v>
      </c>
      <c r="D218" s="36">
        <v>669.5333333333333</v>
      </c>
      <c r="E218" s="36">
        <v>662.31666666666661</v>
      </c>
      <c r="F218" s="36">
        <v>657.7833333333333</v>
      </c>
      <c r="G218" s="36">
        <v>650.56666666666661</v>
      </c>
      <c r="H218" s="36">
        <v>674.06666666666661</v>
      </c>
      <c r="I218" s="36">
        <v>681.2833333333333</v>
      </c>
      <c r="J218" s="36">
        <v>685.81666666666661</v>
      </c>
      <c r="K218" s="31">
        <v>676.75</v>
      </c>
      <c r="L218" s="31">
        <v>665</v>
      </c>
      <c r="M218" s="31">
        <v>60.3247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5030</v>
      </c>
      <c r="D219" s="36">
        <v>4994.333333333333</v>
      </c>
      <c r="E219" s="36">
        <v>4946.6666666666661</v>
      </c>
      <c r="F219" s="36">
        <v>4863.333333333333</v>
      </c>
      <c r="G219" s="36">
        <v>4815.6666666666661</v>
      </c>
      <c r="H219" s="36">
        <v>5077.6666666666661</v>
      </c>
      <c r="I219" s="36">
        <v>5125.3333333333321</v>
      </c>
      <c r="J219" s="36">
        <v>5208.6666666666661</v>
      </c>
      <c r="K219" s="31">
        <v>5042</v>
      </c>
      <c r="L219" s="31">
        <v>4911</v>
      </c>
      <c r="M219" s="31">
        <v>24.48415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315.8</v>
      </c>
      <c r="D220" s="36">
        <v>317.18333333333334</v>
      </c>
      <c r="E220" s="36">
        <v>313.36666666666667</v>
      </c>
      <c r="F220" s="36">
        <v>310.93333333333334</v>
      </c>
      <c r="G220" s="36">
        <v>307.11666666666667</v>
      </c>
      <c r="H220" s="36">
        <v>319.61666666666667</v>
      </c>
      <c r="I220" s="36">
        <v>323.43333333333339</v>
      </c>
      <c r="J220" s="36">
        <v>325.86666666666667</v>
      </c>
      <c r="K220" s="31">
        <v>321</v>
      </c>
      <c r="L220" s="31">
        <v>314.75</v>
      </c>
      <c r="M220" s="31">
        <v>31.457360000000001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381.05</v>
      </c>
      <c r="D221" s="36">
        <v>383.05</v>
      </c>
      <c r="E221" s="36">
        <v>376.8</v>
      </c>
      <c r="F221" s="36">
        <v>372.55</v>
      </c>
      <c r="G221" s="36">
        <v>366.3</v>
      </c>
      <c r="H221" s="36">
        <v>387.3</v>
      </c>
      <c r="I221" s="36">
        <v>393.55</v>
      </c>
      <c r="J221" s="36">
        <v>397.8</v>
      </c>
      <c r="K221" s="31">
        <v>389.3</v>
      </c>
      <c r="L221" s="31">
        <v>378.8</v>
      </c>
      <c r="M221" s="31">
        <v>141.14983000000001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2711.6</v>
      </c>
      <c r="D222" s="36">
        <v>2708.1333333333337</v>
      </c>
      <c r="E222" s="36">
        <v>2696.2666666666673</v>
      </c>
      <c r="F222" s="36">
        <v>2680.9333333333338</v>
      </c>
      <c r="G222" s="36">
        <v>2669.0666666666675</v>
      </c>
      <c r="H222" s="36">
        <v>2723.4666666666672</v>
      </c>
      <c r="I222" s="36">
        <v>2735.333333333333</v>
      </c>
      <c r="J222" s="36">
        <v>2750.666666666667</v>
      </c>
      <c r="K222" s="31">
        <v>2720</v>
      </c>
      <c r="L222" s="31">
        <v>2692.8</v>
      </c>
      <c r="M222" s="31">
        <v>9.5701099999999997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633.70000000000005</v>
      </c>
      <c r="D223" s="36">
        <v>627.9666666666667</v>
      </c>
      <c r="E223" s="36">
        <v>613.93333333333339</v>
      </c>
      <c r="F223" s="36">
        <v>594.16666666666674</v>
      </c>
      <c r="G223" s="36">
        <v>580.13333333333344</v>
      </c>
      <c r="H223" s="36">
        <v>647.73333333333335</v>
      </c>
      <c r="I223" s="36">
        <v>661.76666666666665</v>
      </c>
      <c r="J223" s="36">
        <v>681.5333333333333</v>
      </c>
      <c r="K223" s="31">
        <v>642</v>
      </c>
      <c r="L223" s="31">
        <v>608.20000000000005</v>
      </c>
      <c r="M223" s="31">
        <v>7.5983799999999997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11898.05</v>
      </c>
      <c r="D224" s="36">
        <v>11783.133333333333</v>
      </c>
      <c r="E224" s="36">
        <v>11626.316666666666</v>
      </c>
      <c r="F224" s="36">
        <v>11354.583333333332</v>
      </c>
      <c r="G224" s="36">
        <v>11197.766666666665</v>
      </c>
      <c r="H224" s="36">
        <v>12054.866666666667</v>
      </c>
      <c r="I224" s="36">
        <v>12211.683333333336</v>
      </c>
      <c r="J224" s="36">
        <v>12483.416666666668</v>
      </c>
      <c r="K224" s="31">
        <v>11939.95</v>
      </c>
      <c r="L224" s="31">
        <v>11511.4</v>
      </c>
      <c r="M224" s="31">
        <v>0.68223999999999996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1077.25</v>
      </c>
      <c r="D225" s="36">
        <v>1074.9666666666665</v>
      </c>
      <c r="E225" s="36">
        <v>1053.9833333333329</v>
      </c>
      <c r="F225" s="36">
        <v>1030.7166666666665</v>
      </c>
      <c r="G225" s="36">
        <v>1009.7333333333329</v>
      </c>
      <c r="H225" s="36">
        <v>1098.2333333333329</v>
      </c>
      <c r="I225" s="36">
        <v>1119.2166666666665</v>
      </c>
      <c r="J225" s="36">
        <v>1142.4833333333329</v>
      </c>
      <c r="K225" s="31">
        <v>1095.95</v>
      </c>
      <c r="L225" s="31">
        <v>1051.7</v>
      </c>
      <c r="M225" s="31">
        <v>2.1432799999999999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462.25</v>
      </c>
      <c r="D226" s="36">
        <v>467.0333333333333</v>
      </c>
      <c r="E226" s="36">
        <v>453.11666666666662</v>
      </c>
      <c r="F226" s="36">
        <v>443.98333333333329</v>
      </c>
      <c r="G226" s="36">
        <v>430.06666666666661</v>
      </c>
      <c r="H226" s="36">
        <v>476.16666666666663</v>
      </c>
      <c r="I226" s="36">
        <v>490.08333333333337</v>
      </c>
      <c r="J226" s="36">
        <v>499.21666666666664</v>
      </c>
      <c r="K226" s="31">
        <v>480.95</v>
      </c>
      <c r="L226" s="31">
        <v>457.9</v>
      </c>
      <c r="M226" s="31">
        <v>2.8905699999999999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53990.45</v>
      </c>
      <c r="D227" s="36">
        <v>54233.333333333336</v>
      </c>
      <c r="E227" s="36">
        <v>53357.116666666669</v>
      </c>
      <c r="F227" s="36">
        <v>52723.783333333333</v>
      </c>
      <c r="G227" s="36">
        <v>51847.566666666666</v>
      </c>
      <c r="H227" s="36">
        <v>54866.666666666672</v>
      </c>
      <c r="I227" s="36">
        <v>55742.883333333331</v>
      </c>
      <c r="J227" s="36">
        <v>56376.216666666674</v>
      </c>
      <c r="K227" s="31">
        <v>55109.55</v>
      </c>
      <c r="L227" s="31">
        <v>53600</v>
      </c>
      <c r="M227" s="31">
        <v>4.5539999999999997E-2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317.10000000000002</v>
      </c>
      <c r="D228" s="36">
        <v>316.03333333333336</v>
      </c>
      <c r="E228" s="36">
        <v>312.41666666666674</v>
      </c>
      <c r="F228" s="36">
        <v>307.73333333333341</v>
      </c>
      <c r="G228" s="36">
        <v>304.11666666666679</v>
      </c>
      <c r="H228" s="36">
        <v>320.7166666666667</v>
      </c>
      <c r="I228" s="36">
        <v>324.33333333333337</v>
      </c>
      <c r="J228" s="36">
        <v>329.01666666666665</v>
      </c>
      <c r="K228" s="31">
        <v>319.64999999999998</v>
      </c>
      <c r="L228" s="31">
        <v>311.35000000000002</v>
      </c>
      <c r="M228" s="31">
        <v>151.23186999999999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1212.7</v>
      </c>
      <c r="D229" s="36">
        <v>1219.8666666666666</v>
      </c>
      <c r="E229" s="36">
        <v>1196.9833333333331</v>
      </c>
      <c r="F229" s="36">
        <v>1181.2666666666667</v>
      </c>
      <c r="G229" s="36">
        <v>1158.3833333333332</v>
      </c>
      <c r="H229" s="36">
        <v>1235.583333333333</v>
      </c>
      <c r="I229" s="36">
        <v>1258.4666666666667</v>
      </c>
      <c r="J229" s="36">
        <v>1274.1833333333329</v>
      </c>
      <c r="K229" s="31">
        <v>1242.75</v>
      </c>
      <c r="L229" s="31">
        <v>1204.1500000000001</v>
      </c>
      <c r="M229" s="31">
        <v>284.58260999999999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1968</v>
      </c>
      <c r="D230" s="36">
        <v>1976.2833333333335</v>
      </c>
      <c r="E230" s="36">
        <v>1949.5666666666671</v>
      </c>
      <c r="F230" s="36">
        <v>1931.1333333333334</v>
      </c>
      <c r="G230" s="36">
        <v>1904.416666666667</v>
      </c>
      <c r="H230" s="36">
        <v>1994.7166666666672</v>
      </c>
      <c r="I230" s="36">
        <v>2021.4333333333338</v>
      </c>
      <c r="J230" s="36">
        <v>2039.8666666666672</v>
      </c>
      <c r="K230" s="31">
        <v>2003</v>
      </c>
      <c r="L230" s="31">
        <v>1957.85</v>
      </c>
      <c r="M230" s="31">
        <v>13.768079999999999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719.05</v>
      </c>
      <c r="D231" s="36">
        <v>721.4</v>
      </c>
      <c r="E231" s="36">
        <v>713.65</v>
      </c>
      <c r="F231" s="36">
        <v>708.25</v>
      </c>
      <c r="G231" s="36">
        <v>700.5</v>
      </c>
      <c r="H231" s="36">
        <v>726.8</v>
      </c>
      <c r="I231" s="36">
        <v>734.55</v>
      </c>
      <c r="J231" s="36">
        <v>739.94999999999993</v>
      </c>
      <c r="K231" s="31">
        <v>729.15</v>
      </c>
      <c r="L231" s="31">
        <v>716</v>
      </c>
      <c r="M231" s="31">
        <v>8.9829500000000007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775.75</v>
      </c>
      <c r="D232" s="36">
        <v>780</v>
      </c>
      <c r="E232" s="36">
        <v>766.05</v>
      </c>
      <c r="F232" s="36">
        <v>756.34999999999991</v>
      </c>
      <c r="G232" s="36">
        <v>742.39999999999986</v>
      </c>
      <c r="H232" s="36">
        <v>789.7</v>
      </c>
      <c r="I232" s="36">
        <v>803.65000000000009</v>
      </c>
      <c r="J232" s="36">
        <v>813.35000000000014</v>
      </c>
      <c r="K232" s="31">
        <v>793.95</v>
      </c>
      <c r="L232" s="31">
        <v>770.3</v>
      </c>
      <c r="M232" s="31">
        <v>6.8757900000000003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104.07</v>
      </c>
      <c r="D233" s="36">
        <v>105.12333333333333</v>
      </c>
      <c r="E233" s="36">
        <v>102.34666666666666</v>
      </c>
      <c r="F233" s="36">
        <v>100.62333333333333</v>
      </c>
      <c r="G233" s="36">
        <v>97.846666666666664</v>
      </c>
      <c r="H233" s="36">
        <v>106.84666666666666</v>
      </c>
      <c r="I233" s="36">
        <v>109.62333333333333</v>
      </c>
      <c r="J233" s="36">
        <v>111.34666666666666</v>
      </c>
      <c r="K233" s="31">
        <v>107.9</v>
      </c>
      <c r="L233" s="31">
        <v>103.4</v>
      </c>
      <c r="M233" s="31">
        <v>537.10825999999997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74.83</v>
      </c>
      <c r="D234" s="36">
        <v>74.343333333333348</v>
      </c>
      <c r="E234" s="36">
        <v>73.53666666666669</v>
      </c>
      <c r="F234" s="36">
        <v>72.243333333333339</v>
      </c>
      <c r="G234" s="36">
        <v>71.436666666666682</v>
      </c>
      <c r="H234" s="36">
        <v>75.636666666666699</v>
      </c>
      <c r="I234" s="36">
        <v>76.443333333333342</v>
      </c>
      <c r="J234" s="36">
        <v>77.736666666666707</v>
      </c>
      <c r="K234" s="31">
        <v>75.150000000000006</v>
      </c>
      <c r="L234" s="31">
        <v>73.05</v>
      </c>
      <c r="M234" s="31">
        <v>628.91458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111.73</v>
      </c>
      <c r="D235" s="36">
        <v>111.81</v>
      </c>
      <c r="E235" s="36">
        <v>110.42</v>
      </c>
      <c r="F235" s="36">
        <v>109.11</v>
      </c>
      <c r="G235" s="36">
        <v>107.72</v>
      </c>
      <c r="H235" s="36">
        <v>113.12</v>
      </c>
      <c r="I235" s="36">
        <v>114.50999999999999</v>
      </c>
      <c r="J235" s="36">
        <v>115.82000000000001</v>
      </c>
      <c r="K235" s="31">
        <v>113.2</v>
      </c>
      <c r="L235" s="31">
        <v>110.5</v>
      </c>
      <c r="M235" s="31">
        <v>94.656940000000006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445.35</v>
      </c>
      <c r="D236" s="36">
        <v>450.31666666666666</v>
      </c>
      <c r="E236" s="36">
        <v>438.23333333333335</v>
      </c>
      <c r="F236" s="36">
        <v>431.11666666666667</v>
      </c>
      <c r="G236" s="36">
        <v>419.03333333333336</v>
      </c>
      <c r="H236" s="36">
        <v>457.43333333333334</v>
      </c>
      <c r="I236" s="36">
        <v>469.51666666666671</v>
      </c>
      <c r="J236" s="36">
        <v>476.63333333333333</v>
      </c>
      <c r="K236" s="31">
        <v>462.4</v>
      </c>
      <c r="L236" s="31">
        <v>443.2</v>
      </c>
      <c r="M236" s="31">
        <v>10.79688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66.77</v>
      </c>
      <c r="D237" s="36">
        <v>67.013333333333335</v>
      </c>
      <c r="E237" s="36">
        <v>66.356666666666669</v>
      </c>
      <c r="F237" s="36">
        <v>65.943333333333328</v>
      </c>
      <c r="G237" s="36">
        <v>65.286666666666662</v>
      </c>
      <c r="H237" s="36">
        <v>67.426666666666677</v>
      </c>
      <c r="I237" s="36">
        <v>68.083333333333343</v>
      </c>
      <c r="J237" s="36">
        <v>68.496666666666684</v>
      </c>
      <c r="K237" s="31">
        <v>67.67</v>
      </c>
      <c r="L237" s="31">
        <v>66.599999999999994</v>
      </c>
      <c r="M237" s="31">
        <v>211.73955000000001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299.10000000000002</v>
      </c>
      <c r="D238" s="36">
        <v>292.90000000000003</v>
      </c>
      <c r="E238" s="36">
        <v>283.40000000000009</v>
      </c>
      <c r="F238" s="36">
        <v>267.70000000000005</v>
      </c>
      <c r="G238" s="36">
        <v>258.2000000000001</v>
      </c>
      <c r="H238" s="36">
        <v>308.60000000000008</v>
      </c>
      <c r="I238" s="36">
        <v>318.09999999999997</v>
      </c>
      <c r="J238" s="36">
        <v>333.80000000000007</v>
      </c>
      <c r="K238" s="31">
        <v>302.39999999999998</v>
      </c>
      <c r="L238" s="31">
        <v>277.2</v>
      </c>
      <c r="M238" s="31">
        <v>314.30779999999999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496.05</v>
      </c>
      <c r="D239" s="36">
        <v>498.76666666666665</v>
      </c>
      <c r="E239" s="36">
        <v>491.33333333333331</v>
      </c>
      <c r="F239" s="36">
        <v>486.61666666666667</v>
      </c>
      <c r="G239" s="36">
        <v>479.18333333333334</v>
      </c>
      <c r="H239" s="36">
        <v>503.48333333333329</v>
      </c>
      <c r="I239" s="36">
        <v>510.91666666666669</v>
      </c>
      <c r="J239" s="36">
        <v>515.63333333333321</v>
      </c>
      <c r="K239" s="31">
        <v>506.2</v>
      </c>
      <c r="L239" s="31">
        <v>494.05</v>
      </c>
      <c r="M239" s="31">
        <v>124.96895000000001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308.10000000000002</v>
      </c>
      <c r="D240" s="36">
        <v>309.15000000000003</v>
      </c>
      <c r="E240" s="36">
        <v>304.50000000000006</v>
      </c>
      <c r="F240" s="36">
        <v>300.90000000000003</v>
      </c>
      <c r="G240" s="36">
        <v>296.25000000000006</v>
      </c>
      <c r="H240" s="36">
        <v>312.75000000000006</v>
      </c>
      <c r="I240" s="36">
        <v>317.40000000000003</v>
      </c>
      <c r="J240" s="36">
        <v>321.00000000000006</v>
      </c>
      <c r="K240" s="31">
        <v>313.8</v>
      </c>
      <c r="L240" s="31">
        <v>305.55</v>
      </c>
      <c r="M240" s="31">
        <v>10.99503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372.85</v>
      </c>
      <c r="D241" s="36">
        <v>376.13333333333338</v>
      </c>
      <c r="E241" s="36">
        <v>367.26666666666677</v>
      </c>
      <c r="F241" s="36">
        <v>361.68333333333339</v>
      </c>
      <c r="G241" s="36">
        <v>352.81666666666678</v>
      </c>
      <c r="H241" s="36">
        <v>381.71666666666675</v>
      </c>
      <c r="I241" s="36">
        <v>390.58333333333343</v>
      </c>
      <c r="J241" s="36">
        <v>396.16666666666674</v>
      </c>
      <c r="K241" s="31">
        <v>385</v>
      </c>
      <c r="L241" s="31">
        <v>370.55</v>
      </c>
      <c r="M241" s="31">
        <v>309.58195999999998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 t="e">
        <v>#N/A</v>
      </c>
      <c r="D242" s="36" t="e">
        <v>#N/A</v>
      </c>
      <c r="E242" s="36" t="e">
        <v>#N/A</v>
      </c>
      <c r="F242" s="36" t="e">
        <v>#N/A</v>
      </c>
      <c r="G242" s="36" t="e">
        <v>#N/A</v>
      </c>
      <c r="H242" s="36" t="e">
        <v>#N/A</v>
      </c>
      <c r="I242" s="36" t="e">
        <v>#N/A</v>
      </c>
      <c r="J242" s="36" t="e">
        <v>#N/A</v>
      </c>
      <c r="K242" s="31" t="e">
        <v>#N/A</v>
      </c>
      <c r="L242" s="31" t="e">
        <v>#N/A</v>
      </c>
      <c r="M242" s="31" t="e">
        <v>#N/A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3048.95</v>
      </c>
      <c r="D243" s="36">
        <v>3040.6333333333332</v>
      </c>
      <c r="E243" s="36">
        <v>3013.3166666666666</v>
      </c>
      <c r="F243" s="36">
        <v>2977.6833333333334</v>
      </c>
      <c r="G243" s="36">
        <v>2950.3666666666668</v>
      </c>
      <c r="H243" s="36">
        <v>3076.2666666666664</v>
      </c>
      <c r="I243" s="36">
        <v>3103.583333333333</v>
      </c>
      <c r="J243" s="36">
        <v>3139.2166666666662</v>
      </c>
      <c r="K243" s="31">
        <v>3067.95</v>
      </c>
      <c r="L243" s="31">
        <v>3005</v>
      </c>
      <c r="M243" s="31">
        <v>2.2465700000000002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587.25</v>
      </c>
      <c r="D244" s="36">
        <v>590.2166666666667</v>
      </c>
      <c r="E244" s="36">
        <v>580.53333333333342</v>
      </c>
      <c r="F244" s="36">
        <v>573.81666666666672</v>
      </c>
      <c r="G244" s="36">
        <v>564.13333333333344</v>
      </c>
      <c r="H244" s="36">
        <v>596.93333333333339</v>
      </c>
      <c r="I244" s="36">
        <v>606.61666666666679</v>
      </c>
      <c r="J244" s="36">
        <v>613.33333333333337</v>
      </c>
      <c r="K244" s="31">
        <v>599.9</v>
      </c>
      <c r="L244" s="31">
        <v>583.5</v>
      </c>
      <c r="M244" s="31">
        <v>28.118310000000001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187.04</v>
      </c>
      <c r="D245" s="36">
        <v>185.16</v>
      </c>
      <c r="E245" s="36">
        <v>179.93</v>
      </c>
      <c r="F245" s="36">
        <v>172.82000000000002</v>
      </c>
      <c r="G245" s="36">
        <v>167.59000000000003</v>
      </c>
      <c r="H245" s="36">
        <v>192.26999999999998</v>
      </c>
      <c r="I245" s="36">
        <v>197.49999999999994</v>
      </c>
      <c r="J245" s="36">
        <v>204.60999999999996</v>
      </c>
      <c r="K245" s="31">
        <v>190.39</v>
      </c>
      <c r="L245" s="31">
        <v>178.05</v>
      </c>
      <c r="M245" s="31">
        <v>407.59273000000002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649.75</v>
      </c>
      <c r="D246" s="36">
        <v>648.11666666666667</v>
      </c>
      <c r="E246" s="36">
        <v>642.43333333333339</v>
      </c>
      <c r="F246" s="36">
        <v>635.11666666666667</v>
      </c>
      <c r="G246" s="36">
        <v>629.43333333333339</v>
      </c>
      <c r="H246" s="36">
        <v>655.43333333333339</v>
      </c>
      <c r="I246" s="36">
        <v>661.11666666666656</v>
      </c>
      <c r="J246" s="36">
        <v>668.43333333333339</v>
      </c>
      <c r="K246" s="31">
        <v>653.79999999999995</v>
      </c>
      <c r="L246" s="31">
        <v>640.79999999999995</v>
      </c>
      <c r="M246" s="31">
        <v>37.916400000000003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180.39</v>
      </c>
      <c r="D247" s="36">
        <v>180.02999999999997</v>
      </c>
      <c r="E247" s="36">
        <v>178.35999999999996</v>
      </c>
      <c r="F247" s="36">
        <v>176.32999999999998</v>
      </c>
      <c r="G247" s="36">
        <v>174.65999999999997</v>
      </c>
      <c r="H247" s="36">
        <v>182.05999999999995</v>
      </c>
      <c r="I247" s="36">
        <v>183.72999999999996</v>
      </c>
      <c r="J247" s="36">
        <v>185.75999999999993</v>
      </c>
      <c r="K247" s="31">
        <v>181.7</v>
      </c>
      <c r="L247" s="31">
        <v>178</v>
      </c>
      <c r="M247" s="31">
        <v>429.13186000000002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68.3</v>
      </c>
      <c r="D248" s="36">
        <v>69.639999999999986</v>
      </c>
      <c r="E248" s="36">
        <v>66.679999999999978</v>
      </c>
      <c r="F248" s="36">
        <v>65.059999999999988</v>
      </c>
      <c r="G248" s="36">
        <v>62.09999999999998</v>
      </c>
      <c r="H248" s="36">
        <v>71.259999999999977</v>
      </c>
      <c r="I248" s="36">
        <v>74.219999999999985</v>
      </c>
      <c r="J248" s="36">
        <v>75.839999999999975</v>
      </c>
      <c r="K248" s="31">
        <v>72.599999999999994</v>
      </c>
      <c r="L248" s="31">
        <v>68.02</v>
      </c>
      <c r="M248" s="31">
        <v>518.32637999999997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991.45</v>
      </c>
      <c r="D249" s="36">
        <v>992.51666666666677</v>
      </c>
      <c r="E249" s="36">
        <v>984.23333333333358</v>
      </c>
      <c r="F249" s="36">
        <v>977.01666666666677</v>
      </c>
      <c r="G249" s="36">
        <v>968.73333333333358</v>
      </c>
      <c r="H249" s="36">
        <v>999.73333333333358</v>
      </c>
      <c r="I249" s="36">
        <v>1008.0166666666667</v>
      </c>
      <c r="J249" s="36">
        <v>1015.2333333333336</v>
      </c>
      <c r="K249" s="31">
        <v>1000.8</v>
      </c>
      <c r="L249" s="31">
        <v>985.3</v>
      </c>
      <c r="M249" s="31">
        <v>17.619420000000002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195.27</v>
      </c>
      <c r="D250" s="36">
        <v>192.47</v>
      </c>
      <c r="E250" s="36">
        <v>187.44</v>
      </c>
      <c r="F250" s="36">
        <v>179.60999999999999</v>
      </c>
      <c r="G250" s="36">
        <v>174.57999999999998</v>
      </c>
      <c r="H250" s="36">
        <v>200.3</v>
      </c>
      <c r="I250" s="36">
        <v>205.33000000000004</v>
      </c>
      <c r="J250" s="36">
        <v>213.16000000000003</v>
      </c>
      <c r="K250" s="31">
        <v>197.5</v>
      </c>
      <c r="L250" s="31">
        <v>184.64</v>
      </c>
      <c r="M250" s="31">
        <v>1096.4864500000001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1485.15</v>
      </c>
      <c r="D251" s="36">
        <v>1487.8</v>
      </c>
      <c r="E251" s="36">
        <v>1477.35</v>
      </c>
      <c r="F251" s="36">
        <v>1469.55</v>
      </c>
      <c r="G251" s="36">
        <v>1459.1</v>
      </c>
      <c r="H251" s="36">
        <v>1495.6</v>
      </c>
      <c r="I251" s="36">
        <v>1506.0500000000002</v>
      </c>
      <c r="J251" s="36">
        <v>1513.85</v>
      </c>
      <c r="K251" s="31">
        <v>1498.25</v>
      </c>
      <c r="L251" s="31">
        <v>1480</v>
      </c>
      <c r="M251" s="31">
        <v>0.44624999999999998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544.15</v>
      </c>
      <c r="D252" s="36">
        <v>546.81666666666672</v>
      </c>
      <c r="E252" s="36">
        <v>538.63333333333344</v>
      </c>
      <c r="F252" s="36">
        <v>533.11666666666667</v>
      </c>
      <c r="G252" s="36">
        <v>524.93333333333339</v>
      </c>
      <c r="H252" s="36">
        <v>552.33333333333348</v>
      </c>
      <c r="I252" s="36">
        <v>560.51666666666665</v>
      </c>
      <c r="J252" s="36">
        <v>566.03333333333353</v>
      </c>
      <c r="K252" s="31">
        <v>555</v>
      </c>
      <c r="L252" s="31">
        <v>541.29999999999995</v>
      </c>
      <c r="M252" s="31">
        <v>17.98902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443.4</v>
      </c>
      <c r="D253" s="36">
        <v>444.5</v>
      </c>
      <c r="E253" s="36">
        <v>440</v>
      </c>
      <c r="F253" s="36">
        <v>436.6</v>
      </c>
      <c r="G253" s="36">
        <v>432.1</v>
      </c>
      <c r="H253" s="36">
        <v>447.9</v>
      </c>
      <c r="I253" s="36">
        <v>452.4</v>
      </c>
      <c r="J253" s="36">
        <v>455.79999999999995</v>
      </c>
      <c r="K253" s="31">
        <v>449</v>
      </c>
      <c r="L253" s="31">
        <v>441.1</v>
      </c>
      <c r="M253" s="31">
        <v>109.17592999999999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1411.5</v>
      </c>
      <c r="D254" s="36">
        <v>1420.9666666666665</v>
      </c>
      <c r="E254" s="36">
        <v>1396.9833333333329</v>
      </c>
      <c r="F254" s="36">
        <v>1382.4666666666665</v>
      </c>
      <c r="G254" s="36">
        <v>1358.4833333333329</v>
      </c>
      <c r="H254" s="36">
        <v>1435.4833333333329</v>
      </c>
      <c r="I254" s="36">
        <v>1459.4666666666665</v>
      </c>
      <c r="J254" s="36">
        <v>1473.9833333333329</v>
      </c>
      <c r="K254" s="31">
        <v>1444.95</v>
      </c>
      <c r="L254" s="31">
        <v>1406.45</v>
      </c>
      <c r="M254" s="31">
        <v>59.558700000000002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7097.95</v>
      </c>
      <c r="D255" s="36">
        <v>7146.166666666667</v>
      </c>
      <c r="E255" s="36">
        <v>7031.8333333333339</v>
      </c>
      <c r="F255" s="36">
        <v>6965.7166666666672</v>
      </c>
      <c r="G255" s="36">
        <v>6851.3833333333341</v>
      </c>
      <c r="H255" s="36">
        <v>7212.2833333333338</v>
      </c>
      <c r="I255" s="36">
        <v>7326.6166666666677</v>
      </c>
      <c r="J255" s="36">
        <v>7392.7333333333336</v>
      </c>
      <c r="K255" s="31">
        <v>7260.5</v>
      </c>
      <c r="L255" s="31">
        <v>7080.05</v>
      </c>
      <c r="M255" s="31">
        <v>1.75403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1871.1</v>
      </c>
      <c r="D256" s="36">
        <v>1879.3666666666668</v>
      </c>
      <c r="E256" s="36">
        <v>1855.7333333333336</v>
      </c>
      <c r="F256" s="36">
        <v>1840.3666666666668</v>
      </c>
      <c r="G256" s="36">
        <v>1816.7333333333336</v>
      </c>
      <c r="H256" s="36">
        <v>1894.7333333333336</v>
      </c>
      <c r="I256" s="36">
        <v>1918.3666666666668</v>
      </c>
      <c r="J256" s="36">
        <v>1933.7333333333336</v>
      </c>
      <c r="K256" s="31">
        <v>1903</v>
      </c>
      <c r="L256" s="31">
        <v>1864</v>
      </c>
      <c r="M256" s="31">
        <v>46.359310000000001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173.61</v>
      </c>
      <c r="D257" s="36">
        <v>175.37333333333336</v>
      </c>
      <c r="E257" s="36">
        <v>169.78666666666672</v>
      </c>
      <c r="F257" s="36">
        <v>165.96333333333337</v>
      </c>
      <c r="G257" s="36">
        <v>160.37666666666672</v>
      </c>
      <c r="H257" s="36">
        <v>179.19666666666672</v>
      </c>
      <c r="I257" s="36">
        <v>184.78333333333336</v>
      </c>
      <c r="J257" s="36">
        <v>188.60666666666671</v>
      </c>
      <c r="K257" s="31">
        <v>180.96</v>
      </c>
      <c r="L257" s="31">
        <v>171.55</v>
      </c>
      <c r="M257" s="31">
        <v>170.02538999999999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995.45</v>
      </c>
      <c r="D258" s="36">
        <v>985.15</v>
      </c>
      <c r="E258" s="36">
        <v>970.3</v>
      </c>
      <c r="F258" s="36">
        <v>945.15</v>
      </c>
      <c r="G258" s="36">
        <v>930.3</v>
      </c>
      <c r="H258" s="36">
        <v>1010.3</v>
      </c>
      <c r="I258" s="36">
        <v>1025.1500000000001</v>
      </c>
      <c r="J258" s="36">
        <v>1050.3</v>
      </c>
      <c r="K258" s="31">
        <v>1000</v>
      </c>
      <c r="L258" s="31">
        <v>960</v>
      </c>
      <c r="M258" s="31">
        <v>6.87927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4439.3</v>
      </c>
      <c r="D259" s="36">
        <v>4397.166666666667</v>
      </c>
      <c r="E259" s="36">
        <v>4315.3333333333339</v>
      </c>
      <c r="F259" s="36">
        <v>4191.3666666666668</v>
      </c>
      <c r="G259" s="36">
        <v>4109.5333333333338</v>
      </c>
      <c r="H259" s="36">
        <v>4521.1333333333341</v>
      </c>
      <c r="I259" s="36">
        <v>4602.9666666666681</v>
      </c>
      <c r="J259" s="36">
        <v>4726.9333333333343</v>
      </c>
      <c r="K259" s="31">
        <v>4479</v>
      </c>
      <c r="L259" s="31">
        <v>4273.2</v>
      </c>
      <c r="M259" s="31">
        <v>19.507300000000001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1292.25</v>
      </c>
      <c r="D260" s="36">
        <v>1295.1833333333334</v>
      </c>
      <c r="E260" s="36">
        <v>1282.3666666666668</v>
      </c>
      <c r="F260" s="36">
        <v>1272.4833333333333</v>
      </c>
      <c r="G260" s="36">
        <v>1259.6666666666667</v>
      </c>
      <c r="H260" s="36">
        <v>1305.0666666666668</v>
      </c>
      <c r="I260" s="36">
        <v>1317.8833333333334</v>
      </c>
      <c r="J260" s="36">
        <v>1327.7666666666669</v>
      </c>
      <c r="K260" s="31">
        <v>1308</v>
      </c>
      <c r="L260" s="31">
        <v>1285.3</v>
      </c>
      <c r="M260" s="31">
        <v>2.8216100000000002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1912</v>
      </c>
      <c r="D261" s="36">
        <v>1916.6833333333334</v>
      </c>
      <c r="E261" s="36">
        <v>1875.3666666666668</v>
      </c>
      <c r="F261" s="36">
        <v>1838.7333333333333</v>
      </c>
      <c r="G261" s="36">
        <v>1797.4166666666667</v>
      </c>
      <c r="H261" s="36">
        <v>1953.3166666666668</v>
      </c>
      <c r="I261" s="36">
        <v>1994.6333333333334</v>
      </c>
      <c r="J261" s="36">
        <v>2031.2666666666669</v>
      </c>
      <c r="K261" s="31">
        <v>1958</v>
      </c>
      <c r="L261" s="31">
        <v>1880.05</v>
      </c>
      <c r="M261" s="31">
        <v>2.78009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4390.3999999999996</v>
      </c>
      <c r="D262" s="36">
        <v>4424.1166666666668</v>
      </c>
      <c r="E262" s="36">
        <v>4336.3833333333332</v>
      </c>
      <c r="F262" s="36">
        <v>4282.3666666666668</v>
      </c>
      <c r="G262" s="36">
        <v>4194.6333333333332</v>
      </c>
      <c r="H262" s="36">
        <v>4478.1333333333332</v>
      </c>
      <c r="I262" s="36">
        <v>4565.8666666666668</v>
      </c>
      <c r="J262" s="36">
        <v>4619.8833333333332</v>
      </c>
      <c r="K262" s="31">
        <v>4511.8500000000004</v>
      </c>
      <c r="L262" s="31">
        <v>4370.1000000000004</v>
      </c>
      <c r="M262" s="31">
        <v>0.84301000000000004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2088.5500000000002</v>
      </c>
      <c r="D263" s="36">
        <v>2072.8333333333335</v>
      </c>
      <c r="E263" s="36">
        <v>2050.2166666666672</v>
      </c>
      <c r="F263" s="36">
        <v>2011.8833333333337</v>
      </c>
      <c r="G263" s="36">
        <v>1989.2666666666673</v>
      </c>
      <c r="H263" s="36">
        <v>2111.166666666667</v>
      </c>
      <c r="I263" s="36">
        <v>2133.7833333333328</v>
      </c>
      <c r="J263" s="36">
        <v>2172.1166666666668</v>
      </c>
      <c r="K263" s="31">
        <v>2095.4499999999998</v>
      </c>
      <c r="L263" s="31">
        <v>2034.5</v>
      </c>
      <c r="M263" s="31">
        <v>1.7277199999999999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880.55</v>
      </c>
      <c r="D264" s="36">
        <v>875.5</v>
      </c>
      <c r="E264" s="36">
        <v>864.05</v>
      </c>
      <c r="F264" s="36">
        <v>847.55</v>
      </c>
      <c r="G264" s="36">
        <v>836.09999999999991</v>
      </c>
      <c r="H264" s="36">
        <v>892</v>
      </c>
      <c r="I264" s="36">
        <v>903.45</v>
      </c>
      <c r="J264" s="36">
        <v>919.95</v>
      </c>
      <c r="K264" s="31">
        <v>886.95</v>
      </c>
      <c r="L264" s="31">
        <v>859</v>
      </c>
      <c r="M264" s="31">
        <v>2.6072299999999999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516.95000000000005</v>
      </c>
      <c r="D265" s="36">
        <v>520.1</v>
      </c>
      <c r="E265" s="36">
        <v>509.20000000000005</v>
      </c>
      <c r="F265" s="36">
        <v>501.45000000000005</v>
      </c>
      <c r="G265" s="36">
        <v>490.55000000000007</v>
      </c>
      <c r="H265" s="36">
        <v>527.85</v>
      </c>
      <c r="I265" s="36">
        <v>538.74999999999989</v>
      </c>
      <c r="J265" s="36">
        <v>546.5</v>
      </c>
      <c r="K265" s="31">
        <v>531</v>
      </c>
      <c r="L265" s="31">
        <v>512.35</v>
      </c>
      <c r="M265" s="31">
        <v>6.5812200000000001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102.45</v>
      </c>
      <c r="D266" s="36">
        <v>102.78333333333335</v>
      </c>
      <c r="E266" s="36">
        <v>101.26666666666669</v>
      </c>
      <c r="F266" s="36">
        <v>100.08333333333334</v>
      </c>
      <c r="G266" s="36">
        <v>98.566666666666691</v>
      </c>
      <c r="H266" s="36">
        <v>103.9666666666667</v>
      </c>
      <c r="I266" s="36">
        <v>105.48333333333335</v>
      </c>
      <c r="J266" s="36">
        <v>106.6666666666667</v>
      </c>
      <c r="K266" s="31">
        <v>104.3</v>
      </c>
      <c r="L266" s="31">
        <v>101.6</v>
      </c>
      <c r="M266" s="31">
        <v>33.219250000000002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692.25</v>
      </c>
      <c r="D267" s="36">
        <v>691.88333333333333</v>
      </c>
      <c r="E267" s="36">
        <v>681.06666666666661</v>
      </c>
      <c r="F267" s="36">
        <v>669.88333333333333</v>
      </c>
      <c r="G267" s="36">
        <v>659.06666666666661</v>
      </c>
      <c r="H267" s="36">
        <v>703.06666666666661</v>
      </c>
      <c r="I267" s="36">
        <v>713.88333333333344</v>
      </c>
      <c r="J267" s="36">
        <v>725.06666666666661</v>
      </c>
      <c r="K267" s="31">
        <v>702.7</v>
      </c>
      <c r="L267" s="31">
        <v>680.7</v>
      </c>
      <c r="M267" s="31">
        <v>38.82488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342.15</v>
      </c>
      <c r="D268" s="36">
        <v>344.15000000000003</v>
      </c>
      <c r="E268" s="36">
        <v>339.00000000000006</v>
      </c>
      <c r="F268" s="36">
        <v>335.85</v>
      </c>
      <c r="G268" s="36">
        <v>330.70000000000005</v>
      </c>
      <c r="H268" s="36">
        <v>347.30000000000007</v>
      </c>
      <c r="I268" s="36">
        <v>352.45000000000005</v>
      </c>
      <c r="J268" s="36">
        <v>355.60000000000008</v>
      </c>
      <c r="K268" s="31">
        <v>349.3</v>
      </c>
      <c r="L268" s="31">
        <v>341</v>
      </c>
      <c r="M268" s="31">
        <v>17.946390000000001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898.55</v>
      </c>
      <c r="D269" s="36">
        <v>901.16666666666663</v>
      </c>
      <c r="E269" s="36">
        <v>892.43333333333328</v>
      </c>
      <c r="F269" s="36">
        <v>886.31666666666661</v>
      </c>
      <c r="G269" s="36">
        <v>877.58333333333326</v>
      </c>
      <c r="H269" s="36">
        <v>907.2833333333333</v>
      </c>
      <c r="I269" s="36">
        <v>916.01666666666665</v>
      </c>
      <c r="J269" s="36">
        <v>922.13333333333333</v>
      </c>
      <c r="K269" s="31">
        <v>909.9</v>
      </c>
      <c r="L269" s="31">
        <v>895.05</v>
      </c>
      <c r="M269" s="31">
        <v>10.66351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927.3</v>
      </c>
      <c r="D270" s="36">
        <v>932.1</v>
      </c>
      <c r="E270" s="36">
        <v>914.2</v>
      </c>
      <c r="F270" s="36">
        <v>901.1</v>
      </c>
      <c r="G270" s="36">
        <v>883.2</v>
      </c>
      <c r="H270" s="36">
        <v>945.2</v>
      </c>
      <c r="I270" s="36">
        <v>963.09999999999991</v>
      </c>
      <c r="J270" s="36">
        <v>976.2</v>
      </c>
      <c r="K270" s="31">
        <v>950</v>
      </c>
      <c r="L270" s="31">
        <v>919</v>
      </c>
      <c r="M270" s="31">
        <v>1.3606400000000001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112.69</v>
      </c>
      <c r="D271" s="36">
        <v>113.39999999999999</v>
      </c>
      <c r="E271" s="36">
        <v>110.29999999999998</v>
      </c>
      <c r="F271" s="36">
        <v>107.91</v>
      </c>
      <c r="G271" s="36">
        <v>104.80999999999999</v>
      </c>
      <c r="H271" s="36">
        <v>115.78999999999998</v>
      </c>
      <c r="I271" s="36">
        <v>118.88999999999997</v>
      </c>
      <c r="J271" s="36">
        <v>121.27999999999997</v>
      </c>
      <c r="K271" s="31">
        <v>116.5</v>
      </c>
      <c r="L271" s="31">
        <v>111.01</v>
      </c>
      <c r="M271" s="31">
        <v>146.91986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601.75</v>
      </c>
      <c r="D272" s="36">
        <v>599.98333333333335</v>
      </c>
      <c r="E272" s="36">
        <v>582.76666666666665</v>
      </c>
      <c r="F272" s="36">
        <v>563.7833333333333</v>
      </c>
      <c r="G272" s="36">
        <v>546.56666666666661</v>
      </c>
      <c r="H272" s="36">
        <v>618.9666666666667</v>
      </c>
      <c r="I272" s="36">
        <v>636.18333333333339</v>
      </c>
      <c r="J272" s="36">
        <v>655.16666666666674</v>
      </c>
      <c r="K272" s="31">
        <v>617.20000000000005</v>
      </c>
      <c r="L272" s="31">
        <v>581</v>
      </c>
      <c r="M272" s="31">
        <v>39.215200000000003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739.45</v>
      </c>
      <c r="D273" s="36">
        <v>747.63333333333333</v>
      </c>
      <c r="E273" s="36">
        <v>729.26666666666665</v>
      </c>
      <c r="F273" s="36">
        <v>719.08333333333337</v>
      </c>
      <c r="G273" s="36">
        <v>700.7166666666667</v>
      </c>
      <c r="H273" s="36">
        <v>757.81666666666661</v>
      </c>
      <c r="I273" s="36">
        <v>776.18333333333317</v>
      </c>
      <c r="J273" s="36">
        <v>786.36666666666656</v>
      </c>
      <c r="K273" s="31">
        <v>766</v>
      </c>
      <c r="L273" s="31">
        <v>737.45</v>
      </c>
      <c r="M273" s="31">
        <v>12.454269999999999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966.9</v>
      </c>
      <c r="D274" s="36">
        <v>971.06666666666661</v>
      </c>
      <c r="E274" s="36">
        <v>959.33333333333326</v>
      </c>
      <c r="F274" s="36">
        <v>951.76666666666665</v>
      </c>
      <c r="G274" s="36">
        <v>940.0333333333333</v>
      </c>
      <c r="H274" s="36">
        <v>978.63333333333321</v>
      </c>
      <c r="I274" s="36">
        <v>990.36666666666656</v>
      </c>
      <c r="J274" s="36">
        <v>997.93333333333317</v>
      </c>
      <c r="K274" s="31">
        <v>982.8</v>
      </c>
      <c r="L274" s="31">
        <v>963.5</v>
      </c>
      <c r="M274" s="31">
        <v>15.96044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330.2</v>
      </c>
      <c r="D275" s="36">
        <v>331.63333333333333</v>
      </c>
      <c r="E275" s="36">
        <v>328.06666666666666</v>
      </c>
      <c r="F275" s="36">
        <v>325.93333333333334</v>
      </c>
      <c r="G275" s="36">
        <v>322.36666666666667</v>
      </c>
      <c r="H275" s="36">
        <v>333.76666666666665</v>
      </c>
      <c r="I275" s="36">
        <v>337.33333333333326</v>
      </c>
      <c r="J275" s="36">
        <v>339.46666666666664</v>
      </c>
      <c r="K275" s="31">
        <v>335.2</v>
      </c>
      <c r="L275" s="31">
        <v>329.5</v>
      </c>
      <c r="M275" s="31">
        <v>126.28377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590.85</v>
      </c>
      <c r="D276" s="36">
        <v>588.66666666666663</v>
      </c>
      <c r="E276" s="36">
        <v>579.5333333333333</v>
      </c>
      <c r="F276" s="36">
        <v>568.2166666666667</v>
      </c>
      <c r="G276" s="36">
        <v>559.08333333333337</v>
      </c>
      <c r="H276" s="36">
        <v>599.98333333333323</v>
      </c>
      <c r="I276" s="36">
        <v>609.11666666666667</v>
      </c>
      <c r="J276" s="36">
        <v>620.43333333333317</v>
      </c>
      <c r="K276" s="31">
        <v>597.79999999999995</v>
      </c>
      <c r="L276" s="31">
        <v>577.35</v>
      </c>
      <c r="M276" s="31">
        <v>39.822980000000001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606.85</v>
      </c>
      <c r="D277" s="36">
        <v>610.38333333333333</v>
      </c>
      <c r="E277" s="36">
        <v>593.4666666666667</v>
      </c>
      <c r="F277" s="36">
        <v>580.08333333333337</v>
      </c>
      <c r="G277" s="36">
        <v>563.16666666666674</v>
      </c>
      <c r="H277" s="36">
        <v>623.76666666666665</v>
      </c>
      <c r="I277" s="36">
        <v>640.68333333333339</v>
      </c>
      <c r="J277" s="36">
        <v>654.06666666666661</v>
      </c>
      <c r="K277" s="31">
        <v>627.29999999999995</v>
      </c>
      <c r="L277" s="31">
        <v>597</v>
      </c>
      <c r="M277" s="31">
        <v>17.582149999999999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723.5</v>
      </c>
      <c r="D278" s="36">
        <v>729.11666666666679</v>
      </c>
      <c r="E278" s="36">
        <v>714.3333333333336</v>
      </c>
      <c r="F278" s="36">
        <v>705.16666666666686</v>
      </c>
      <c r="G278" s="36">
        <v>690.38333333333367</v>
      </c>
      <c r="H278" s="36">
        <v>738.28333333333353</v>
      </c>
      <c r="I278" s="36">
        <v>753.06666666666683</v>
      </c>
      <c r="J278" s="36">
        <v>762.23333333333346</v>
      </c>
      <c r="K278" s="31">
        <v>743.9</v>
      </c>
      <c r="L278" s="31">
        <v>719.95</v>
      </c>
      <c r="M278" s="31">
        <v>2.7013699999999998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625.04999999999995</v>
      </c>
      <c r="D279" s="36">
        <v>621.98333333333323</v>
      </c>
      <c r="E279" s="36">
        <v>614.96666666666647</v>
      </c>
      <c r="F279" s="36">
        <v>604.88333333333321</v>
      </c>
      <c r="G279" s="36">
        <v>597.86666666666645</v>
      </c>
      <c r="H279" s="36">
        <v>632.06666666666649</v>
      </c>
      <c r="I279" s="36">
        <v>639.08333333333314</v>
      </c>
      <c r="J279" s="36">
        <v>649.16666666666652</v>
      </c>
      <c r="K279" s="31">
        <v>629</v>
      </c>
      <c r="L279" s="31">
        <v>611.9</v>
      </c>
      <c r="M279" s="31">
        <v>16.573609999999999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1273.0999999999999</v>
      </c>
      <c r="D280" s="36">
        <v>1281.1333333333332</v>
      </c>
      <c r="E280" s="36">
        <v>1252.2666666666664</v>
      </c>
      <c r="F280" s="36">
        <v>1231.4333333333332</v>
      </c>
      <c r="G280" s="36">
        <v>1202.5666666666664</v>
      </c>
      <c r="H280" s="36">
        <v>1301.9666666666665</v>
      </c>
      <c r="I280" s="36">
        <v>1330.8333333333333</v>
      </c>
      <c r="J280" s="36">
        <v>1351.6666666666665</v>
      </c>
      <c r="K280" s="31">
        <v>1310</v>
      </c>
      <c r="L280" s="31">
        <v>1260.3</v>
      </c>
      <c r="M280" s="31">
        <v>2.6699099999999998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537.45000000000005</v>
      </c>
      <c r="D281" s="36">
        <v>543.58333333333337</v>
      </c>
      <c r="E281" s="36">
        <v>525.86666666666679</v>
      </c>
      <c r="F281" s="36">
        <v>514.28333333333342</v>
      </c>
      <c r="G281" s="36">
        <v>496.56666666666683</v>
      </c>
      <c r="H281" s="36">
        <v>555.16666666666674</v>
      </c>
      <c r="I281" s="36">
        <v>572.88333333333321</v>
      </c>
      <c r="J281" s="36">
        <v>584.4666666666667</v>
      </c>
      <c r="K281" s="31">
        <v>561.29999999999995</v>
      </c>
      <c r="L281" s="31">
        <v>532</v>
      </c>
      <c r="M281" s="31">
        <v>12.489280000000001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878.55</v>
      </c>
      <c r="D282" s="36">
        <v>879.43333333333339</v>
      </c>
      <c r="E282" s="36">
        <v>864.31666666666683</v>
      </c>
      <c r="F282" s="36">
        <v>850.08333333333348</v>
      </c>
      <c r="G282" s="36">
        <v>834.96666666666692</v>
      </c>
      <c r="H282" s="36">
        <v>893.66666666666674</v>
      </c>
      <c r="I282" s="36">
        <v>908.7833333333333</v>
      </c>
      <c r="J282" s="36">
        <v>923.01666666666665</v>
      </c>
      <c r="K282" s="31">
        <v>894.55</v>
      </c>
      <c r="L282" s="31">
        <v>865.2</v>
      </c>
      <c r="M282" s="31">
        <v>1.5975200000000001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4328.5</v>
      </c>
      <c r="D283" s="36">
        <v>4330.2333333333336</v>
      </c>
      <c r="E283" s="36">
        <v>4232.2666666666673</v>
      </c>
      <c r="F283" s="36">
        <v>4136.0333333333338</v>
      </c>
      <c r="G283" s="36">
        <v>4038.0666666666675</v>
      </c>
      <c r="H283" s="36">
        <v>4426.4666666666672</v>
      </c>
      <c r="I283" s="36">
        <v>4524.4333333333343</v>
      </c>
      <c r="J283" s="36">
        <v>4620.666666666667</v>
      </c>
      <c r="K283" s="31">
        <v>4428.2</v>
      </c>
      <c r="L283" s="31">
        <v>4234</v>
      </c>
      <c r="M283" s="31">
        <v>3.5798299999999998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389.1</v>
      </c>
      <c r="D284" s="36">
        <v>383.40000000000003</v>
      </c>
      <c r="E284" s="36">
        <v>374.30000000000007</v>
      </c>
      <c r="F284" s="36">
        <v>359.50000000000006</v>
      </c>
      <c r="G284" s="36">
        <v>350.40000000000009</v>
      </c>
      <c r="H284" s="36">
        <v>398.20000000000005</v>
      </c>
      <c r="I284" s="36">
        <v>407.30000000000007</v>
      </c>
      <c r="J284" s="36">
        <v>422.1</v>
      </c>
      <c r="K284" s="31">
        <v>392.5</v>
      </c>
      <c r="L284" s="31">
        <v>368.6</v>
      </c>
      <c r="M284" s="31">
        <v>58.046109999999999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1799.5</v>
      </c>
      <c r="D285" s="36">
        <v>1804.2333333333333</v>
      </c>
      <c r="E285" s="36">
        <v>1769.4666666666667</v>
      </c>
      <c r="F285" s="36">
        <v>1739.4333333333334</v>
      </c>
      <c r="G285" s="36">
        <v>1704.6666666666667</v>
      </c>
      <c r="H285" s="36">
        <v>1834.2666666666667</v>
      </c>
      <c r="I285" s="36">
        <v>1869.0333333333335</v>
      </c>
      <c r="J285" s="36">
        <v>1899.0666666666666</v>
      </c>
      <c r="K285" s="31">
        <v>1839</v>
      </c>
      <c r="L285" s="31">
        <v>1774.2</v>
      </c>
      <c r="M285" s="31">
        <v>9.8242700000000003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312.05</v>
      </c>
      <c r="D286" s="36">
        <v>310.86666666666667</v>
      </c>
      <c r="E286" s="36">
        <v>307.78333333333336</v>
      </c>
      <c r="F286" s="36">
        <v>303.51666666666671</v>
      </c>
      <c r="G286" s="36">
        <v>300.43333333333339</v>
      </c>
      <c r="H286" s="36">
        <v>315.13333333333333</v>
      </c>
      <c r="I286" s="36">
        <v>318.21666666666658</v>
      </c>
      <c r="J286" s="36">
        <v>322.48333333333329</v>
      </c>
      <c r="K286" s="31">
        <v>313.95</v>
      </c>
      <c r="L286" s="31">
        <v>306.60000000000002</v>
      </c>
      <c r="M286" s="31">
        <v>9.2213600000000007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979.65</v>
      </c>
      <c r="D287" s="36">
        <v>993.23333333333323</v>
      </c>
      <c r="E287" s="36">
        <v>961.46666666666647</v>
      </c>
      <c r="F287" s="36">
        <v>943.28333333333319</v>
      </c>
      <c r="G287" s="36">
        <v>911.51666666666642</v>
      </c>
      <c r="H287" s="36">
        <v>1011.4166666666665</v>
      </c>
      <c r="I287" s="36">
        <v>1043.1833333333332</v>
      </c>
      <c r="J287" s="36">
        <v>1061.3666666666666</v>
      </c>
      <c r="K287" s="31">
        <v>1025</v>
      </c>
      <c r="L287" s="31">
        <v>975.05</v>
      </c>
      <c r="M287" s="31">
        <v>1.8238700000000001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1458.05</v>
      </c>
      <c r="D288" s="36">
        <v>1469.3500000000001</v>
      </c>
      <c r="E288" s="36">
        <v>1438.7000000000003</v>
      </c>
      <c r="F288" s="36">
        <v>1419.3500000000001</v>
      </c>
      <c r="G288" s="36">
        <v>1388.7000000000003</v>
      </c>
      <c r="H288" s="36">
        <v>1488.7000000000003</v>
      </c>
      <c r="I288" s="36">
        <v>1519.3500000000004</v>
      </c>
      <c r="J288" s="36">
        <v>1538.7000000000003</v>
      </c>
      <c r="K288" s="31">
        <v>1500</v>
      </c>
      <c r="L288" s="31">
        <v>1450</v>
      </c>
      <c r="M288" s="31">
        <v>1.67807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1355.85</v>
      </c>
      <c r="D289" s="36">
        <v>1363.3</v>
      </c>
      <c r="E289" s="36">
        <v>1330.8999999999999</v>
      </c>
      <c r="F289" s="36">
        <v>1305.9499999999998</v>
      </c>
      <c r="G289" s="36">
        <v>1273.5499999999997</v>
      </c>
      <c r="H289" s="36">
        <v>1388.25</v>
      </c>
      <c r="I289" s="36">
        <v>1420.65</v>
      </c>
      <c r="J289" s="36">
        <v>1445.6000000000001</v>
      </c>
      <c r="K289" s="31">
        <v>1395.7</v>
      </c>
      <c r="L289" s="31">
        <v>1338.35</v>
      </c>
      <c r="M289" s="31">
        <v>1.7557799999999999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572.65</v>
      </c>
      <c r="D290" s="36">
        <v>570</v>
      </c>
      <c r="E290" s="36">
        <v>558</v>
      </c>
      <c r="F290" s="36">
        <v>543.35</v>
      </c>
      <c r="G290" s="36">
        <v>531.35</v>
      </c>
      <c r="H290" s="36">
        <v>584.65</v>
      </c>
      <c r="I290" s="36">
        <v>596.65</v>
      </c>
      <c r="J290" s="36">
        <v>611.29999999999995</v>
      </c>
      <c r="K290" s="31">
        <v>582</v>
      </c>
      <c r="L290" s="31">
        <v>555.35</v>
      </c>
      <c r="M290" s="31">
        <v>22.813549999999999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281.7</v>
      </c>
      <c r="D291" s="36">
        <v>280.7833333333333</v>
      </c>
      <c r="E291" s="36">
        <v>277.41666666666663</v>
      </c>
      <c r="F291" s="36">
        <v>273.13333333333333</v>
      </c>
      <c r="G291" s="36">
        <v>269.76666666666665</v>
      </c>
      <c r="H291" s="36">
        <v>285.06666666666661</v>
      </c>
      <c r="I291" s="36">
        <v>288.43333333333328</v>
      </c>
      <c r="J291" s="36">
        <v>292.71666666666658</v>
      </c>
      <c r="K291" s="31">
        <v>284.14999999999998</v>
      </c>
      <c r="L291" s="31">
        <v>276.5</v>
      </c>
      <c r="M291" s="31">
        <v>19.243510000000001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228.5</v>
      </c>
      <c r="D292" s="36">
        <v>227.26999999999998</v>
      </c>
      <c r="E292" s="36">
        <v>224.72999999999996</v>
      </c>
      <c r="F292" s="36">
        <v>220.95999999999998</v>
      </c>
      <c r="G292" s="36">
        <v>218.41999999999996</v>
      </c>
      <c r="H292" s="36">
        <v>231.03999999999996</v>
      </c>
      <c r="I292" s="36">
        <v>233.57999999999998</v>
      </c>
      <c r="J292" s="36">
        <v>237.34999999999997</v>
      </c>
      <c r="K292" s="31">
        <v>229.81</v>
      </c>
      <c r="L292" s="31">
        <v>223.5</v>
      </c>
      <c r="M292" s="31">
        <v>47.72513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4594.1499999999996</v>
      </c>
      <c r="D293" s="36">
        <v>4557.7333333333336</v>
      </c>
      <c r="E293" s="36">
        <v>4386.4666666666672</v>
      </c>
      <c r="F293" s="36">
        <v>4178.7833333333338</v>
      </c>
      <c r="G293" s="36">
        <v>4007.5166666666673</v>
      </c>
      <c r="H293" s="36">
        <v>4765.416666666667</v>
      </c>
      <c r="I293" s="36">
        <v>4936.6833333333334</v>
      </c>
      <c r="J293" s="36">
        <v>5144.3666666666668</v>
      </c>
      <c r="K293" s="31">
        <v>4729</v>
      </c>
      <c r="L293" s="31">
        <v>4350.05</v>
      </c>
      <c r="M293" s="31">
        <v>12.983420000000001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874.15</v>
      </c>
      <c r="D294" s="36">
        <v>883.19999999999993</v>
      </c>
      <c r="E294" s="36">
        <v>860.99999999999989</v>
      </c>
      <c r="F294" s="36">
        <v>847.84999999999991</v>
      </c>
      <c r="G294" s="36">
        <v>825.64999999999986</v>
      </c>
      <c r="H294" s="36">
        <v>896.34999999999991</v>
      </c>
      <c r="I294" s="36">
        <v>918.55</v>
      </c>
      <c r="J294" s="36">
        <v>931.69999999999993</v>
      </c>
      <c r="K294" s="31">
        <v>905.4</v>
      </c>
      <c r="L294" s="31">
        <v>870.05</v>
      </c>
      <c r="M294" s="31">
        <v>5.0343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798.6</v>
      </c>
      <c r="D295" s="36">
        <v>805.71666666666658</v>
      </c>
      <c r="E295" s="36">
        <v>778.43333333333317</v>
      </c>
      <c r="F295" s="36">
        <v>758.26666666666654</v>
      </c>
      <c r="G295" s="36">
        <v>730.98333333333312</v>
      </c>
      <c r="H295" s="36">
        <v>825.88333333333321</v>
      </c>
      <c r="I295" s="36">
        <v>853.16666666666674</v>
      </c>
      <c r="J295" s="36">
        <v>873.33333333333326</v>
      </c>
      <c r="K295" s="31">
        <v>833</v>
      </c>
      <c r="L295" s="31">
        <v>785.55</v>
      </c>
      <c r="M295" s="31">
        <v>21.610420000000001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1793.9</v>
      </c>
      <c r="D296" s="36">
        <v>1801.4666666666665</v>
      </c>
      <c r="E296" s="36">
        <v>1775.9333333333329</v>
      </c>
      <c r="F296" s="36">
        <v>1757.9666666666665</v>
      </c>
      <c r="G296" s="36">
        <v>1732.4333333333329</v>
      </c>
      <c r="H296" s="36">
        <v>1819.4333333333329</v>
      </c>
      <c r="I296" s="36">
        <v>1844.9666666666662</v>
      </c>
      <c r="J296" s="36">
        <v>1862.9333333333329</v>
      </c>
      <c r="K296" s="31">
        <v>1827</v>
      </c>
      <c r="L296" s="31">
        <v>1783.5</v>
      </c>
      <c r="M296" s="31">
        <v>80.063670000000002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2145.5</v>
      </c>
      <c r="D297" s="36">
        <v>2157.1666666666665</v>
      </c>
      <c r="E297" s="36">
        <v>2128.333333333333</v>
      </c>
      <c r="F297" s="36">
        <v>2111.1666666666665</v>
      </c>
      <c r="G297" s="36">
        <v>2082.333333333333</v>
      </c>
      <c r="H297" s="36">
        <v>2174.333333333333</v>
      </c>
      <c r="I297" s="36">
        <v>2203.1666666666661</v>
      </c>
      <c r="J297" s="36">
        <v>2220.333333333333</v>
      </c>
      <c r="K297" s="31">
        <v>2186</v>
      </c>
      <c r="L297" s="31">
        <v>2140</v>
      </c>
      <c r="M297" s="31">
        <v>0.31841999999999998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179.54</v>
      </c>
      <c r="D298" s="36">
        <v>180.19999999999996</v>
      </c>
      <c r="E298" s="36">
        <v>178.25999999999993</v>
      </c>
      <c r="F298" s="36">
        <v>176.97999999999996</v>
      </c>
      <c r="G298" s="36">
        <v>175.03999999999994</v>
      </c>
      <c r="H298" s="36">
        <v>181.47999999999993</v>
      </c>
      <c r="I298" s="36">
        <v>183.41999999999993</v>
      </c>
      <c r="J298" s="36">
        <v>184.69999999999993</v>
      </c>
      <c r="K298" s="31">
        <v>182.14</v>
      </c>
      <c r="L298" s="31">
        <v>178.92</v>
      </c>
      <c r="M298" s="31">
        <v>37.68421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5200.5</v>
      </c>
      <c r="D299" s="36">
        <v>5202.6500000000005</v>
      </c>
      <c r="E299" s="36">
        <v>5145.8500000000013</v>
      </c>
      <c r="F299" s="36">
        <v>5091.2000000000007</v>
      </c>
      <c r="G299" s="36">
        <v>5034.4000000000015</v>
      </c>
      <c r="H299" s="36">
        <v>5257.3000000000011</v>
      </c>
      <c r="I299" s="36">
        <v>5314.1</v>
      </c>
      <c r="J299" s="36">
        <v>5368.7500000000009</v>
      </c>
      <c r="K299" s="31">
        <v>5259.45</v>
      </c>
      <c r="L299" s="31">
        <v>5148</v>
      </c>
      <c r="M299" s="31">
        <v>0.80552000000000001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791.55</v>
      </c>
      <c r="D300" s="36">
        <v>796.69999999999993</v>
      </c>
      <c r="E300" s="36">
        <v>783.84999999999991</v>
      </c>
      <c r="F300" s="36">
        <v>776.15</v>
      </c>
      <c r="G300" s="36">
        <v>763.3</v>
      </c>
      <c r="H300" s="36">
        <v>804.39999999999986</v>
      </c>
      <c r="I300" s="36">
        <v>817.25</v>
      </c>
      <c r="J300" s="36">
        <v>824.94999999999982</v>
      </c>
      <c r="K300" s="31">
        <v>809.55</v>
      </c>
      <c r="L300" s="31">
        <v>789</v>
      </c>
      <c r="M300" s="31">
        <v>21.55386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5786.6</v>
      </c>
      <c r="D301" s="36">
        <v>5798.4333333333334</v>
      </c>
      <c r="E301" s="36">
        <v>5738.166666666667</v>
      </c>
      <c r="F301" s="36">
        <v>5689.7333333333336</v>
      </c>
      <c r="G301" s="36">
        <v>5629.4666666666672</v>
      </c>
      <c r="H301" s="36">
        <v>5846.8666666666668</v>
      </c>
      <c r="I301" s="36">
        <v>5907.1333333333332</v>
      </c>
      <c r="J301" s="36">
        <v>5955.5666666666666</v>
      </c>
      <c r="K301" s="31">
        <v>5858.7</v>
      </c>
      <c r="L301" s="31">
        <v>5750</v>
      </c>
      <c r="M301" s="31">
        <v>1.99536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3774.95</v>
      </c>
      <c r="D302" s="36">
        <v>3750.5166666666664</v>
      </c>
      <c r="E302" s="36">
        <v>3711.0333333333328</v>
      </c>
      <c r="F302" s="36">
        <v>3647.1166666666663</v>
      </c>
      <c r="G302" s="36">
        <v>3607.6333333333328</v>
      </c>
      <c r="H302" s="36">
        <v>3814.4333333333329</v>
      </c>
      <c r="I302" s="36">
        <v>3853.9166666666665</v>
      </c>
      <c r="J302" s="36">
        <v>3917.833333333333</v>
      </c>
      <c r="K302" s="31">
        <v>3790</v>
      </c>
      <c r="L302" s="31">
        <v>3686.6</v>
      </c>
      <c r="M302" s="31">
        <v>41.59919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521.15</v>
      </c>
      <c r="D303" s="36">
        <v>527.66666666666663</v>
      </c>
      <c r="E303" s="36">
        <v>512.48333333333323</v>
      </c>
      <c r="F303" s="36">
        <v>503.81666666666661</v>
      </c>
      <c r="G303" s="36">
        <v>488.63333333333321</v>
      </c>
      <c r="H303" s="36">
        <v>536.33333333333326</v>
      </c>
      <c r="I303" s="36">
        <v>551.51666666666665</v>
      </c>
      <c r="J303" s="36">
        <v>560.18333333333328</v>
      </c>
      <c r="K303" s="31">
        <v>542.85</v>
      </c>
      <c r="L303" s="31">
        <v>519</v>
      </c>
      <c r="M303" s="31">
        <v>8.8743999999999996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451</v>
      </c>
      <c r="D304" s="36">
        <v>450.31666666666666</v>
      </c>
      <c r="E304" s="36">
        <v>445.7833333333333</v>
      </c>
      <c r="F304" s="36">
        <v>440.56666666666666</v>
      </c>
      <c r="G304" s="36">
        <v>436.0333333333333</v>
      </c>
      <c r="H304" s="36">
        <v>455.5333333333333</v>
      </c>
      <c r="I304" s="36">
        <v>460.06666666666672</v>
      </c>
      <c r="J304" s="36">
        <v>465.2833333333333</v>
      </c>
      <c r="K304" s="31">
        <v>454.85</v>
      </c>
      <c r="L304" s="31">
        <v>445.1</v>
      </c>
      <c r="M304" s="31">
        <v>16.939399999999999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257.45</v>
      </c>
      <c r="D305" s="36">
        <v>259.83333333333331</v>
      </c>
      <c r="E305" s="36">
        <v>254.61666666666662</v>
      </c>
      <c r="F305" s="36">
        <v>251.7833333333333</v>
      </c>
      <c r="G305" s="36">
        <v>246.56666666666661</v>
      </c>
      <c r="H305" s="36">
        <v>262.66666666666663</v>
      </c>
      <c r="I305" s="36">
        <v>267.88333333333333</v>
      </c>
      <c r="J305" s="36">
        <v>270.71666666666664</v>
      </c>
      <c r="K305" s="31">
        <v>265.05</v>
      </c>
      <c r="L305" s="31">
        <v>257</v>
      </c>
      <c r="M305" s="31">
        <v>28.486640000000001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145.99</v>
      </c>
      <c r="D306" s="36">
        <v>146.77666666666667</v>
      </c>
      <c r="E306" s="36">
        <v>144.76333333333335</v>
      </c>
      <c r="F306" s="36">
        <v>143.53666666666669</v>
      </c>
      <c r="G306" s="36">
        <v>141.52333333333337</v>
      </c>
      <c r="H306" s="36">
        <v>148.00333333333333</v>
      </c>
      <c r="I306" s="36">
        <v>150.01666666666665</v>
      </c>
      <c r="J306" s="36">
        <v>151.24333333333331</v>
      </c>
      <c r="K306" s="31">
        <v>148.79</v>
      </c>
      <c r="L306" s="31">
        <v>145.55000000000001</v>
      </c>
      <c r="M306" s="31">
        <v>16.570499999999999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1173.5999999999999</v>
      </c>
      <c r="D307" s="36">
        <v>1178.6333333333332</v>
      </c>
      <c r="E307" s="36">
        <v>1160.2666666666664</v>
      </c>
      <c r="F307" s="36">
        <v>1146.9333333333332</v>
      </c>
      <c r="G307" s="36">
        <v>1128.5666666666664</v>
      </c>
      <c r="H307" s="36">
        <v>1191.9666666666665</v>
      </c>
      <c r="I307" s="36">
        <v>1210.3333333333333</v>
      </c>
      <c r="J307" s="36">
        <v>1223.6666666666665</v>
      </c>
      <c r="K307" s="31">
        <v>1197</v>
      </c>
      <c r="L307" s="31">
        <v>1165.3</v>
      </c>
      <c r="M307" s="31">
        <v>30.208200000000001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7906.5</v>
      </c>
      <c r="D308" s="36">
        <v>7940.2</v>
      </c>
      <c r="E308" s="36">
        <v>7856.45</v>
      </c>
      <c r="F308" s="36">
        <v>7806.4</v>
      </c>
      <c r="G308" s="36">
        <v>7722.65</v>
      </c>
      <c r="H308" s="36">
        <v>7990.25</v>
      </c>
      <c r="I308" s="36">
        <v>8074</v>
      </c>
      <c r="J308" s="36">
        <v>8124.05</v>
      </c>
      <c r="K308" s="31">
        <v>8023.95</v>
      </c>
      <c r="L308" s="31">
        <v>7890.15</v>
      </c>
      <c r="M308" s="31">
        <v>0.63285000000000002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735</v>
      </c>
      <c r="D309" s="36">
        <v>740.26666666666677</v>
      </c>
      <c r="E309" s="36">
        <v>726.83333333333348</v>
      </c>
      <c r="F309" s="36">
        <v>718.66666666666674</v>
      </c>
      <c r="G309" s="36">
        <v>705.23333333333346</v>
      </c>
      <c r="H309" s="36">
        <v>748.43333333333351</v>
      </c>
      <c r="I309" s="36">
        <v>761.86666666666667</v>
      </c>
      <c r="J309" s="36">
        <v>770.03333333333353</v>
      </c>
      <c r="K309" s="31">
        <v>753.7</v>
      </c>
      <c r="L309" s="31">
        <v>732.1</v>
      </c>
      <c r="M309" s="31">
        <v>4.4811199999999998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1861.15</v>
      </c>
      <c r="D310" s="36">
        <v>1860.5333333333335</v>
      </c>
      <c r="E310" s="36">
        <v>1841.616666666667</v>
      </c>
      <c r="F310" s="36">
        <v>1822.0833333333335</v>
      </c>
      <c r="G310" s="36">
        <v>1803.166666666667</v>
      </c>
      <c r="H310" s="36">
        <v>1880.0666666666671</v>
      </c>
      <c r="I310" s="36">
        <v>1898.9833333333336</v>
      </c>
      <c r="J310" s="36">
        <v>1918.5166666666671</v>
      </c>
      <c r="K310" s="31">
        <v>1879.45</v>
      </c>
      <c r="L310" s="31">
        <v>1841</v>
      </c>
      <c r="M310" s="31">
        <v>13.30467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105.03</v>
      </c>
      <c r="D311" s="36">
        <v>106.14333333333333</v>
      </c>
      <c r="E311" s="36">
        <v>102.88666666666666</v>
      </c>
      <c r="F311" s="36">
        <v>100.74333333333333</v>
      </c>
      <c r="G311" s="36">
        <v>97.48666666666665</v>
      </c>
      <c r="H311" s="36">
        <v>108.28666666666666</v>
      </c>
      <c r="I311" s="36">
        <v>111.54333333333335</v>
      </c>
      <c r="J311" s="36">
        <v>113.68666666666667</v>
      </c>
      <c r="K311" s="31">
        <v>109.4</v>
      </c>
      <c r="L311" s="31">
        <v>104</v>
      </c>
      <c r="M311" s="31">
        <v>300.6386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139254.6</v>
      </c>
      <c r="D312" s="36">
        <v>139410.96666666667</v>
      </c>
      <c r="E312" s="36">
        <v>138343.63333333336</v>
      </c>
      <c r="F312" s="36">
        <v>137432.66666666669</v>
      </c>
      <c r="G312" s="36">
        <v>136365.33333333337</v>
      </c>
      <c r="H312" s="36">
        <v>140321.93333333335</v>
      </c>
      <c r="I312" s="36">
        <v>141389.26666666666</v>
      </c>
      <c r="J312" s="36">
        <v>142300.23333333334</v>
      </c>
      <c r="K312" s="31">
        <v>140478.29999999999</v>
      </c>
      <c r="L312" s="31">
        <v>138500</v>
      </c>
      <c r="M312" s="31">
        <v>0.12647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1914.6</v>
      </c>
      <c r="D313" s="36">
        <v>1925.6666666666667</v>
      </c>
      <c r="E313" s="36">
        <v>1898.9333333333334</v>
      </c>
      <c r="F313" s="36">
        <v>1883.2666666666667</v>
      </c>
      <c r="G313" s="36">
        <v>1856.5333333333333</v>
      </c>
      <c r="H313" s="36">
        <v>1941.3333333333335</v>
      </c>
      <c r="I313" s="36">
        <v>1968.0666666666666</v>
      </c>
      <c r="J313" s="36">
        <v>1983.7333333333336</v>
      </c>
      <c r="K313" s="31">
        <v>1952.4</v>
      </c>
      <c r="L313" s="31">
        <v>1910</v>
      </c>
      <c r="M313" s="31">
        <v>1.6856800000000001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1361</v>
      </c>
      <c r="D314" s="36">
        <v>1376.9666666666665</v>
      </c>
      <c r="E314" s="36">
        <v>1339.133333333333</v>
      </c>
      <c r="F314" s="36">
        <v>1317.2666666666664</v>
      </c>
      <c r="G314" s="36">
        <v>1279.4333333333329</v>
      </c>
      <c r="H314" s="36">
        <v>1398.833333333333</v>
      </c>
      <c r="I314" s="36">
        <v>1436.6666666666665</v>
      </c>
      <c r="J314" s="36">
        <v>1458.5333333333331</v>
      </c>
      <c r="K314" s="31">
        <v>1414.8</v>
      </c>
      <c r="L314" s="31">
        <v>1355.1</v>
      </c>
      <c r="M314" s="31">
        <v>8.7884600000000006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1839.95</v>
      </c>
      <c r="D315" s="36">
        <v>1839.25</v>
      </c>
      <c r="E315" s="36">
        <v>1810.2</v>
      </c>
      <c r="F315" s="36">
        <v>1780.45</v>
      </c>
      <c r="G315" s="36">
        <v>1751.4</v>
      </c>
      <c r="H315" s="36">
        <v>1869</v>
      </c>
      <c r="I315" s="36">
        <v>1898.0500000000002</v>
      </c>
      <c r="J315" s="36">
        <v>1927.8</v>
      </c>
      <c r="K315" s="31">
        <v>1868.3</v>
      </c>
      <c r="L315" s="31">
        <v>1809.5</v>
      </c>
      <c r="M315" s="31">
        <v>4.4909299999999996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667.95</v>
      </c>
      <c r="D316" s="36">
        <v>665.4</v>
      </c>
      <c r="E316" s="36">
        <v>655.8</v>
      </c>
      <c r="F316" s="36">
        <v>643.65</v>
      </c>
      <c r="G316" s="36">
        <v>634.04999999999995</v>
      </c>
      <c r="H316" s="36">
        <v>677.55</v>
      </c>
      <c r="I316" s="36">
        <v>687.15000000000009</v>
      </c>
      <c r="J316" s="36">
        <v>699.3</v>
      </c>
      <c r="K316" s="31">
        <v>675</v>
      </c>
      <c r="L316" s="31">
        <v>653.25</v>
      </c>
      <c r="M316" s="31">
        <v>5.7755000000000001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303.14999999999998</v>
      </c>
      <c r="D317" s="36">
        <v>300.98333333333335</v>
      </c>
      <c r="E317" s="36">
        <v>297.16666666666669</v>
      </c>
      <c r="F317" s="36">
        <v>291.18333333333334</v>
      </c>
      <c r="G317" s="36">
        <v>287.36666666666667</v>
      </c>
      <c r="H317" s="36">
        <v>306.9666666666667</v>
      </c>
      <c r="I317" s="36">
        <v>310.7833333333333</v>
      </c>
      <c r="J317" s="36">
        <v>316.76666666666671</v>
      </c>
      <c r="K317" s="31">
        <v>304.8</v>
      </c>
      <c r="L317" s="31">
        <v>295</v>
      </c>
      <c r="M317" s="31">
        <v>25.308350000000001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2933</v>
      </c>
      <c r="D318" s="36">
        <v>2917.8333333333335</v>
      </c>
      <c r="E318" s="36">
        <v>2890.666666666667</v>
      </c>
      <c r="F318" s="36">
        <v>2848.3333333333335</v>
      </c>
      <c r="G318" s="36">
        <v>2821.166666666667</v>
      </c>
      <c r="H318" s="36">
        <v>2960.166666666667</v>
      </c>
      <c r="I318" s="36">
        <v>2987.3333333333339</v>
      </c>
      <c r="J318" s="36">
        <v>3029.666666666667</v>
      </c>
      <c r="K318" s="31">
        <v>2945</v>
      </c>
      <c r="L318" s="31">
        <v>2875.5</v>
      </c>
      <c r="M318" s="31">
        <v>23.88937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463.1</v>
      </c>
      <c r="D319" s="36">
        <v>470.5</v>
      </c>
      <c r="E319" s="36">
        <v>453.6</v>
      </c>
      <c r="F319" s="36">
        <v>444.1</v>
      </c>
      <c r="G319" s="36">
        <v>427.20000000000005</v>
      </c>
      <c r="H319" s="36">
        <v>480</v>
      </c>
      <c r="I319" s="36">
        <v>496.9</v>
      </c>
      <c r="J319" s="36">
        <v>506.4</v>
      </c>
      <c r="K319" s="31">
        <v>487.4</v>
      </c>
      <c r="L319" s="31">
        <v>461</v>
      </c>
      <c r="M319" s="31">
        <v>5.5246199999999996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614.6</v>
      </c>
      <c r="D320" s="36">
        <v>617.13333333333333</v>
      </c>
      <c r="E320" s="36">
        <v>609.4666666666667</v>
      </c>
      <c r="F320" s="36">
        <v>604.33333333333337</v>
      </c>
      <c r="G320" s="36">
        <v>596.66666666666674</v>
      </c>
      <c r="H320" s="36">
        <v>622.26666666666665</v>
      </c>
      <c r="I320" s="36">
        <v>629.93333333333339</v>
      </c>
      <c r="J320" s="36">
        <v>635.06666666666661</v>
      </c>
      <c r="K320" s="31">
        <v>624.79999999999995</v>
      </c>
      <c r="L320" s="31">
        <v>612</v>
      </c>
      <c r="M320" s="31">
        <v>1.8611599999999999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213.22</v>
      </c>
      <c r="D321" s="36">
        <v>213.54</v>
      </c>
      <c r="E321" s="36">
        <v>210.77999999999997</v>
      </c>
      <c r="F321" s="36">
        <v>208.33999999999997</v>
      </c>
      <c r="G321" s="36">
        <v>205.57999999999996</v>
      </c>
      <c r="H321" s="36">
        <v>215.98</v>
      </c>
      <c r="I321" s="36">
        <v>218.74000000000004</v>
      </c>
      <c r="J321" s="36">
        <v>221.18</v>
      </c>
      <c r="K321" s="31">
        <v>216.3</v>
      </c>
      <c r="L321" s="31">
        <v>211.1</v>
      </c>
      <c r="M321" s="31">
        <v>65.481219999999993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220.17</v>
      </c>
      <c r="D322" s="36">
        <v>218.60666666666665</v>
      </c>
      <c r="E322" s="36">
        <v>215.5633333333333</v>
      </c>
      <c r="F322" s="36">
        <v>210.95666666666665</v>
      </c>
      <c r="G322" s="36">
        <v>207.9133333333333</v>
      </c>
      <c r="H322" s="36">
        <v>223.21333333333331</v>
      </c>
      <c r="I322" s="36">
        <v>226.25666666666666</v>
      </c>
      <c r="J322" s="36">
        <v>230.86333333333332</v>
      </c>
      <c r="K322" s="31">
        <v>221.65</v>
      </c>
      <c r="L322" s="31">
        <v>214</v>
      </c>
      <c r="M322" s="31">
        <v>48.771090000000001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2063</v>
      </c>
      <c r="D323" s="36">
        <v>2069.7166666666667</v>
      </c>
      <c r="E323" s="36">
        <v>2034.5333333333333</v>
      </c>
      <c r="F323" s="36">
        <v>2006.0666666666666</v>
      </c>
      <c r="G323" s="36">
        <v>1970.8833333333332</v>
      </c>
      <c r="H323" s="36">
        <v>2098.1833333333334</v>
      </c>
      <c r="I323" s="36">
        <v>2133.3666666666668</v>
      </c>
      <c r="J323" s="36">
        <v>2161.8333333333335</v>
      </c>
      <c r="K323" s="31">
        <v>2104.9</v>
      </c>
      <c r="L323" s="31">
        <v>2041.25</v>
      </c>
      <c r="M323" s="31">
        <v>14.09788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683.05</v>
      </c>
      <c r="D324" s="36">
        <v>681.36666666666667</v>
      </c>
      <c r="E324" s="36">
        <v>677.73333333333335</v>
      </c>
      <c r="F324" s="36">
        <v>672.41666666666663</v>
      </c>
      <c r="G324" s="36">
        <v>668.7833333333333</v>
      </c>
      <c r="H324" s="36">
        <v>686.68333333333339</v>
      </c>
      <c r="I324" s="36">
        <v>690.31666666666683</v>
      </c>
      <c r="J324" s="36">
        <v>695.63333333333344</v>
      </c>
      <c r="K324" s="31">
        <v>685</v>
      </c>
      <c r="L324" s="31">
        <v>676.05</v>
      </c>
      <c r="M324" s="31">
        <v>17.87407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12751.55</v>
      </c>
      <c r="D325" s="36">
        <v>12709.416666666666</v>
      </c>
      <c r="E325" s="36">
        <v>12645.133333333331</v>
      </c>
      <c r="F325" s="36">
        <v>12538.716666666665</v>
      </c>
      <c r="G325" s="36">
        <v>12474.433333333331</v>
      </c>
      <c r="H325" s="36">
        <v>12815.833333333332</v>
      </c>
      <c r="I325" s="36">
        <v>12880.116666666669</v>
      </c>
      <c r="J325" s="36">
        <v>12986.533333333333</v>
      </c>
      <c r="K325" s="31">
        <v>12773.7</v>
      </c>
      <c r="L325" s="31">
        <v>12603</v>
      </c>
      <c r="M325" s="31">
        <v>3.8826299999999998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2773.7</v>
      </c>
      <c r="D326" s="36">
        <v>2776.4333333333329</v>
      </c>
      <c r="E326" s="36">
        <v>2727.3666666666659</v>
      </c>
      <c r="F326" s="36">
        <v>2681.0333333333328</v>
      </c>
      <c r="G326" s="36">
        <v>2631.9666666666658</v>
      </c>
      <c r="H326" s="36">
        <v>2822.766666666666</v>
      </c>
      <c r="I326" s="36">
        <v>2871.8333333333326</v>
      </c>
      <c r="J326" s="36">
        <v>2918.1666666666661</v>
      </c>
      <c r="K326" s="31">
        <v>2825.5</v>
      </c>
      <c r="L326" s="31">
        <v>2730.1</v>
      </c>
      <c r="M326" s="31">
        <v>0.57999999999999996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1097.5999999999999</v>
      </c>
      <c r="D327" s="36">
        <v>1105.9166666666667</v>
      </c>
      <c r="E327" s="36">
        <v>1087.3333333333335</v>
      </c>
      <c r="F327" s="36">
        <v>1077.0666666666668</v>
      </c>
      <c r="G327" s="36">
        <v>1058.4833333333336</v>
      </c>
      <c r="H327" s="36">
        <v>1116.1833333333334</v>
      </c>
      <c r="I327" s="36">
        <v>1134.7666666666669</v>
      </c>
      <c r="J327" s="36">
        <v>1145.0333333333333</v>
      </c>
      <c r="K327" s="31">
        <v>1124.5</v>
      </c>
      <c r="L327" s="31">
        <v>1095.6500000000001</v>
      </c>
      <c r="M327" s="31">
        <v>4.1996599999999997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934.1</v>
      </c>
      <c r="D328" s="36">
        <v>941.15000000000009</v>
      </c>
      <c r="E328" s="36">
        <v>921.35000000000014</v>
      </c>
      <c r="F328" s="36">
        <v>908.6</v>
      </c>
      <c r="G328" s="36">
        <v>888.80000000000007</v>
      </c>
      <c r="H328" s="36">
        <v>953.9000000000002</v>
      </c>
      <c r="I328" s="36">
        <v>973.70000000000016</v>
      </c>
      <c r="J328" s="36">
        <v>986.45000000000027</v>
      </c>
      <c r="K328" s="31">
        <v>960.95</v>
      </c>
      <c r="L328" s="31">
        <v>928.4</v>
      </c>
      <c r="M328" s="31">
        <v>11.009069999999999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5340.4</v>
      </c>
      <c r="D329" s="36">
        <v>5180.1166666666659</v>
      </c>
      <c r="E329" s="36">
        <v>5016.2833333333319</v>
      </c>
      <c r="F329" s="36">
        <v>4692.1666666666661</v>
      </c>
      <c r="G329" s="36">
        <v>4528.3333333333321</v>
      </c>
      <c r="H329" s="36">
        <v>5504.2333333333318</v>
      </c>
      <c r="I329" s="36">
        <v>5668.0666666666657</v>
      </c>
      <c r="J329" s="36">
        <v>5992.1833333333316</v>
      </c>
      <c r="K329" s="31">
        <v>5343.95</v>
      </c>
      <c r="L329" s="31">
        <v>4856</v>
      </c>
      <c r="M329" s="31">
        <v>45.468330000000002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679.95</v>
      </c>
      <c r="D330" s="36">
        <v>680.43333333333339</v>
      </c>
      <c r="E330" s="36">
        <v>671.26666666666677</v>
      </c>
      <c r="F330" s="36">
        <v>662.58333333333337</v>
      </c>
      <c r="G330" s="36">
        <v>653.41666666666674</v>
      </c>
      <c r="H330" s="36">
        <v>689.11666666666679</v>
      </c>
      <c r="I330" s="36">
        <v>698.2833333333333</v>
      </c>
      <c r="J330" s="36">
        <v>706.96666666666681</v>
      </c>
      <c r="K330" s="31">
        <v>689.6</v>
      </c>
      <c r="L330" s="31">
        <v>671.75</v>
      </c>
      <c r="M330" s="31">
        <v>1.8230200000000001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1341.25</v>
      </c>
      <c r="D331" s="36">
        <v>1334.0333333333333</v>
      </c>
      <c r="E331" s="36">
        <v>1319.0666666666666</v>
      </c>
      <c r="F331" s="36">
        <v>1296.8833333333332</v>
      </c>
      <c r="G331" s="36">
        <v>1281.9166666666665</v>
      </c>
      <c r="H331" s="36">
        <v>1356.2166666666667</v>
      </c>
      <c r="I331" s="36">
        <v>1371.1833333333334</v>
      </c>
      <c r="J331" s="36">
        <v>1393.3666666666668</v>
      </c>
      <c r="K331" s="31">
        <v>1349</v>
      </c>
      <c r="L331" s="31">
        <v>1311.85</v>
      </c>
      <c r="M331" s="31">
        <v>0.34127000000000002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2109.5500000000002</v>
      </c>
      <c r="D332" s="36">
        <v>2118.0166666666669</v>
      </c>
      <c r="E332" s="36">
        <v>2085.7833333333338</v>
      </c>
      <c r="F332" s="36">
        <v>2062.0166666666669</v>
      </c>
      <c r="G332" s="36">
        <v>2029.7833333333338</v>
      </c>
      <c r="H332" s="36">
        <v>2141.7833333333338</v>
      </c>
      <c r="I332" s="36">
        <v>2174.0166666666664</v>
      </c>
      <c r="J332" s="36">
        <v>2197.7833333333338</v>
      </c>
      <c r="K332" s="31">
        <v>2150.25</v>
      </c>
      <c r="L332" s="31">
        <v>2094.25</v>
      </c>
      <c r="M332" s="31">
        <v>0.66373000000000004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482.95</v>
      </c>
      <c r="D333" s="36">
        <v>487.14999999999992</v>
      </c>
      <c r="E333" s="36">
        <v>477.39999999999986</v>
      </c>
      <c r="F333" s="36">
        <v>471.84999999999997</v>
      </c>
      <c r="G333" s="36">
        <v>462.09999999999991</v>
      </c>
      <c r="H333" s="36">
        <v>492.69999999999982</v>
      </c>
      <c r="I333" s="36">
        <v>502.44999999999993</v>
      </c>
      <c r="J333" s="36">
        <v>507.99999999999977</v>
      </c>
      <c r="K333" s="31">
        <v>496.9</v>
      </c>
      <c r="L333" s="31">
        <v>481.6</v>
      </c>
      <c r="M333" s="31">
        <v>2.7830300000000001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75.39</v>
      </c>
      <c r="D334" s="36">
        <v>75.646666666666661</v>
      </c>
      <c r="E334" s="36">
        <v>74.293333333333322</v>
      </c>
      <c r="F334" s="36">
        <v>73.196666666666658</v>
      </c>
      <c r="G334" s="36">
        <v>71.84333333333332</v>
      </c>
      <c r="H334" s="36">
        <v>76.743333333333325</v>
      </c>
      <c r="I334" s="36">
        <v>78.09666666666665</v>
      </c>
      <c r="J334" s="36">
        <v>79.193333333333328</v>
      </c>
      <c r="K334" s="31">
        <v>77</v>
      </c>
      <c r="L334" s="31">
        <v>74.55</v>
      </c>
      <c r="M334" s="31">
        <v>60.539490000000001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606.70000000000005</v>
      </c>
      <c r="D335" s="36">
        <v>603.0333333333333</v>
      </c>
      <c r="E335" s="36">
        <v>594.56666666666661</v>
      </c>
      <c r="F335" s="36">
        <v>582.43333333333328</v>
      </c>
      <c r="G335" s="36">
        <v>573.96666666666658</v>
      </c>
      <c r="H335" s="36">
        <v>615.16666666666663</v>
      </c>
      <c r="I335" s="36">
        <v>623.63333333333333</v>
      </c>
      <c r="J335" s="36">
        <v>635.76666666666665</v>
      </c>
      <c r="K335" s="31">
        <v>611.5</v>
      </c>
      <c r="L335" s="31">
        <v>590.9</v>
      </c>
      <c r="M335" s="31">
        <v>14.39978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2931.6</v>
      </c>
      <c r="D336" s="36">
        <v>2956.5333333333333</v>
      </c>
      <c r="E336" s="36">
        <v>2870.0666666666666</v>
      </c>
      <c r="F336" s="36">
        <v>2808.5333333333333</v>
      </c>
      <c r="G336" s="36">
        <v>2722.0666666666666</v>
      </c>
      <c r="H336" s="36">
        <v>3018.0666666666666</v>
      </c>
      <c r="I336" s="36">
        <v>3104.5333333333328</v>
      </c>
      <c r="J336" s="36">
        <v>3166.0666666666666</v>
      </c>
      <c r="K336" s="31">
        <v>3043</v>
      </c>
      <c r="L336" s="31">
        <v>2895</v>
      </c>
      <c r="M336" s="31">
        <v>12.362579999999999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4202.5</v>
      </c>
      <c r="D337" s="36">
        <v>4215.5999999999995</v>
      </c>
      <c r="E337" s="36">
        <v>4142.2999999999993</v>
      </c>
      <c r="F337" s="36">
        <v>4082.0999999999995</v>
      </c>
      <c r="G337" s="36">
        <v>4008.7999999999993</v>
      </c>
      <c r="H337" s="36">
        <v>4275.7999999999993</v>
      </c>
      <c r="I337" s="36">
        <v>4349.1000000000004</v>
      </c>
      <c r="J337" s="36">
        <v>4409.2999999999993</v>
      </c>
      <c r="K337" s="31">
        <v>4288.8999999999996</v>
      </c>
      <c r="L337" s="31">
        <v>4155.3999999999996</v>
      </c>
      <c r="M337" s="31">
        <v>8.8240700000000007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1781.05</v>
      </c>
      <c r="D338" s="36">
        <v>1789.8</v>
      </c>
      <c r="E338" s="36">
        <v>1765.8</v>
      </c>
      <c r="F338" s="36">
        <v>1750.55</v>
      </c>
      <c r="G338" s="36">
        <v>1726.55</v>
      </c>
      <c r="H338" s="36">
        <v>1805.05</v>
      </c>
      <c r="I338" s="36">
        <v>1829.05</v>
      </c>
      <c r="J338" s="36">
        <v>1844.3</v>
      </c>
      <c r="K338" s="31">
        <v>1813.8</v>
      </c>
      <c r="L338" s="31">
        <v>1774.55</v>
      </c>
      <c r="M338" s="31">
        <v>9.8013999999999992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1346.85</v>
      </c>
      <c r="D339" s="36">
        <v>1354.05</v>
      </c>
      <c r="E339" s="36">
        <v>1324.1</v>
      </c>
      <c r="F339" s="36">
        <v>1301.3499999999999</v>
      </c>
      <c r="G339" s="36">
        <v>1271.3999999999999</v>
      </c>
      <c r="H339" s="36">
        <v>1376.8</v>
      </c>
      <c r="I339" s="36">
        <v>1406.7500000000002</v>
      </c>
      <c r="J339" s="36">
        <v>1429.5</v>
      </c>
      <c r="K339" s="31">
        <v>1384</v>
      </c>
      <c r="L339" s="31">
        <v>1331.3</v>
      </c>
      <c r="M339" s="31">
        <v>11.017670000000001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187.6</v>
      </c>
      <c r="D340" s="36">
        <v>183.41</v>
      </c>
      <c r="E340" s="36">
        <v>178.01999999999998</v>
      </c>
      <c r="F340" s="36">
        <v>168.44</v>
      </c>
      <c r="G340" s="36">
        <v>163.04999999999998</v>
      </c>
      <c r="H340" s="36">
        <v>192.98999999999998</v>
      </c>
      <c r="I340" s="36">
        <v>198.38000000000002</v>
      </c>
      <c r="J340" s="36">
        <v>207.95999999999998</v>
      </c>
      <c r="K340" s="31">
        <v>188.8</v>
      </c>
      <c r="L340" s="31">
        <v>173.83</v>
      </c>
      <c r="M340" s="31">
        <v>516.50689999999997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340.95</v>
      </c>
      <c r="D341" s="36">
        <v>340.81666666666666</v>
      </c>
      <c r="E341" s="36">
        <v>335.13333333333333</v>
      </c>
      <c r="F341" s="36">
        <v>329.31666666666666</v>
      </c>
      <c r="G341" s="36">
        <v>323.63333333333333</v>
      </c>
      <c r="H341" s="36">
        <v>346.63333333333333</v>
      </c>
      <c r="I341" s="36">
        <v>352.31666666666661</v>
      </c>
      <c r="J341" s="36">
        <v>358.13333333333333</v>
      </c>
      <c r="K341" s="31">
        <v>346.5</v>
      </c>
      <c r="L341" s="31">
        <v>335</v>
      </c>
      <c r="M341" s="31">
        <v>53.534039999999997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105.36</v>
      </c>
      <c r="D342" s="36">
        <v>105.13333333333333</v>
      </c>
      <c r="E342" s="36">
        <v>104.48666666666665</v>
      </c>
      <c r="F342" s="36">
        <v>103.61333333333333</v>
      </c>
      <c r="G342" s="36">
        <v>102.96666666666665</v>
      </c>
      <c r="H342" s="36">
        <v>106.00666666666665</v>
      </c>
      <c r="I342" s="36">
        <v>106.65333333333332</v>
      </c>
      <c r="J342" s="36">
        <v>107.52666666666664</v>
      </c>
      <c r="K342" s="31">
        <v>105.78</v>
      </c>
      <c r="L342" s="31">
        <v>104.26</v>
      </c>
      <c r="M342" s="31">
        <v>361.22082999999998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286</v>
      </c>
      <c r="D343" s="36">
        <v>288.02333333333331</v>
      </c>
      <c r="E343" s="36">
        <v>282.47666666666663</v>
      </c>
      <c r="F343" s="36">
        <v>278.95333333333332</v>
      </c>
      <c r="G343" s="36">
        <v>273.40666666666664</v>
      </c>
      <c r="H343" s="36">
        <v>291.54666666666662</v>
      </c>
      <c r="I343" s="36">
        <v>297.09333333333325</v>
      </c>
      <c r="J343" s="36">
        <v>300.61666666666662</v>
      </c>
      <c r="K343" s="31">
        <v>293.57</v>
      </c>
      <c r="L343" s="31">
        <v>284.5</v>
      </c>
      <c r="M343" s="31">
        <v>35.401319999999998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244.19</v>
      </c>
      <c r="D344" s="36">
        <v>243.14</v>
      </c>
      <c r="E344" s="36">
        <v>240.29999999999998</v>
      </c>
      <c r="F344" s="36">
        <v>236.41</v>
      </c>
      <c r="G344" s="36">
        <v>233.57</v>
      </c>
      <c r="H344" s="36">
        <v>247.02999999999997</v>
      </c>
      <c r="I344" s="36">
        <v>249.87</v>
      </c>
      <c r="J344" s="36">
        <v>253.75999999999996</v>
      </c>
      <c r="K344" s="31">
        <v>245.98</v>
      </c>
      <c r="L344" s="31">
        <v>239.25</v>
      </c>
      <c r="M344" s="31">
        <v>102.8479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57.9</v>
      </c>
      <c r="D345" s="36">
        <v>58.366666666666674</v>
      </c>
      <c r="E345" s="36">
        <v>57.233333333333348</v>
      </c>
      <c r="F345" s="36">
        <v>56.566666666666677</v>
      </c>
      <c r="G345" s="36">
        <v>55.433333333333351</v>
      </c>
      <c r="H345" s="36">
        <v>59.033333333333346</v>
      </c>
      <c r="I345" s="36">
        <v>60.166666666666671</v>
      </c>
      <c r="J345" s="36">
        <v>60.833333333333343</v>
      </c>
      <c r="K345" s="31">
        <v>59.5</v>
      </c>
      <c r="L345" s="31">
        <v>57.7</v>
      </c>
      <c r="M345" s="31">
        <v>62.16892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393.9</v>
      </c>
      <c r="D346" s="36">
        <v>398.2833333333333</v>
      </c>
      <c r="E346" s="36">
        <v>388.26666666666659</v>
      </c>
      <c r="F346" s="36">
        <v>382.63333333333327</v>
      </c>
      <c r="G346" s="36">
        <v>372.61666666666656</v>
      </c>
      <c r="H346" s="36">
        <v>403.91666666666663</v>
      </c>
      <c r="I346" s="36">
        <v>413.93333333333328</v>
      </c>
      <c r="J346" s="36">
        <v>419.56666666666666</v>
      </c>
      <c r="K346" s="31">
        <v>408.3</v>
      </c>
      <c r="L346" s="31">
        <v>392.65</v>
      </c>
      <c r="M346" s="31">
        <v>277.51449000000002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1278.05</v>
      </c>
      <c r="D347" s="36">
        <v>1270.3500000000001</v>
      </c>
      <c r="E347" s="36">
        <v>1254.7000000000003</v>
      </c>
      <c r="F347" s="36">
        <v>1231.3500000000001</v>
      </c>
      <c r="G347" s="36">
        <v>1215.7000000000003</v>
      </c>
      <c r="H347" s="36">
        <v>1293.7000000000003</v>
      </c>
      <c r="I347" s="36">
        <v>1309.3500000000004</v>
      </c>
      <c r="J347" s="36">
        <v>1332.7000000000003</v>
      </c>
      <c r="K347" s="31">
        <v>1286</v>
      </c>
      <c r="L347" s="31">
        <v>1247</v>
      </c>
      <c r="M347" s="31">
        <v>3.4337499999999999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191.68</v>
      </c>
      <c r="D348" s="36">
        <v>191.49666666666667</v>
      </c>
      <c r="E348" s="36">
        <v>189.39333333333335</v>
      </c>
      <c r="F348" s="36">
        <v>187.10666666666668</v>
      </c>
      <c r="G348" s="36">
        <v>185.00333333333336</v>
      </c>
      <c r="H348" s="36">
        <v>193.78333333333333</v>
      </c>
      <c r="I348" s="36">
        <v>195.88666666666668</v>
      </c>
      <c r="J348" s="36">
        <v>198.17333333333332</v>
      </c>
      <c r="K348" s="31">
        <v>193.6</v>
      </c>
      <c r="L348" s="31">
        <v>189.21</v>
      </c>
      <c r="M348" s="31">
        <v>87.76782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3570.8</v>
      </c>
      <c r="D349" s="36">
        <v>3563.9166666666665</v>
      </c>
      <c r="E349" s="36">
        <v>3521.8833333333332</v>
      </c>
      <c r="F349" s="36">
        <v>3472.9666666666667</v>
      </c>
      <c r="G349" s="36">
        <v>3430.9333333333334</v>
      </c>
      <c r="H349" s="36">
        <v>3612.833333333333</v>
      </c>
      <c r="I349" s="36">
        <v>3654.8666666666668</v>
      </c>
      <c r="J349" s="36">
        <v>3703.7833333333328</v>
      </c>
      <c r="K349" s="31">
        <v>3605.95</v>
      </c>
      <c r="L349" s="31">
        <v>3515</v>
      </c>
      <c r="M349" s="31">
        <v>2.5579200000000002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2470.3000000000002</v>
      </c>
      <c r="D350" s="36">
        <v>2472.0833333333335</v>
      </c>
      <c r="E350" s="36">
        <v>2457.2166666666672</v>
      </c>
      <c r="F350" s="36">
        <v>2444.1333333333337</v>
      </c>
      <c r="G350" s="36">
        <v>2429.2666666666673</v>
      </c>
      <c r="H350" s="36">
        <v>2485.166666666667</v>
      </c>
      <c r="I350" s="36">
        <v>2500.0333333333328</v>
      </c>
      <c r="J350" s="36">
        <v>2513.1166666666668</v>
      </c>
      <c r="K350" s="31">
        <v>2486.9499999999998</v>
      </c>
      <c r="L350" s="31">
        <v>2459</v>
      </c>
      <c r="M350" s="31">
        <v>8.0290099999999995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93.56</v>
      </c>
      <c r="D351" s="36">
        <v>94.95</v>
      </c>
      <c r="E351" s="36">
        <v>90.2</v>
      </c>
      <c r="F351" s="36">
        <v>86.84</v>
      </c>
      <c r="G351" s="36">
        <v>82.09</v>
      </c>
      <c r="H351" s="36">
        <v>98.31</v>
      </c>
      <c r="I351" s="36">
        <v>103.06</v>
      </c>
      <c r="J351" s="36">
        <v>106.42</v>
      </c>
      <c r="K351" s="31">
        <v>99.7</v>
      </c>
      <c r="L351" s="31">
        <v>91.59</v>
      </c>
      <c r="M351" s="31">
        <v>162.78523999999999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650.85</v>
      </c>
      <c r="D352" s="36">
        <v>656.85</v>
      </c>
      <c r="E352" s="36">
        <v>641.70000000000005</v>
      </c>
      <c r="F352" s="36">
        <v>632.55000000000007</v>
      </c>
      <c r="G352" s="36">
        <v>617.40000000000009</v>
      </c>
      <c r="H352" s="36">
        <v>666</v>
      </c>
      <c r="I352" s="36">
        <v>681.14999999999986</v>
      </c>
      <c r="J352" s="36">
        <v>690.3</v>
      </c>
      <c r="K352" s="31">
        <v>672</v>
      </c>
      <c r="L352" s="31">
        <v>647.70000000000005</v>
      </c>
      <c r="M352" s="31">
        <v>12.09618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6010</v>
      </c>
      <c r="D353" s="36">
        <v>5955.9833333333336</v>
      </c>
      <c r="E353" s="36">
        <v>5774.0166666666673</v>
      </c>
      <c r="F353" s="36">
        <v>5538.0333333333338</v>
      </c>
      <c r="G353" s="36">
        <v>5356.0666666666675</v>
      </c>
      <c r="H353" s="36">
        <v>6191.9666666666672</v>
      </c>
      <c r="I353" s="36">
        <v>6373.9333333333343</v>
      </c>
      <c r="J353" s="36">
        <v>6609.916666666667</v>
      </c>
      <c r="K353" s="31">
        <v>6137.95</v>
      </c>
      <c r="L353" s="31">
        <v>5720</v>
      </c>
      <c r="M353" s="31">
        <v>3.1262500000000002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355.3</v>
      </c>
      <c r="D354" s="36">
        <v>355.01666666666665</v>
      </c>
      <c r="E354" s="36">
        <v>349.0333333333333</v>
      </c>
      <c r="F354" s="36">
        <v>342.76666666666665</v>
      </c>
      <c r="G354" s="36">
        <v>336.7833333333333</v>
      </c>
      <c r="H354" s="36">
        <v>361.2833333333333</v>
      </c>
      <c r="I354" s="36">
        <v>367.26666666666665</v>
      </c>
      <c r="J354" s="36">
        <v>373.5333333333333</v>
      </c>
      <c r="K354" s="31">
        <v>361</v>
      </c>
      <c r="L354" s="31">
        <v>348.75</v>
      </c>
      <c r="M354" s="31">
        <v>17.314299999999999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1793.9</v>
      </c>
      <c r="D355" s="36">
        <v>1802.2833333333335</v>
      </c>
      <c r="E355" s="36">
        <v>1774.7166666666672</v>
      </c>
      <c r="F355" s="36">
        <v>1755.5333333333335</v>
      </c>
      <c r="G355" s="36">
        <v>1727.9666666666672</v>
      </c>
      <c r="H355" s="36">
        <v>1821.4666666666672</v>
      </c>
      <c r="I355" s="36">
        <v>1849.0333333333333</v>
      </c>
      <c r="J355" s="36">
        <v>1868.2166666666672</v>
      </c>
      <c r="K355" s="31">
        <v>1829.85</v>
      </c>
      <c r="L355" s="31">
        <v>1783.1</v>
      </c>
      <c r="M355" s="31">
        <v>11.90762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332.9</v>
      </c>
      <c r="D356" s="36">
        <v>334.40000000000003</v>
      </c>
      <c r="E356" s="36">
        <v>329.25000000000006</v>
      </c>
      <c r="F356" s="36">
        <v>325.60000000000002</v>
      </c>
      <c r="G356" s="36">
        <v>320.45000000000005</v>
      </c>
      <c r="H356" s="36">
        <v>338.05000000000007</v>
      </c>
      <c r="I356" s="36">
        <v>343.20000000000005</v>
      </c>
      <c r="J356" s="36">
        <v>346.85000000000008</v>
      </c>
      <c r="K356" s="31">
        <v>339.55</v>
      </c>
      <c r="L356" s="31">
        <v>330.75</v>
      </c>
      <c r="M356" s="31">
        <v>267.21789999999999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580.4</v>
      </c>
      <c r="D357" s="36">
        <v>576.66666666666663</v>
      </c>
      <c r="E357" s="36">
        <v>560.43333333333328</v>
      </c>
      <c r="F357" s="36">
        <v>540.4666666666667</v>
      </c>
      <c r="G357" s="36">
        <v>524.23333333333335</v>
      </c>
      <c r="H357" s="36">
        <v>596.63333333333321</v>
      </c>
      <c r="I357" s="36">
        <v>612.86666666666656</v>
      </c>
      <c r="J357" s="36">
        <v>632.83333333333314</v>
      </c>
      <c r="K357" s="31">
        <v>592.9</v>
      </c>
      <c r="L357" s="31">
        <v>556.70000000000005</v>
      </c>
      <c r="M357" s="31">
        <v>92.951790000000003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1707.85</v>
      </c>
      <c r="D358" s="36">
        <v>1714.8333333333333</v>
      </c>
      <c r="E358" s="36">
        <v>1696.0666666666666</v>
      </c>
      <c r="F358" s="36">
        <v>1684.2833333333333</v>
      </c>
      <c r="G358" s="36">
        <v>1665.5166666666667</v>
      </c>
      <c r="H358" s="36">
        <v>1726.6166666666666</v>
      </c>
      <c r="I358" s="36">
        <v>1745.3833333333334</v>
      </c>
      <c r="J358" s="36">
        <v>1757.1666666666665</v>
      </c>
      <c r="K358" s="31">
        <v>1733.6</v>
      </c>
      <c r="L358" s="31">
        <v>1703.05</v>
      </c>
      <c r="M358" s="31">
        <v>3.8462200000000002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494.05</v>
      </c>
      <c r="D359" s="36">
        <v>500.7833333333333</v>
      </c>
      <c r="E359" s="36">
        <v>483.26666666666665</v>
      </c>
      <c r="F359" s="36">
        <v>472.48333333333335</v>
      </c>
      <c r="G359" s="36">
        <v>454.9666666666667</v>
      </c>
      <c r="H359" s="36">
        <v>511.56666666666661</v>
      </c>
      <c r="I359" s="36">
        <v>529.08333333333326</v>
      </c>
      <c r="J359" s="36">
        <v>539.86666666666656</v>
      </c>
      <c r="K359" s="31">
        <v>518.29999999999995</v>
      </c>
      <c r="L359" s="31">
        <v>490</v>
      </c>
      <c r="M359" s="31">
        <v>85.065690000000004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11294.45</v>
      </c>
      <c r="D360" s="36">
        <v>11278.516666666668</v>
      </c>
      <c r="E360" s="36">
        <v>11113.433333333336</v>
      </c>
      <c r="F360" s="36">
        <v>10932.416666666668</v>
      </c>
      <c r="G360" s="36">
        <v>10767.333333333336</v>
      </c>
      <c r="H360" s="36">
        <v>11459.533333333336</v>
      </c>
      <c r="I360" s="36">
        <v>11624.616666666669</v>
      </c>
      <c r="J360" s="36">
        <v>11805.633333333337</v>
      </c>
      <c r="K360" s="31">
        <v>11443.6</v>
      </c>
      <c r="L360" s="31">
        <v>11097.5</v>
      </c>
      <c r="M360" s="31">
        <v>3.8671199999999999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1493.25</v>
      </c>
      <c r="D361" s="36">
        <v>1493.8</v>
      </c>
      <c r="E361" s="36">
        <v>1465.8999999999999</v>
      </c>
      <c r="F361" s="36">
        <v>1438.55</v>
      </c>
      <c r="G361" s="36">
        <v>1410.6499999999999</v>
      </c>
      <c r="H361" s="36">
        <v>1521.1499999999999</v>
      </c>
      <c r="I361" s="36">
        <v>1549.05</v>
      </c>
      <c r="J361" s="36">
        <v>1576.3999999999999</v>
      </c>
      <c r="K361" s="31">
        <v>1521.7</v>
      </c>
      <c r="L361" s="31">
        <v>1466.45</v>
      </c>
      <c r="M361" s="31">
        <v>10.19431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299.7</v>
      </c>
      <c r="D362" s="36">
        <v>296.90000000000003</v>
      </c>
      <c r="E362" s="36">
        <v>291.35000000000008</v>
      </c>
      <c r="F362" s="36">
        <v>283.00000000000006</v>
      </c>
      <c r="G362" s="36">
        <v>277.4500000000001</v>
      </c>
      <c r="H362" s="36">
        <v>305.25000000000006</v>
      </c>
      <c r="I362" s="36">
        <v>310.8</v>
      </c>
      <c r="J362" s="36">
        <v>319.15000000000003</v>
      </c>
      <c r="K362" s="31">
        <v>302.45</v>
      </c>
      <c r="L362" s="31">
        <v>288.55</v>
      </c>
      <c r="M362" s="31">
        <v>47.978920000000002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4396.8500000000004</v>
      </c>
      <c r="D363" s="36">
        <v>4344.7166666666672</v>
      </c>
      <c r="E363" s="36">
        <v>4260.3833333333341</v>
      </c>
      <c r="F363" s="36">
        <v>4123.916666666667</v>
      </c>
      <c r="G363" s="36">
        <v>4039.5833333333339</v>
      </c>
      <c r="H363" s="36">
        <v>4481.1833333333343</v>
      </c>
      <c r="I363" s="36">
        <v>4565.5166666666664</v>
      </c>
      <c r="J363" s="36">
        <v>4701.9833333333345</v>
      </c>
      <c r="K363" s="31">
        <v>4429.05</v>
      </c>
      <c r="L363" s="31">
        <v>4208.25</v>
      </c>
      <c r="M363" s="31">
        <v>9.4260199999999994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794.9</v>
      </c>
      <c r="D364" s="36">
        <v>797.53333333333342</v>
      </c>
      <c r="E364" s="36">
        <v>788.06666666666683</v>
      </c>
      <c r="F364" s="36">
        <v>781.23333333333346</v>
      </c>
      <c r="G364" s="36">
        <v>771.76666666666688</v>
      </c>
      <c r="H364" s="36">
        <v>804.36666666666679</v>
      </c>
      <c r="I364" s="36">
        <v>813.83333333333326</v>
      </c>
      <c r="J364" s="36">
        <v>820.66666666666674</v>
      </c>
      <c r="K364" s="31">
        <v>807</v>
      </c>
      <c r="L364" s="31">
        <v>790.7</v>
      </c>
      <c r="M364" s="31">
        <v>7.6320300000000003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514.65</v>
      </c>
      <c r="D365" s="36">
        <v>518.58333333333337</v>
      </c>
      <c r="E365" s="36">
        <v>508.16666666666674</v>
      </c>
      <c r="F365" s="36">
        <v>501.68333333333339</v>
      </c>
      <c r="G365" s="36">
        <v>491.26666666666677</v>
      </c>
      <c r="H365" s="36">
        <v>525.06666666666672</v>
      </c>
      <c r="I365" s="36">
        <v>535.48333333333346</v>
      </c>
      <c r="J365" s="36">
        <v>541.9666666666667</v>
      </c>
      <c r="K365" s="31">
        <v>529</v>
      </c>
      <c r="L365" s="31">
        <v>512.1</v>
      </c>
      <c r="M365" s="31">
        <v>5.0873400000000002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1523.7</v>
      </c>
      <c r="D366" s="36">
        <v>1518.1666666666667</v>
      </c>
      <c r="E366" s="36">
        <v>1499.0833333333335</v>
      </c>
      <c r="F366" s="36">
        <v>1474.4666666666667</v>
      </c>
      <c r="G366" s="36">
        <v>1455.3833333333334</v>
      </c>
      <c r="H366" s="36">
        <v>1542.7833333333335</v>
      </c>
      <c r="I366" s="36">
        <v>1561.866666666667</v>
      </c>
      <c r="J366" s="36">
        <v>1586.4833333333336</v>
      </c>
      <c r="K366" s="31">
        <v>1537.25</v>
      </c>
      <c r="L366" s="31">
        <v>1493.55</v>
      </c>
      <c r="M366" s="31">
        <v>7.9678000000000004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41133.5</v>
      </c>
      <c r="D367" s="36">
        <v>41265</v>
      </c>
      <c r="E367" s="36">
        <v>40788.5</v>
      </c>
      <c r="F367" s="36">
        <v>40443.5</v>
      </c>
      <c r="G367" s="36">
        <v>39967</v>
      </c>
      <c r="H367" s="36">
        <v>41610</v>
      </c>
      <c r="I367" s="36">
        <v>42086.5</v>
      </c>
      <c r="J367" s="36">
        <v>42431.5</v>
      </c>
      <c r="K367" s="31">
        <v>41741.5</v>
      </c>
      <c r="L367" s="31">
        <v>40920</v>
      </c>
      <c r="M367" s="31">
        <v>0.31835000000000002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1700.65</v>
      </c>
      <c r="D368" s="36">
        <v>1693.9166666666667</v>
      </c>
      <c r="E368" s="36">
        <v>1677.8333333333335</v>
      </c>
      <c r="F368" s="36">
        <v>1655.0166666666667</v>
      </c>
      <c r="G368" s="36">
        <v>1638.9333333333334</v>
      </c>
      <c r="H368" s="36">
        <v>1716.7333333333336</v>
      </c>
      <c r="I368" s="36">
        <v>1732.8166666666671</v>
      </c>
      <c r="J368" s="36">
        <v>1755.6333333333337</v>
      </c>
      <c r="K368" s="31">
        <v>1710</v>
      </c>
      <c r="L368" s="31">
        <v>1671.1</v>
      </c>
      <c r="M368" s="31">
        <v>8.5156299999999998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4778.6000000000004</v>
      </c>
      <c r="D369" s="36">
        <v>4792.8666666666668</v>
      </c>
      <c r="E369" s="36">
        <v>4740.7333333333336</v>
      </c>
      <c r="F369" s="36">
        <v>4702.8666666666668</v>
      </c>
      <c r="G369" s="36">
        <v>4650.7333333333336</v>
      </c>
      <c r="H369" s="36">
        <v>4830.7333333333336</v>
      </c>
      <c r="I369" s="36">
        <v>4882.8666666666668</v>
      </c>
      <c r="J369" s="36">
        <v>4920.7333333333336</v>
      </c>
      <c r="K369" s="31">
        <v>4845</v>
      </c>
      <c r="L369" s="31">
        <v>4755</v>
      </c>
      <c r="M369" s="31">
        <v>4.3864599999999996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370.85</v>
      </c>
      <c r="D370" s="36">
        <v>370.9666666666667</v>
      </c>
      <c r="E370" s="36">
        <v>367.53333333333342</v>
      </c>
      <c r="F370" s="36">
        <v>364.2166666666667</v>
      </c>
      <c r="G370" s="36">
        <v>360.78333333333342</v>
      </c>
      <c r="H370" s="36">
        <v>374.28333333333342</v>
      </c>
      <c r="I370" s="36">
        <v>377.7166666666667</v>
      </c>
      <c r="J370" s="36">
        <v>381.03333333333342</v>
      </c>
      <c r="K370" s="31">
        <v>374.4</v>
      </c>
      <c r="L370" s="31">
        <v>367.65</v>
      </c>
      <c r="M370" s="31">
        <v>43.868429999999996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3628.15</v>
      </c>
      <c r="D371" s="36">
        <v>3619.1</v>
      </c>
      <c r="E371" s="36">
        <v>3564.0499999999997</v>
      </c>
      <c r="F371" s="36">
        <v>3499.95</v>
      </c>
      <c r="G371" s="36">
        <v>3444.8999999999996</v>
      </c>
      <c r="H371" s="36">
        <v>3683.2</v>
      </c>
      <c r="I371" s="36">
        <v>3738.25</v>
      </c>
      <c r="J371" s="36">
        <v>3802.35</v>
      </c>
      <c r="K371" s="31">
        <v>3674.15</v>
      </c>
      <c r="L371" s="31">
        <v>3555</v>
      </c>
      <c r="M371" s="31">
        <v>2.91852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3151.85</v>
      </c>
      <c r="D372" s="36">
        <v>3147.9499999999994</v>
      </c>
      <c r="E372" s="36">
        <v>3133.9499999999989</v>
      </c>
      <c r="F372" s="36">
        <v>3116.0499999999997</v>
      </c>
      <c r="G372" s="36">
        <v>3102.0499999999993</v>
      </c>
      <c r="H372" s="36">
        <v>3165.8499999999985</v>
      </c>
      <c r="I372" s="36">
        <v>3179.8499999999995</v>
      </c>
      <c r="J372" s="36">
        <v>3197.7499999999982</v>
      </c>
      <c r="K372" s="31">
        <v>3161.95</v>
      </c>
      <c r="L372" s="31">
        <v>3130.05</v>
      </c>
      <c r="M372" s="31">
        <v>1.6863999999999999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1029.75</v>
      </c>
      <c r="D373" s="36">
        <v>1023.0166666666665</v>
      </c>
      <c r="E373" s="36">
        <v>1003.333333333333</v>
      </c>
      <c r="F373" s="36">
        <v>976.91666666666652</v>
      </c>
      <c r="G373" s="36">
        <v>957.23333333333301</v>
      </c>
      <c r="H373" s="36">
        <v>1049.4333333333329</v>
      </c>
      <c r="I373" s="36">
        <v>1069.1166666666668</v>
      </c>
      <c r="J373" s="36">
        <v>1095.5333333333331</v>
      </c>
      <c r="K373" s="31">
        <v>1042.7</v>
      </c>
      <c r="L373" s="31">
        <v>996.6</v>
      </c>
      <c r="M373" s="31">
        <v>30.171720000000001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170.28</v>
      </c>
      <c r="D374" s="36">
        <v>168.47666666666666</v>
      </c>
      <c r="E374" s="36">
        <v>165.95333333333332</v>
      </c>
      <c r="F374" s="36">
        <v>161.62666666666667</v>
      </c>
      <c r="G374" s="36">
        <v>159.10333333333332</v>
      </c>
      <c r="H374" s="36">
        <v>172.80333333333331</v>
      </c>
      <c r="I374" s="36">
        <v>175.32666666666668</v>
      </c>
      <c r="J374" s="36">
        <v>179.65333333333331</v>
      </c>
      <c r="K374" s="31">
        <v>171</v>
      </c>
      <c r="L374" s="31">
        <v>164.15</v>
      </c>
      <c r="M374" s="31">
        <v>71.860240000000005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1966.4</v>
      </c>
      <c r="D375" s="36">
        <v>1999.1666666666667</v>
      </c>
      <c r="E375" s="36">
        <v>1928.3333333333335</v>
      </c>
      <c r="F375" s="36">
        <v>1890.2666666666667</v>
      </c>
      <c r="G375" s="36">
        <v>1819.4333333333334</v>
      </c>
      <c r="H375" s="36">
        <v>2037.2333333333336</v>
      </c>
      <c r="I375" s="36">
        <v>2108.0666666666671</v>
      </c>
      <c r="J375" s="36">
        <v>2146.1333333333337</v>
      </c>
      <c r="K375" s="31">
        <v>2070</v>
      </c>
      <c r="L375" s="31">
        <v>1961.1</v>
      </c>
      <c r="M375" s="31">
        <v>0.67693000000000003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6583.55</v>
      </c>
      <c r="D376" s="36">
        <v>6587.7666666666664</v>
      </c>
      <c r="E376" s="36">
        <v>6535.7833333333328</v>
      </c>
      <c r="F376" s="36">
        <v>6488.0166666666664</v>
      </c>
      <c r="G376" s="36">
        <v>6436.0333333333328</v>
      </c>
      <c r="H376" s="36">
        <v>6635.5333333333328</v>
      </c>
      <c r="I376" s="36">
        <v>6687.5166666666664</v>
      </c>
      <c r="J376" s="36">
        <v>6735.2833333333328</v>
      </c>
      <c r="K376" s="31">
        <v>6639.75</v>
      </c>
      <c r="L376" s="31">
        <v>6540</v>
      </c>
      <c r="M376" s="31">
        <v>3.8620899999999998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381.05</v>
      </c>
      <c r="D377" s="36">
        <v>381.15000000000003</v>
      </c>
      <c r="E377" s="36">
        <v>377.45000000000005</v>
      </c>
      <c r="F377" s="36">
        <v>373.85</v>
      </c>
      <c r="G377" s="36">
        <v>370.15000000000003</v>
      </c>
      <c r="H377" s="36">
        <v>384.75000000000006</v>
      </c>
      <c r="I377" s="36">
        <v>388.45</v>
      </c>
      <c r="J377" s="36">
        <v>392.05000000000007</v>
      </c>
      <c r="K377" s="31">
        <v>384.85</v>
      </c>
      <c r="L377" s="31">
        <v>377.55</v>
      </c>
      <c r="M377" s="31">
        <v>21.99811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552.85</v>
      </c>
      <c r="D378" s="36">
        <v>548.23333333333335</v>
      </c>
      <c r="E378" s="36">
        <v>541.61666666666667</v>
      </c>
      <c r="F378" s="36">
        <v>530.38333333333333</v>
      </c>
      <c r="G378" s="36">
        <v>523.76666666666665</v>
      </c>
      <c r="H378" s="36">
        <v>559.4666666666667</v>
      </c>
      <c r="I378" s="36">
        <v>566.08333333333348</v>
      </c>
      <c r="J378" s="36">
        <v>577.31666666666672</v>
      </c>
      <c r="K378" s="31">
        <v>554.85</v>
      </c>
      <c r="L378" s="31">
        <v>537</v>
      </c>
      <c r="M378" s="31">
        <v>110.24457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342.35</v>
      </c>
      <c r="D379" s="36">
        <v>342</v>
      </c>
      <c r="E379" s="36">
        <v>338.1</v>
      </c>
      <c r="F379" s="36">
        <v>333.85</v>
      </c>
      <c r="G379" s="36">
        <v>329.95000000000005</v>
      </c>
      <c r="H379" s="36">
        <v>346.25</v>
      </c>
      <c r="I379" s="36">
        <v>350.15</v>
      </c>
      <c r="J379" s="36">
        <v>354.4</v>
      </c>
      <c r="K379" s="31">
        <v>345.9</v>
      </c>
      <c r="L379" s="31">
        <v>337.75</v>
      </c>
      <c r="M379" s="31">
        <v>318.49673999999999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703.7</v>
      </c>
      <c r="D380" s="36">
        <v>712.0333333333333</v>
      </c>
      <c r="E380" s="36">
        <v>692.26666666666665</v>
      </c>
      <c r="F380" s="36">
        <v>680.83333333333337</v>
      </c>
      <c r="G380" s="36">
        <v>661.06666666666672</v>
      </c>
      <c r="H380" s="36">
        <v>723.46666666666658</v>
      </c>
      <c r="I380" s="36">
        <v>743.23333333333323</v>
      </c>
      <c r="J380" s="36">
        <v>754.66666666666652</v>
      </c>
      <c r="K380" s="31">
        <v>731.8</v>
      </c>
      <c r="L380" s="31">
        <v>700.6</v>
      </c>
      <c r="M380" s="31">
        <v>12.59891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1881.2</v>
      </c>
      <c r="D381" s="36">
        <v>1867.5</v>
      </c>
      <c r="E381" s="36">
        <v>1830.05</v>
      </c>
      <c r="F381" s="36">
        <v>1778.8999999999999</v>
      </c>
      <c r="G381" s="36">
        <v>1741.4499999999998</v>
      </c>
      <c r="H381" s="36">
        <v>1918.65</v>
      </c>
      <c r="I381" s="36">
        <v>1956.1</v>
      </c>
      <c r="J381" s="36">
        <v>2007.2500000000002</v>
      </c>
      <c r="K381" s="31">
        <v>1904.95</v>
      </c>
      <c r="L381" s="31">
        <v>1816.35</v>
      </c>
      <c r="M381" s="31">
        <v>11.61585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669.55</v>
      </c>
      <c r="D382" s="36">
        <v>672.21666666666658</v>
      </c>
      <c r="E382" s="36">
        <v>664.53333333333319</v>
      </c>
      <c r="F382" s="36">
        <v>659.51666666666665</v>
      </c>
      <c r="G382" s="36">
        <v>651.83333333333326</v>
      </c>
      <c r="H382" s="36">
        <v>677.23333333333312</v>
      </c>
      <c r="I382" s="36">
        <v>684.91666666666652</v>
      </c>
      <c r="J382" s="36">
        <v>689.93333333333305</v>
      </c>
      <c r="K382" s="31">
        <v>679.9</v>
      </c>
      <c r="L382" s="31">
        <v>667.2</v>
      </c>
      <c r="M382" s="31">
        <v>0.84257000000000004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160.44999999999999</v>
      </c>
      <c r="D383" s="36">
        <v>161.48666666666668</v>
      </c>
      <c r="E383" s="36">
        <v>158.94333333333336</v>
      </c>
      <c r="F383" s="36">
        <v>157.43666666666667</v>
      </c>
      <c r="G383" s="36">
        <v>154.89333333333335</v>
      </c>
      <c r="H383" s="36">
        <v>162.99333333333337</v>
      </c>
      <c r="I383" s="36">
        <v>165.53666666666666</v>
      </c>
      <c r="J383" s="36">
        <v>167.04333333333338</v>
      </c>
      <c r="K383" s="31">
        <v>164.03</v>
      </c>
      <c r="L383" s="31">
        <v>159.97999999999999</v>
      </c>
      <c r="M383" s="31">
        <v>4.1708499999999997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17208.55</v>
      </c>
      <c r="D384" s="36">
        <v>17279.433333333331</v>
      </c>
      <c r="E384" s="36">
        <v>17035.21666666666</v>
      </c>
      <c r="F384" s="36">
        <v>16861.883333333328</v>
      </c>
      <c r="G384" s="36">
        <v>16617.666666666657</v>
      </c>
      <c r="H384" s="36">
        <v>17452.766666666663</v>
      </c>
      <c r="I384" s="36">
        <v>17696.98333333333</v>
      </c>
      <c r="J384" s="36">
        <v>17870.316666666666</v>
      </c>
      <c r="K384" s="31">
        <v>17523.650000000001</v>
      </c>
      <c r="L384" s="31">
        <v>17106.099999999999</v>
      </c>
      <c r="M384" s="31">
        <v>9.0999999999999998E-2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127</v>
      </c>
      <c r="D385" s="36">
        <v>126.44666666666667</v>
      </c>
      <c r="E385" s="36">
        <v>124.09333333333333</v>
      </c>
      <c r="F385" s="36">
        <v>121.18666666666667</v>
      </c>
      <c r="G385" s="36">
        <v>118.83333333333333</v>
      </c>
      <c r="H385" s="36">
        <v>129.35333333333335</v>
      </c>
      <c r="I385" s="36">
        <v>131.70666666666665</v>
      </c>
      <c r="J385" s="36">
        <v>134.61333333333334</v>
      </c>
      <c r="K385" s="31">
        <v>128.80000000000001</v>
      </c>
      <c r="L385" s="31">
        <v>123.54</v>
      </c>
      <c r="M385" s="31">
        <v>1441.0470800000001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714.95</v>
      </c>
      <c r="D386" s="36">
        <v>718.86666666666667</v>
      </c>
      <c r="E386" s="36">
        <v>705.73333333333335</v>
      </c>
      <c r="F386" s="36">
        <v>696.51666666666665</v>
      </c>
      <c r="G386" s="36">
        <v>683.38333333333333</v>
      </c>
      <c r="H386" s="36">
        <v>728.08333333333337</v>
      </c>
      <c r="I386" s="36">
        <v>741.21666666666681</v>
      </c>
      <c r="J386" s="36">
        <v>750.43333333333339</v>
      </c>
      <c r="K386" s="31">
        <v>732</v>
      </c>
      <c r="L386" s="31">
        <v>709.65</v>
      </c>
      <c r="M386" s="31">
        <v>5.8081300000000002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1797.4</v>
      </c>
      <c r="D387" s="36">
        <v>1796.2</v>
      </c>
      <c r="E387" s="36">
        <v>1767.4</v>
      </c>
      <c r="F387" s="36">
        <v>1737.4</v>
      </c>
      <c r="G387" s="36">
        <v>1708.6000000000001</v>
      </c>
      <c r="H387" s="36">
        <v>1826.2</v>
      </c>
      <c r="I387" s="36">
        <v>1854.9999999999998</v>
      </c>
      <c r="J387" s="36">
        <v>1885</v>
      </c>
      <c r="K387" s="31">
        <v>1825</v>
      </c>
      <c r="L387" s="31">
        <v>1766.2</v>
      </c>
      <c r="M387" s="31">
        <v>1.0601700000000001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235.3</v>
      </c>
      <c r="D388" s="36">
        <v>237.05000000000004</v>
      </c>
      <c r="E388" s="36">
        <v>232.45000000000007</v>
      </c>
      <c r="F388" s="36">
        <v>229.60000000000002</v>
      </c>
      <c r="G388" s="36">
        <v>225.00000000000006</v>
      </c>
      <c r="H388" s="36">
        <v>239.90000000000009</v>
      </c>
      <c r="I388" s="36">
        <v>244.50000000000006</v>
      </c>
      <c r="J388" s="36">
        <v>247.35000000000011</v>
      </c>
      <c r="K388" s="31">
        <v>241.65</v>
      </c>
      <c r="L388" s="31">
        <v>234.2</v>
      </c>
      <c r="M388" s="31">
        <v>138.22617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644.6</v>
      </c>
      <c r="D389" s="36">
        <v>635.56666666666661</v>
      </c>
      <c r="E389" s="36">
        <v>624.63333333333321</v>
      </c>
      <c r="F389" s="36">
        <v>604.66666666666663</v>
      </c>
      <c r="G389" s="36">
        <v>593.73333333333323</v>
      </c>
      <c r="H389" s="36">
        <v>655.53333333333319</v>
      </c>
      <c r="I389" s="36">
        <v>666.46666666666658</v>
      </c>
      <c r="J389" s="36">
        <v>686.43333333333317</v>
      </c>
      <c r="K389" s="31">
        <v>646.5</v>
      </c>
      <c r="L389" s="31">
        <v>615.6</v>
      </c>
      <c r="M389" s="31">
        <v>230.06702000000001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612.04999999999995</v>
      </c>
      <c r="D390" s="36">
        <v>614.84999999999991</v>
      </c>
      <c r="E390" s="36">
        <v>607.29999999999984</v>
      </c>
      <c r="F390" s="36">
        <v>602.54999999999995</v>
      </c>
      <c r="G390" s="36">
        <v>594.99999999999989</v>
      </c>
      <c r="H390" s="36">
        <v>619.5999999999998</v>
      </c>
      <c r="I390" s="36">
        <v>627.15</v>
      </c>
      <c r="J390" s="36">
        <v>631.89999999999975</v>
      </c>
      <c r="K390" s="31">
        <v>622.4</v>
      </c>
      <c r="L390" s="31">
        <v>610.1</v>
      </c>
      <c r="M390" s="31">
        <v>1.4896199999999999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759.15</v>
      </c>
      <c r="D391" s="36">
        <v>742.68333333333339</v>
      </c>
      <c r="E391" s="36">
        <v>717.66666666666674</v>
      </c>
      <c r="F391" s="36">
        <v>676.18333333333339</v>
      </c>
      <c r="G391" s="36">
        <v>651.16666666666674</v>
      </c>
      <c r="H391" s="36">
        <v>784.16666666666674</v>
      </c>
      <c r="I391" s="36">
        <v>809.18333333333339</v>
      </c>
      <c r="J391" s="36">
        <v>850.66666666666674</v>
      </c>
      <c r="K391" s="31">
        <v>767.7</v>
      </c>
      <c r="L391" s="31">
        <v>701.2</v>
      </c>
      <c r="M391" s="31">
        <v>244.08033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1719.75</v>
      </c>
      <c r="D392" s="36">
        <v>1731.8</v>
      </c>
      <c r="E392" s="36">
        <v>1694.6</v>
      </c>
      <c r="F392" s="36">
        <v>1669.45</v>
      </c>
      <c r="G392" s="36">
        <v>1632.25</v>
      </c>
      <c r="H392" s="36">
        <v>1756.9499999999998</v>
      </c>
      <c r="I392" s="36">
        <v>1794.15</v>
      </c>
      <c r="J392" s="36">
        <v>1819.2999999999997</v>
      </c>
      <c r="K392" s="31">
        <v>1769</v>
      </c>
      <c r="L392" s="31">
        <v>1706.65</v>
      </c>
      <c r="M392" s="31">
        <v>1.29924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606.29999999999995</v>
      </c>
      <c r="D393" s="36">
        <v>589.79999999999995</v>
      </c>
      <c r="E393" s="36">
        <v>572.04999999999995</v>
      </c>
      <c r="F393" s="36">
        <v>537.79999999999995</v>
      </c>
      <c r="G393" s="36">
        <v>520.04999999999995</v>
      </c>
      <c r="H393" s="36">
        <v>624.04999999999995</v>
      </c>
      <c r="I393" s="36">
        <v>641.79999999999995</v>
      </c>
      <c r="J393" s="36">
        <v>676.05</v>
      </c>
      <c r="K393" s="31">
        <v>607.54999999999995</v>
      </c>
      <c r="L393" s="31">
        <v>555.54999999999995</v>
      </c>
      <c r="M393" s="31">
        <v>489.42003999999997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509.7</v>
      </c>
      <c r="D394" s="36">
        <v>504.68333333333339</v>
      </c>
      <c r="E394" s="36">
        <v>493.36666666666679</v>
      </c>
      <c r="F394" s="36">
        <v>477.03333333333342</v>
      </c>
      <c r="G394" s="36">
        <v>465.71666666666681</v>
      </c>
      <c r="H394" s="36">
        <v>521.01666666666677</v>
      </c>
      <c r="I394" s="36">
        <v>532.33333333333337</v>
      </c>
      <c r="J394" s="36">
        <v>548.66666666666674</v>
      </c>
      <c r="K394" s="31">
        <v>516</v>
      </c>
      <c r="L394" s="31">
        <v>488.35</v>
      </c>
      <c r="M394" s="31">
        <v>133.23160999999999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1173.3</v>
      </c>
      <c r="D395" s="36">
        <v>1180.7333333333333</v>
      </c>
      <c r="E395" s="36">
        <v>1154.5666666666666</v>
      </c>
      <c r="F395" s="36">
        <v>1135.8333333333333</v>
      </c>
      <c r="G395" s="36">
        <v>1109.6666666666665</v>
      </c>
      <c r="H395" s="36">
        <v>1199.4666666666667</v>
      </c>
      <c r="I395" s="36">
        <v>1225.6333333333332</v>
      </c>
      <c r="J395" s="36">
        <v>1244.3666666666668</v>
      </c>
      <c r="K395" s="31">
        <v>1206.9000000000001</v>
      </c>
      <c r="L395" s="31">
        <v>1162</v>
      </c>
      <c r="M395" s="31">
        <v>1.53209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315.35000000000002</v>
      </c>
      <c r="D396" s="36">
        <v>317.31666666666666</v>
      </c>
      <c r="E396" s="36">
        <v>312.0333333333333</v>
      </c>
      <c r="F396" s="36">
        <v>308.71666666666664</v>
      </c>
      <c r="G396" s="36">
        <v>303.43333333333328</v>
      </c>
      <c r="H396" s="36">
        <v>320.63333333333333</v>
      </c>
      <c r="I396" s="36">
        <v>325.91666666666674</v>
      </c>
      <c r="J396" s="36">
        <v>329.23333333333335</v>
      </c>
      <c r="K396" s="31">
        <v>322.60000000000002</v>
      </c>
      <c r="L396" s="31">
        <v>314</v>
      </c>
      <c r="M396" s="31">
        <v>4.9863799999999996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842.05</v>
      </c>
      <c r="D397" s="36">
        <v>852.51666666666677</v>
      </c>
      <c r="E397" s="36">
        <v>825.03333333333353</v>
      </c>
      <c r="F397" s="36">
        <v>808.01666666666677</v>
      </c>
      <c r="G397" s="36">
        <v>780.53333333333353</v>
      </c>
      <c r="H397" s="36">
        <v>869.53333333333353</v>
      </c>
      <c r="I397" s="36">
        <v>897.01666666666688</v>
      </c>
      <c r="J397" s="36">
        <v>914.03333333333353</v>
      </c>
      <c r="K397" s="31">
        <v>880</v>
      </c>
      <c r="L397" s="31">
        <v>835.5</v>
      </c>
      <c r="M397" s="31">
        <v>6.1351699999999996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215.45</v>
      </c>
      <c r="D398" s="36">
        <v>215.73666666666668</v>
      </c>
      <c r="E398" s="36">
        <v>212.57333333333335</v>
      </c>
      <c r="F398" s="36">
        <v>209.69666666666669</v>
      </c>
      <c r="G398" s="36">
        <v>206.53333333333336</v>
      </c>
      <c r="H398" s="36">
        <v>218.61333333333334</v>
      </c>
      <c r="I398" s="36">
        <v>221.77666666666664</v>
      </c>
      <c r="J398" s="36">
        <v>224.65333333333334</v>
      </c>
      <c r="K398" s="31">
        <v>218.9</v>
      </c>
      <c r="L398" s="31">
        <v>212.86</v>
      </c>
      <c r="M398" s="31">
        <v>63.290030000000002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3610.8</v>
      </c>
      <c r="D399" s="36">
        <v>3630.2666666666664</v>
      </c>
      <c r="E399" s="36">
        <v>3565.5333333333328</v>
      </c>
      <c r="F399" s="36">
        <v>3520.2666666666664</v>
      </c>
      <c r="G399" s="36">
        <v>3455.5333333333328</v>
      </c>
      <c r="H399" s="36">
        <v>3675.5333333333328</v>
      </c>
      <c r="I399" s="36">
        <v>3740.2666666666664</v>
      </c>
      <c r="J399" s="36">
        <v>3785.5333333333328</v>
      </c>
      <c r="K399" s="31">
        <v>3695</v>
      </c>
      <c r="L399" s="31">
        <v>3585</v>
      </c>
      <c r="M399" s="31">
        <v>0.31486999999999998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76.52</v>
      </c>
      <c r="D400" s="36">
        <v>76.873333333333335</v>
      </c>
      <c r="E400" s="36">
        <v>75.456666666666663</v>
      </c>
      <c r="F400" s="36">
        <v>74.393333333333331</v>
      </c>
      <c r="G400" s="36">
        <v>72.976666666666659</v>
      </c>
      <c r="H400" s="36">
        <v>77.936666666666667</v>
      </c>
      <c r="I400" s="36">
        <v>79.353333333333353</v>
      </c>
      <c r="J400" s="36">
        <v>80.416666666666671</v>
      </c>
      <c r="K400" s="31">
        <v>78.290000000000006</v>
      </c>
      <c r="L400" s="31">
        <v>75.81</v>
      </c>
      <c r="M400" s="31">
        <v>21.405560000000001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2043.85</v>
      </c>
      <c r="D401" s="36">
        <v>2055.9500000000003</v>
      </c>
      <c r="E401" s="36">
        <v>2016.9000000000005</v>
      </c>
      <c r="F401" s="36">
        <v>1989.9500000000003</v>
      </c>
      <c r="G401" s="36">
        <v>1950.9000000000005</v>
      </c>
      <c r="H401" s="36">
        <v>2082.9000000000005</v>
      </c>
      <c r="I401" s="36">
        <v>2121.9500000000007</v>
      </c>
      <c r="J401" s="36">
        <v>2148.9000000000005</v>
      </c>
      <c r="K401" s="31">
        <v>2095</v>
      </c>
      <c r="L401" s="31">
        <v>2029</v>
      </c>
      <c r="M401" s="31">
        <v>2.25969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212.8</v>
      </c>
      <c r="D402" s="36">
        <v>214.71333333333334</v>
      </c>
      <c r="E402" s="36">
        <v>209.93666666666667</v>
      </c>
      <c r="F402" s="36">
        <v>207.07333333333332</v>
      </c>
      <c r="G402" s="36">
        <v>202.29666666666665</v>
      </c>
      <c r="H402" s="36">
        <v>217.57666666666668</v>
      </c>
      <c r="I402" s="36">
        <v>222.35333333333338</v>
      </c>
      <c r="J402" s="36">
        <v>225.2166666666667</v>
      </c>
      <c r="K402" s="31">
        <v>219.49</v>
      </c>
      <c r="L402" s="31">
        <v>211.85</v>
      </c>
      <c r="M402" s="31">
        <v>13.061210000000001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3040.2</v>
      </c>
      <c r="D403" s="36">
        <v>3039.5833333333335</v>
      </c>
      <c r="E403" s="36">
        <v>3024.166666666667</v>
      </c>
      <c r="F403" s="36">
        <v>3008.1333333333337</v>
      </c>
      <c r="G403" s="36">
        <v>2992.7166666666672</v>
      </c>
      <c r="H403" s="36">
        <v>3055.6166666666668</v>
      </c>
      <c r="I403" s="36">
        <v>3071.0333333333338</v>
      </c>
      <c r="J403" s="36">
        <v>3087.0666666666666</v>
      </c>
      <c r="K403" s="31">
        <v>3055</v>
      </c>
      <c r="L403" s="31">
        <v>3023.55</v>
      </c>
      <c r="M403" s="31">
        <v>37.692749999999997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110.07</v>
      </c>
      <c r="D404" s="36">
        <v>110.17666666666666</v>
      </c>
      <c r="E404" s="36">
        <v>108.85333333333332</v>
      </c>
      <c r="F404" s="36">
        <v>107.63666666666666</v>
      </c>
      <c r="G404" s="36">
        <v>106.31333333333332</v>
      </c>
      <c r="H404" s="36">
        <v>111.39333333333333</v>
      </c>
      <c r="I404" s="36">
        <v>112.71666666666668</v>
      </c>
      <c r="J404" s="36">
        <v>113.93333333333334</v>
      </c>
      <c r="K404" s="31">
        <v>111.5</v>
      </c>
      <c r="L404" s="31">
        <v>108.96</v>
      </c>
      <c r="M404" s="31">
        <v>30.008209999999998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1618.5</v>
      </c>
      <c r="D405" s="36">
        <v>1635.4333333333334</v>
      </c>
      <c r="E405" s="36">
        <v>1594.0666666666668</v>
      </c>
      <c r="F405" s="36">
        <v>1569.6333333333334</v>
      </c>
      <c r="G405" s="36">
        <v>1528.2666666666669</v>
      </c>
      <c r="H405" s="36">
        <v>1659.8666666666668</v>
      </c>
      <c r="I405" s="36">
        <v>1701.2333333333336</v>
      </c>
      <c r="J405" s="36">
        <v>1725.6666666666667</v>
      </c>
      <c r="K405" s="31">
        <v>1676.8</v>
      </c>
      <c r="L405" s="31">
        <v>1611</v>
      </c>
      <c r="M405" s="31">
        <v>3.0310700000000002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83.82</v>
      </c>
      <c r="D406" s="36">
        <v>83.926666666666662</v>
      </c>
      <c r="E406" s="36">
        <v>82.903333333333322</v>
      </c>
      <c r="F406" s="36">
        <v>81.986666666666665</v>
      </c>
      <c r="G406" s="36">
        <v>80.963333333333324</v>
      </c>
      <c r="H406" s="36">
        <v>84.84333333333332</v>
      </c>
      <c r="I406" s="36">
        <v>85.86666666666666</v>
      </c>
      <c r="J406" s="36">
        <v>86.783333333333317</v>
      </c>
      <c r="K406" s="31">
        <v>84.95</v>
      </c>
      <c r="L406" s="31">
        <v>83.01</v>
      </c>
      <c r="M406" s="31">
        <v>21.365379999999998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707.9</v>
      </c>
      <c r="D407" s="36">
        <v>710.61666666666667</v>
      </c>
      <c r="E407" s="36">
        <v>699.5333333333333</v>
      </c>
      <c r="F407" s="36">
        <v>691.16666666666663</v>
      </c>
      <c r="G407" s="36">
        <v>680.08333333333326</v>
      </c>
      <c r="H407" s="36">
        <v>718.98333333333335</v>
      </c>
      <c r="I407" s="36">
        <v>730.06666666666661</v>
      </c>
      <c r="J407" s="36">
        <v>738.43333333333339</v>
      </c>
      <c r="K407" s="31">
        <v>721.7</v>
      </c>
      <c r="L407" s="31">
        <v>702.25</v>
      </c>
      <c r="M407" s="31">
        <v>44.354819999999997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1746.7</v>
      </c>
      <c r="D408" s="36">
        <v>1748.9166666666667</v>
      </c>
      <c r="E408" s="36">
        <v>1734.2833333333335</v>
      </c>
      <c r="F408" s="36">
        <v>1721.8666666666668</v>
      </c>
      <c r="G408" s="36">
        <v>1707.2333333333336</v>
      </c>
      <c r="H408" s="36">
        <v>1761.3333333333335</v>
      </c>
      <c r="I408" s="36">
        <v>1775.9666666666667</v>
      </c>
      <c r="J408" s="36">
        <v>1788.3833333333334</v>
      </c>
      <c r="K408" s="31">
        <v>1763.55</v>
      </c>
      <c r="L408" s="31">
        <v>1736.5</v>
      </c>
      <c r="M408" s="31">
        <v>13.68641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150.83000000000001</v>
      </c>
      <c r="D409" s="36">
        <v>150.32666666666668</v>
      </c>
      <c r="E409" s="36">
        <v>148.40333333333336</v>
      </c>
      <c r="F409" s="36">
        <v>145.97666666666669</v>
      </c>
      <c r="G409" s="36">
        <v>144.05333333333337</v>
      </c>
      <c r="H409" s="36">
        <v>152.75333333333336</v>
      </c>
      <c r="I409" s="36">
        <v>154.6766666666667</v>
      </c>
      <c r="J409" s="36">
        <v>157.10333333333335</v>
      </c>
      <c r="K409" s="31">
        <v>152.25</v>
      </c>
      <c r="L409" s="31">
        <v>147.9</v>
      </c>
      <c r="M409" s="31">
        <v>257.30973999999998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5511.9</v>
      </c>
      <c r="D410" s="36">
        <v>5566.6333333333341</v>
      </c>
      <c r="E410" s="36">
        <v>5435.2666666666682</v>
      </c>
      <c r="F410" s="36">
        <v>5358.6333333333341</v>
      </c>
      <c r="G410" s="36">
        <v>5227.2666666666682</v>
      </c>
      <c r="H410" s="36">
        <v>5643.2666666666682</v>
      </c>
      <c r="I410" s="36">
        <v>5774.633333333335</v>
      </c>
      <c r="J410" s="36">
        <v>5851.2666666666682</v>
      </c>
      <c r="K410" s="31">
        <v>5698</v>
      </c>
      <c r="L410" s="31">
        <v>5490</v>
      </c>
      <c r="M410" s="31">
        <v>0.84019999999999995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2509.0500000000002</v>
      </c>
      <c r="D411" s="36">
        <v>2506.2333333333336</v>
      </c>
      <c r="E411" s="36">
        <v>2468.9666666666672</v>
      </c>
      <c r="F411" s="36">
        <v>2428.8833333333337</v>
      </c>
      <c r="G411" s="36">
        <v>2391.6166666666672</v>
      </c>
      <c r="H411" s="36">
        <v>2546.3166666666671</v>
      </c>
      <c r="I411" s="36">
        <v>2583.5833333333335</v>
      </c>
      <c r="J411" s="36">
        <v>2623.666666666667</v>
      </c>
      <c r="K411" s="31">
        <v>2543.5</v>
      </c>
      <c r="L411" s="31">
        <v>2466.15</v>
      </c>
      <c r="M411" s="31">
        <v>8.95078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2075.4</v>
      </c>
      <c r="D412" s="36">
        <v>2088.3666666666663</v>
      </c>
      <c r="E412" s="36">
        <v>2054.2333333333327</v>
      </c>
      <c r="F412" s="36">
        <v>2033.0666666666662</v>
      </c>
      <c r="G412" s="36">
        <v>1998.9333333333325</v>
      </c>
      <c r="H412" s="36">
        <v>2109.5333333333328</v>
      </c>
      <c r="I412" s="36">
        <v>2143.666666666667</v>
      </c>
      <c r="J412" s="36">
        <v>2164.833333333333</v>
      </c>
      <c r="K412" s="31">
        <v>2122.5</v>
      </c>
      <c r="L412" s="31">
        <v>2067.1999999999998</v>
      </c>
      <c r="M412" s="31">
        <v>0.41753000000000001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195.72</v>
      </c>
      <c r="D413" s="36">
        <v>196.2166666666667</v>
      </c>
      <c r="E413" s="36">
        <v>193.3033333333334</v>
      </c>
      <c r="F413" s="36">
        <v>190.88666666666671</v>
      </c>
      <c r="G413" s="36">
        <v>187.97333333333341</v>
      </c>
      <c r="H413" s="36">
        <v>198.63333333333338</v>
      </c>
      <c r="I413" s="36">
        <v>201.54666666666668</v>
      </c>
      <c r="J413" s="36">
        <v>203.96333333333337</v>
      </c>
      <c r="K413" s="31">
        <v>199.13</v>
      </c>
      <c r="L413" s="31">
        <v>193.8</v>
      </c>
      <c r="M413" s="31">
        <v>196.08986999999999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6568.8</v>
      </c>
      <c r="D414" s="36">
        <v>6586.583333333333</v>
      </c>
      <c r="E414" s="36">
        <v>6485.2166666666662</v>
      </c>
      <c r="F414" s="36">
        <v>6401.6333333333332</v>
      </c>
      <c r="G414" s="36">
        <v>6300.2666666666664</v>
      </c>
      <c r="H414" s="36">
        <v>6670.1666666666661</v>
      </c>
      <c r="I414" s="36">
        <v>6771.5333333333328</v>
      </c>
      <c r="J414" s="36">
        <v>6855.1166666666659</v>
      </c>
      <c r="K414" s="31">
        <v>6687.95</v>
      </c>
      <c r="L414" s="31">
        <v>6503</v>
      </c>
      <c r="M414" s="31">
        <v>0.79149000000000003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1580.75</v>
      </c>
      <c r="D415" s="36">
        <v>1574.5333333333335</v>
      </c>
      <c r="E415" s="36">
        <v>1560.3166666666671</v>
      </c>
      <c r="F415" s="36">
        <v>1539.8833333333334</v>
      </c>
      <c r="G415" s="36">
        <v>1525.666666666667</v>
      </c>
      <c r="H415" s="36">
        <v>1594.9666666666672</v>
      </c>
      <c r="I415" s="36">
        <v>1609.1833333333338</v>
      </c>
      <c r="J415" s="36">
        <v>1629.6166666666672</v>
      </c>
      <c r="K415" s="31">
        <v>1588.75</v>
      </c>
      <c r="L415" s="31">
        <v>1554.1</v>
      </c>
      <c r="M415" s="31">
        <v>1.4885299999999999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552.95000000000005</v>
      </c>
      <c r="D416" s="36">
        <v>552.85</v>
      </c>
      <c r="E416" s="36">
        <v>543.45000000000005</v>
      </c>
      <c r="F416" s="36">
        <v>533.95000000000005</v>
      </c>
      <c r="G416" s="36">
        <v>524.55000000000007</v>
      </c>
      <c r="H416" s="36">
        <v>562.35</v>
      </c>
      <c r="I416" s="36">
        <v>571.74999999999989</v>
      </c>
      <c r="J416" s="36">
        <v>581.25</v>
      </c>
      <c r="K416" s="31">
        <v>562.25</v>
      </c>
      <c r="L416" s="31">
        <v>543.35</v>
      </c>
      <c r="M416" s="31">
        <v>4.8062699999999996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4155.75</v>
      </c>
      <c r="D417" s="36">
        <v>4170.95</v>
      </c>
      <c r="E417" s="36">
        <v>4095.95</v>
      </c>
      <c r="F417" s="36">
        <v>4036.1499999999996</v>
      </c>
      <c r="G417" s="36">
        <v>3961.1499999999996</v>
      </c>
      <c r="H417" s="36">
        <v>4230.75</v>
      </c>
      <c r="I417" s="36">
        <v>4305.75</v>
      </c>
      <c r="J417" s="36">
        <v>4365.55</v>
      </c>
      <c r="K417" s="31">
        <v>4245.95</v>
      </c>
      <c r="L417" s="31">
        <v>4111.1499999999996</v>
      </c>
      <c r="M417" s="31">
        <v>0.59757000000000005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795.15</v>
      </c>
      <c r="D418" s="36">
        <v>802.38333333333333</v>
      </c>
      <c r="E418" s="36">
        <v>779.76666666666665</v>
      </c>
      <c r="F418" s="36">
        <v>764.38333333333333</v>
      </c>
      <c r="G418" s="36">
        <v>741.76666666666665</v>
      </c>
      <c r="H418" s="36">
        <v>817.76666666666665</v>
      </c>
      <c r="I418" s="36">
        <v>840.38333333333321</v>
      </c>
      <c r="J418" s="36">
        <v>855.76666666666665</v>
      </c>
      <c r="K418" s="31">
        <v>825</v>
      </c>
      <c r="L418" s="31">
        <v>787</v>
      </c>
      <c r="M418" s="31">
        <v>3.16113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27237.9</v>
      </c>
      <c r="D419" s="36">
        <v>27397.633333333331</v>
      </c>
      <c r="E419" s="36">
        <v>26995.266666666663</v>
      </c>
      <c r="F419" s="36">
        <v>26752.633333333331</v>
      </c>
      <c r="G419" s="36">
        <v>26350.266666666663</v>
      </c>
      <c r="H419" s="36">
        <v>27640.266666666663</v>
      </c>
      <c r="I419" s="36">
        <v>28042.633333333331</v>
      </c>
      <c r="J419" s="36">
        <v>28285.266666666663</v>
      </c>
      <c r="K419" s="31">
        <v>27800</v>
      </c>
      <c r="L419" s="31">
        <v>27155</v>
      </c>
      <c r="M419" s="31">
        <v>0.75146000000000002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50.83</v>
      </c>
      <c r="D420" s="36">
        <v>51.333333333333336</v>
      </c>
      <c r="E420" s="36">
        <v>49.866666666666674</v>
      </c>
      <c r="F420" s="36">
        <v>48.903333333333336</v>
      </c>
      <c r="G420" s="36">
        <v>47.436666666666675</v>
      </c>
      <c r="H420" s="36">
        <v>52.296666666666674</v>
      </c>
      <c r="I420" s="36">
        <v>53.763333333333328</v>
      </c>
      <c r="J420" s="36">
        <v>54.726666666666674</v>
      </c>
      <c r="K420" s="31">
        <v>52.8</v>
      </c>
      <c r="L420" s="31">
        <v>50.37</v>
      </c>
      <c r="M420" s="31">
        <v>324.67478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2943</v>
      </c>
      <c r="D421" s="36">
        <v>2961.25</v>
      </c>
      <c r="E421" s="36">
        <v>2886.75</v>
      </c>
      <c r="F421" s="36">
        <v>2830.5</v>
      </c>
      <c r="G421" s="36">
        <v>2756</v>
      </c>
      <c r="H421" s="36">
        <v>3017.5</v>
      </c>
      <c r="I421" s="36">
        <v>3092</v>
      </c>
      <c r="J421" s="36">
        <v>3148.25</v>
      </c>
      <c r="K421" s="31">
        <v>3035.75</v>
      </c>
      <c r="L421" s="31">
        <v>2905</v>
      </c>
      <c r="M421" s="31">
        <v>25.506869999999999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709.95</v>
      </c>
      <c r="D422" s="36">
        <v>703.26666666666677</v>
      </c>
      <c r="E422" s="36">
        <v>693.63333333333355</v>
      </c>
      <c r="F422" s="36">
        <v>677.31666666666683</v>
      </c>
      <c r="G422" s="36">
        <v>667.68333333333362</v>
      </c>
      <c r="H422" s="36">
        <v>719.58333333333348</v>
      </c>
      <c r="I422" s="36">
        <v>729.2166666666667</v>
      </c>
      <c r="J422" s="36">
        <v>745.53333333333342</v>
      </c>
      <c r="K422" s="31">
        <v>712.9</v>
      </c>
      <c r="L422" s="31">
        <v>686.95</v>
      </c>
      <c r="M422" s="31">
        <v>6.8508399999999998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7096.35</v>
      </c>
      <c r="D423" s="36">
        <v>7051.416666666667</v>
      </c>
      <c r="E423" s="36">
        <v>6992.2333333333336</v>
      </c>
      <c r="F423" s="36">
        <v>6888.1166666666668</v>
      </c>
      <c r="G423" s="36">
        <v>6828.9333333333334</v>
      </c>
      <c r="H423" s="36">
        <v>7155.5333333333338</v>
      </c>
      <c r="I423" s="36">
        <v>7214.7166666666662</v>
      </c>
      <c r="J423" s="36">
        <v>7318.8333333333339</v>
      </c>
      <c r="K423" s="31">
        <v>7110.6</v>
      </c>
      <c r="L423" s="31">
        <v>6947.3</v>
      </c>
      <c r="M423" s="31">
        <v>3.73915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1501.55</v>
      </c>
      <c r="D424" s="36">
        <v>1512.5666666666666</v>
      </c>
      <c r="E424" s="36">
        <v>1488.3333333333333</v>
      </c>
      <c r="F424" s="36">
        <v>1475.1166666666666</v>
      </c>
      <c r="G424" s="36">
        <v>1450.8833333333332</v>
      </c>
      <c r="H424" s="36">
        <v>1525.7833333333333</v>
      </c>
      <c r="I424" s="36">
        <v>1550.0166666666669</v>
      </c>
      <c r="J424" s="36">
        <v>1563.2333333333333</v>
      </c>
      <c r="K424" s="31">
        <v>1536.8</v>
      </c>
      <c r="L424" s="31">
        <v>1499.35</v>
      </c>
      <c r="M424" s="31">
        <v>4.7221700000000002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1792.8</v>
      </c>
      <c r="D425" s="36">
        <v>1798.9333333333334</v>
      </c>
      <c r="E425" s="36">
        <v>1773.8666666666668</v>
      </c>
      <c r="F425" s="36">
        <v>1754.9333333333334</v>
      </c>
      <c r="G425" s="36">
        <v>1729.8666666666668</v>
      </c>
      <c r="H425" s="36">
        <v>1817.8666666666668</v>
      </c>
      <c r="I425" s="36">
        <v>1842.9333333333334</v>
      </c>
      <c r="J425" s="36">
        <v>1861.8666666666668</v>
      </c>
      <c r="K425" s="31">
        <v>1824</v>
      </c>
      <c r="L425" s="31">
        <v>1780</v>
      </c>
      <c r="M425" s="31">
        <v>2.2276099999999999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10885.05</v>
      </c>
      <c r="D426" s="36">
        <v>10957.783333333333</v>
      </c>
      <c r="E426" s="36">
        <v>10617.266666666666</v>
      </c>
      <c r="F426" s="36">
        <v>10349.483333333334</v>
      </c>
      <c r="G426" s="36">
        <v>10008.966666666667</v>
      </c>
      <c r="H426" s="36">
        <v>11225.566666666666</v>
      </c>
      <c r="I426" s="36">
        <v>11566.083333333332</v>
      </c>
      <c r="J426" s="36">
        <v>11833.866666666665</v>
      </c>
      <c r="K426" s="31">
        <v>11298.3</v>
      </c>
      <c r="L426" s="31">
        <v>10690</v>
      </c>
      <c r="M426" s="31">
        <v>1.60843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685.05</v>
      </c>
      <c r="D427" s="36">
        <v>687.13333333333321</v>
      </c>
      <c r="E427" s="36">
        <v>677.96666666666647</v>
      </c>
      <c r="F427" s="36">
        <v>670.88333333333321</v>
      </c>
      <c r="G427" s="36">
        <v>661.71666666666647</v>
      </c>
      <c r="H427" s="36">
        <v>694.21666666666647</v>
      </c>
      <c r="I427" s="36">
        <v>703.38333333333321</v>
      </c>
      <c r="J427" s="36">
        <v>710.46666666666647</v>
      </c>
      <c r="K427" s="31">
        <v>696.3</v>
      </c>
      <c r="L427" s="31">
        <v>680.05</v>
      </c>
      <c r="M427" s="31">
        <v>11.458589999999999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729.7</v>
      </c>
      <c r="D428" s="36">
        <v>736.06666666666661</v>
      </c>
      <c r="E428" s="36">
        <v>719.13333333333321</v>
      </c>
      <c r="F428" s="36">
        <v>708.56666666666661</v>
      </c>
      <c r="G428" s="36">
        <v>691.63333333333321</v>
      </c>
      <c r="H428" s="36">
        <v>746.63333333333321</v>
      </c>
      <c r="I428" s="36">
        <v>763.56666666666661</v>
      </c>
      <c r="J428" s="36">
        <v>774.13333333333321</v>
      </c>
      <c r="K428" s="31">
        <v>753</v>
      </c>
      <c r="L428" s="31">
        <v>725.5</v>
      </c>
      <c r="M428" s="31">
        <v>5.2722100000000003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615.95000000000005</v>
      </c>
      <c r="D429" s="36">
        <v>616.31666666666672</v>
      </c>
      <c r="E429" s="36">
        <v>609.63333333333344</v>
      </c>
      <c r="F429" s="36">
        <v>603.31666666666672</v>
      </c>
      <c r="G429" s="36">
        <v>596.63333333333344</v>
      </c>
      <c r="H429" s="36">
        <v>622.63333333333344</v>
      </c>
      <c r="I429" s="36">
        <v>629.31666666666661</v>
      </c>
      <c r="J429" s="36">
        <v>635.63333333333344</v>
      </c>
      <c r="K429" s="31">
        <v>623</v>
      </c>
      <c r="L429" s="31">
        <v>610</v>
      </c>
      <c r="M429" s="31">
        <v>3.4721899999999999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871.6</v>
      </c>
      <c r="D430" s="36">
        <v>874.63333333333333</v>
      </c>
      <c r="E430" s="36">
        <v>860.16666666666663</v>
      </c>
      <c r="F430" s="36">
        <v>848.73333333333335</v>
      </c>
      <c r="G430" s="36">
        <v>834.26666666666665</v>
      </c>
      <c r="H430" s="36">
        <v>886.06666666666661</v>
      </c>
      <c r="I430" s="36">
        <v>900.5333333333333</v>
      </c>
      <c r="J430" s="36">
        <v>911.96666666666658</v>
      </c>
      <c r="K430" s="31">
        <v>889.1</v>
      </c>
      <c r="L430" s="31">
        <v>863.2</v>
      </c>
      <c r="M430" s="31">
        <v>265.82781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147.74</v>
      </c>
      <c r="D431" s="36">
        <v>148.18</v>
      </c>
      <c r="E431" s="36">
        <v>146.36000000000001</v>
      </c>
      <c r="F431" s="36">
        <v>144.98000000000002</v>
      </c>
      <c r="G431" s="36">
        <v>143.16000000000003</v>
      </c>
      <c r="H431" s="36">
        <v>149.56</v>
      </c>
      <c r="I431" s="36">
        <v>151.38</v>
      </c>
      <c r="J431" s="36">
        <v>152.76</v>
      </c>
      <c r="K431" s="31">
        <v>150</v>
      </c>
      <c r="L431" s="31">
        <v>146.80000000000001</v>
      </c>
      <c r="M431" s="31">
        <v>151.36405999999999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680.2</v>
      </c>
      <c r="D432" s="36">
        <v>685.06666666666661</v>
      </c>
      <c r="E432" s="36">
        <v>666.13333333333321</v>
      </c>
      <c r="F432" s="36">
        <v>652.06666666666661</v>
      </c>
      <c r="G432" s="36">
        <v>633.13333333333321</v>
      </c>
      <c r="H432" s="36">
        <v>699.13333333333321</v>
      </c>
      <c r="I432" s="36">
        <v>718.06666666666661</v>
      </c>
      <c r="J432" s="36">
        <v>732.13333333333321</v>
      </c>
      <c r="K432" s="31">
        <v>704</v>
      </c>
      <c r="L432" s="31">
        <v>671</v>
      </c>
      <c r="M432" s="31">
        <v>16.159099999999999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147.75</v>
      </c>
      <c r="D433" s="36">
        <v>149.07</v>
      </c>
      <c r="E433" s="36">
        <v>145.69</v>
      </c>
      <c r="F433" s="36">
        <v>143.63</v>
      </c>
      <c r="G433" s="36">
        <v>140.25</v>
      </c>
      <c r="H433" s="36">
        <v>151.13</v>
      </c>
      <c r="I433" s="36">
        <v>154.51</v>
      </c>
      <c r="J433" s="36">
        <v>156.57</v>
      </c>
      <c r="K433" s="31">
        <v>152.44999999999999</v>
      </c>
      <c r="L433" s="31">
        <v>147.01</v>
      </c>
      <c r="M433" s="31">
        <v>27.532039999999999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533.75</v>
      </c>
      <c r="D434" s="36">
        <v>530.75</v>
      </c>
      <c r="E434" s="36">
        <v>521.04999999999995</v>
      </c>
      <c r="F434" s="36">
        <v>508.34999999999991</v>
      </c>
      <c r="G434" s="36">
        <v>498.64999999999986</v>
      </c>
      <c r="H434" s="36">
        <v>543.45000000000005</v>
      </c>
      <c r="I434" s="36">
        <v>553.15000000000009</v>
      </c>
      <c r="J434" s="36">
        <v>565.85000000000014</v>
      </c>
      <c r="K434" s="31">
        <v>540.45000000000005</v>
      </c>
      <c r="L434" s="31">
        <v>518.04999999999995</v>
      </c>
      <c r="M434" s="31">
        <v>28.954249999999998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226.98</v>
      </c>
      <c r="D435" s="36">
        <v>226.82333333333335</v>
      </c>
      <c r="E435" s="36">
        <v>225.15666666666669</v>
      </c>
      <c r="F435" s="36">
        <v>223.33333333333334</v>
      </c>
      <c r="G435" s="36">
        <v>221.66666666666669</v>
      </c>
      <c r="H435" s="36">
        <v>228.6466666666667</v>
      </c>
      <c r="I435" s="36">
        <v>230.31333333333339</v>
      </c>
      <c r="J435" s="36">
        <v>232.13666666666671</v>
      </c>
      <c r="K435" s="31">
        <v>228.49</v>
      </c>
      <c r="L435" s="31">
        <v>225</v>
      </c>
      <c r="M435" s="31">
        <v>3.6762199999999998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1723.25</v>
      </c>
      <c r="D436" s="36">
        <v>1714.9166666666667</v>
      </c>
      <c r="E436" s="36">
        <v>1701.0833333333335</v>
      </c>
      <c r="F436" s="36">
        <v>1678.9166666666667</v>
      </c>
      <c r="G436" s="36">
        <v>1665.0833333333335</v>
      </c>
      <c r="H436" s="36">
        <v>1737.0833333333335</v>
      </c>
      <c r="I436" s="36">
        <v>1750.916666666667</v>
      </c>
      <c r="J436" s="36">
        <v>1773.0833333333335</v>
      </c>
      <c r="K436" s="31">
        <v>1728.75</v>
      </c>
      <c r="L436" s="31">
        <v>1692.75</v>
      </c>
      <c r="M436" s="31">
        <v>31.873390000000001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866.7</v>
      </c>
      <c r="D437" s="36">
        <v>856.96666666666658</v>
      </c>
      <c r="E437" s="36">
        <v>834.78333333333319</v>
      </c>
      <c r="F437" s="36">
        <v>802.86666666666656</v>
      </c>
      <c r="G437" s="36">
        <v>780.68333333333317</v>
      </c>
      <c r="H437" s="36">
        <v>888.88333333333321</v>
      </c>
      <c r="I437" s="36">
        <v>911.06666666666661</v>
      </c>
      <c r="J437" s="36">
        <v>942.98333333333323</v>
      </c>
      <c r="K437" s="31">
        <v>879.15</v>
      </c>
      <c r="L437" s="31">
        <v>825.05</v>
      </c>
      <c r="M437" s="31">
        <v>14.074210000000001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4312.6000000000004</v>
      </c>
      <c r="D438" s="36">
        <v>4343.2</v>
      </c>
      <c r="E438" s="36">
        <v>4268.3999999999996</v>
      </c>
      <c r="F438" s="36">
        <v>4224.2</v>
      </c>
      <c r="G438" s="36">
        <v>4149.3999999999996</v>
      </c>
      <c r="H438" s="36">
        <v>4387.3999999999996</v>
      </c>
      <c r="I438" s="36">
        <v>4462.2000000000007</v>
      </c>
      <c r="J438" s="36">
        <v>4506.3999999999996</v>
      </c>
      <c r="K438" s="31">
        <v>4418</v>
      </c>
      <c r="L438" s="31">
        <v>4299</v>
      </c>
      <c r="M438" s="31">
        <v>0.70625000000000004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1426.45</v>
      </c>
      <c r="D439" s="36">
        <v>1434.7833333333335</v>
      </c>
      <c r="E439" s="36">
        <v>1411.666666666667</v>
      </c>
      <c r="F439" s="36">
        <v>1396.8833333333334</v>
      </c>
      <c r="G439" s="36">
        <v>1373.7666666666669</v>
      </c>
      <c r="H439" s="36">
        <v>1449.5666666666671</v>
      </c>
      <c r="I439" s="36">
        <v>1472.6833333333334</v>
      </c>
      <c r="J439" s="36">
        <v>1487.4666666666672</v>
      </c>
      <c r="K439" s="31">
        <v>1457.9</v>
      </c>
      <c r="L439" s="31">
        <v>1420</v>
      </c>
      <c r="M439" s="31">
        <v>0.87690999999999997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598.1</v>
      </c>
      <c r="D440" s="36">
        <v>601.08333333333337</v>
      </c>
      <c r="E440" s="36">
        <v>589.76666666666677</v>
      </c>
      <c r="F440" s="36">
        <v>581.43333333333339</v>
      </c>
      <c r="G440" s="36">
        <v>570.11666666666679</v>
      </c>
      <c r="H440" s="36">
        <v>609.41666666666674</v>
      </c>
      <c r="I440" s="36">
        <v>620.73333333333335</v>
      </c>
      <c r="J440" s="36">
        <v>629.06666666666672</v>
      </c>
      <c r="K440" s="31">
        <v>612.4</v>
      </c>
      <c r="L440" s="31">
        <v>592.75</v>
      </c>
      <c r="M440" s="31">
        <v>5.5467899999999997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5352.3</v>
      </c>
      <c r="D441" s="36">
        <v>5383.4333333333334</v>
      </c>
      <c r="E441" s="36">
        <v>5276.8666666666668</v>
      </c>
      <c r="F441" s="36">
        <v>5201.4333333333334</v>
      </c>
      <c r="G441" s="36">
        <v>5094.8666666666668</v>
      </c>
      <c r="H441" s="36">
        <v>5458.8666666666668</v>
      </c>
      <c r="I441" s="36">
        <v>5565.4333333333343</v>
      </c>
      <c r="J441" s="36">
        <v>5640.8666666666668</v>
      </c>
      <c r="K441" s="31">
        <v>5490</v>
      </c>
      <c r="L441" s="31">
        <v>5308</v>
      </c>
      <c r="M441" s="31">
        <v>1.21553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896.8</v>
      </c>
      <c r="D442" s="36">
        <v>908.08333333333337</v>
      </c>
      <c r="E442" s="36">
        <v>877.26666666666677</v>
      </c>
      <c r="F442" s="36">
        <v>857.73333333333335</v>
      </c>
      <c r="G442" s="36">
        <v>826.91666666666674</v>
      </c>
      <c r="H442" s="36">
        <v>927.61666666666679</v>
      </c>
      <c r="I442" s="36">
        <v>958.43333333333339</v>
      </c>
      <c r="J442" s="36">
        <v>977.96666666666681</v>
      </c>
      <c r="K442" s="31">
        <v>938.9</v>
      </c>
      <c r="L442" s="31">
        <v>888.55</v>
      </c>
      <c r="M442" s="31">
        <v>2.6610299999999998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64.98</v>
      </c>
      <c r="D443" s="36">
        <v>64.11333333333333</v>
      </c>
      <c r="E443" s="36">
        <v>63.246666666666655</v>
      </c>
      <c r="F443" s="36">
        <v>61.513333333333328</v>
      </c>
      <c r="G443" s="36">
        <v>60.646666666666654</v>
      </c>
      <c r="H443" s="36">
        <v>65.846666666666664</v>
      </c>
      <c r="I443" s="36">
        <v>66.713333333333338</v>
      </c>
      <c r="J443" s="36">
        <v>68.446666666666658</v>
      </c>
      <c r="K443" s="31">
        <v>64.98</v>
      </c>
      <c r="L443" s="31">
        <v>62.38</v>
      </c>
      <c r="M443" s="31">
        <v>978.86927000000003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734.75</v>
      </c>
      <c r="D444" s="36">
        <v>734.65</v>
      </c>
      <c r="E444" s="36">
        <v>725.19999999999993</v>
      </c>
      <c r="F444" s="36">
        <v>715.65</v>
      </c>
      <c r="G444" s="36">
        <v>706.19999999999993</v>
      </c>
      <c r="H444" s="36">
        <v>744.19999999999993</v>
      </c>
      <c r="I444" s="36">
        <v>753.65</v>
      </c>
      <c r="J444" s="36">
        <v>763.19999999999993</v>
      </c>
      <c r="K444" s="31">
        <v>744.1</v>
      </c>
      <c r="L444" s="31">
        <v>725.1</v>
      </c>
      <c r="M444" s="31">
        <v>12.00483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796.25</v>
      </c>
      <c r="D445" s="36">
        <v>793.05000000000007</v>
      </c>
      <c r="E445" s="36">
        <v>787.45000000000016</v>
      </c>
      <c r="F445" s="36">
        <v>778.65000000000009</v>
      </c>
      <c r="G445" s="36">
        <v>773.05000000000018</v>
      </c>
      <c r="H445" s="36">
        <v>801.85000000000014</v>
      </c>
      <c r="I445" s="36">
        <v>807.45</v>
      </c>
      <c r="J445" s="36">
        <v>816.25000000000011</v>
      </c>
      <c r="K445" s="31">
        <v>798.65</v>
      </c>
      <c r="L445" s="31">
        <v>784.25</v>
      </c>
      <c r="M445" s="31">
        <v>4.5822799999999999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481</v>
      </c>
      <c r="D446" s="36">
        <v>483.23333333333335</v>
      </c>
      <c r="E446" s="36">
        <v>476.9666666666667</v>
      </c>
      <c r="F446" s="36">
        <v>472.93333333333334</v>
      </c>
      <c r="G446" s="36">
        <v>466.66666666666669</v>
      </c>
      <c r="H446" s="36">
        <v>487.26666666666671</v>
      </c>
      <c r="I446" s="36">
        <v>493.53333333333336</v>
      </c>
      <c r="J446" s="36">
        <v>497.56666666666672</v>
      </c>
      <c r="K446" s="31">
        <v>489.5</v>
      </c>
      <c r="L446" s="31">
        <v>479.2</v>
      </c>
      <c r="M446" s="31">
        <v>5.6257599999999996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47.33</v>
      </c>
      <c r="D447" s="36">
        <v>46.473333333333336</v>
      </c>
      <c r="E447" s="36">
        <v>45.196666666666673</v>
      </c>
      <c r="F447" s="36">
        <v>43.06333333333334</v>
      </c>
      <c r="G447" s="36">
        <v>41.786666666666676</v>
      </c>
      <c r="H447" s="36">
        <v>48.606666666666669</v>
      </c>
      <c r="I447" s="36">
        <v>49.883333333333326</v>
      </c>
      <c r="J447" s="36">
        <v>52.016666666666666</v>
      </c>
      <c r="K447" s="31">
        <v>47.75</v>
      </c>
      <c r="L447" s="31">
        <v>44.34</v>
      </c>
      <c r="M447" s="31">
        <v>366.63108999999997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2484.6</v>
      </c>
      <c r="D448" s="36">
        <v>2496.7666666666664</v>
      </c>
      <c r="E448" s="36">
        <v>2453.583333333333</v>
      </c>
      <c r="F448" s="36">
        <v>2422.5666666666666</v>
      </c>
      <c r="G448" s="36">
        <v>2379.3833333333332</v>
      </c>
      <c r="H448" s="36">
        <v>2527.7833333333328</v>
      </c>
      <c r="I448" s="36">
        <v>2570.9666666666662</v>
      </c>
      <c r="J448" s="36">
        <v>2601.9833333333327</v>
      </c>
      <c r="K448" s="31">
        <v>2539.9499999999998</v>
      </c>
      <c r="L448" s="31">
        <v>2465.75</v>
      </c>
      <c r="M448" s="31">
        <v>7.1552499999999997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194.82</v>
      </c>
      <c r="D449" s="36">
        <v>194.22333333333333</v>
      </c>
      <c r="E449" s="36">
        <v>191.09666666666666</v>
      </c>
      <c r="F449" s="36">
        <v>187.37333333333333</v>
      </c>
      <c r="G449" s="36">
        <v>184.24666666666667</v>
      </c>
      <c r="H449" s="36">
        <v>197.94666666666666</v>
      </c>
      <c r="I449" s="36">
        <v>201.07333333333332</v>
      </c>
      <c r="J449" s="36">
        <v>204.79666666666665</v>
      </c>
      <c r="K449" s="31">
        <v>197.35</v>
      </c>
      <c r="L449" s="31">
        <v>190.5</v>
      </c>
      <c r="M449" s="31">
        <v>28.551649999999999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457.95</v>
      </c>
      <c r="D450" s="36">
        <v>460.98333333333335</v>
      </c>
      <c r="E450" s="36">
        <v>454.01666666666671</v>
      </c>
      <c r="F450" s="36">
        <v>450.08333333333337</v>
      </c>
      <c r="G450" s="36">
        <v>443.11666666666673</v>
      </c>
      <c r="H450" s="36">
        <v>464.91666666666669</v>
      </c>
      <c r="I450" s="36">
        <v>471.88333333333338</v>
      </c>
      <c r="J450" s="36">
        <v>475.81666666666666</v>
      </c>
      <c r="K450" s="31">
        <v>467.95</v>
      </c>
      <c r="L450" s="31">
        <v>457.05</v>
      </c>
      <c r="M450" s="31">
        <v>2.2563900000000001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960.8</v>
      </c>
      <c r="D451" s="36">
        <v>965.38333333333333</v>
      </c>
      <c r="E451" s="36">
        <v>952.41666666666663</v>
      </c>
      <c r="F451" s="36">
        <v>944.0333333333333</v>
      </c>
      <c r="G451" s="36">
        <v>931.06666666666661</v>
      </c>
      <c r="H451" s="36">
        <v>973.76666666666665</v>
      </c>
      <c r="I451" s="36">
        <v>986.73333333333335</v>
      </c>
      <c r="J451" s="36">
        <v>995.11666666666667</v>
      </c>
      <c r="K451" s="31">
        <v>978.35</v>
      </c>
      <c r="L451" s="31">
        <v>957</v>
      </c>
      <c r="M451" s="31">
        <v>3.0486599999999999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1098.5999999999999</v>
      </c>
      <c r="D452" s="36">
        <v>1093.5333333333335</v>
      </c>
      <c r="E452" s="36">
        <v>1081.116666666667</v>
      </c>
      <c r="F452" s="36">
        <v>1063.6333333333334</v>
      </c>
      <c r="G452" s="36">
        <v>1051.2166666666669</v>
      </c>
      <c r="H452" s="36">
        <v>1111.0166666666671</v>
      </c>
      <c r="I452" s="36">
        <v>1123.4333333333336</v>
      </c>
      <c r="J452" s="36">
        <v>1140.9166666666672</v>
      </c>
      <c r="K452" s="31">
        <v>1105.95</v>
      </c>
      <c r="L452" s="31">
        <v>1076.05</v>
      </c>
      <c r="M452" s="31">
        <v>18.76689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1875.6</v>
      </c>
      <c r="D453" s="36">
        <v>1877.8666666666668</v>
      </c>
      <c r="E453" s="36">
        <v>1860.7333333333336</v>
      </c>
      <c r="F453" s="36">
        <v>1845.8666666666668</v>
      </c>
      <c r="G453" s="36">
        <v>1828.7333333333336</v>
      </c>
      <c r="H453" s="36">
        <v>1892.7333333333336</v>
      </c>
      <c r="I453" s="36">
        <v>1909.8666666666668</v>
      </c>
      <c r="J453" s="36">
        <v>1924.7333333333336</v>
      </c>
      <c r="K453" s="31">
        <v>1895</v>
      </c>
      <c r="L453" s="31">
        <v>1863</v>
      </c>
      <c r="M453" s="31">
        <v>3.8810199999999999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4381.1000000000004</v>
      </c>
      <c r="D454" s="36">
        <v>4394.3666666666668</v>
      </c>
      <c r="E454" s="36">
        <v>4357.7333333333336</v>
      </c>
      <c r="F454" s="36">
        <v>4334.3666666666668</v>
      </c>
      <c r="G454" s="36">
        <v>4297.7333333333336</v>
      </c>
      <c r="H454" s="36">
        <v>4417.7333333333336</v>
      </c>
      <c r="I454" s="36">
        <v>4454.3666666666668</v>
      </c>
      <c r="J454" s="36">
        <v>4477.7333333333336</v>
      </c>
      <c r="K454" s="31">
        <v>4431</v>
      </c>
      <c r="L454" s="31">
        <v>4371</v>
      </c>
      <c r="M454" s="31">
        <v>17.468029999999999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1201.4000000000001</v>
      </c>
      <c r="D455" s="36">
        <v>1202.8</v>
      </c>
      <c r="E455" s="36">
        <v>1183.5999999999999</v>
      </c>
      <c r="F455" s="36">
        <v>1165.8</v>
      </c>
      <c r="G455" s="36">
        <v>1146.5999999999999</v>
      </c>
      <c r="H455" s="36">
        <v>1220.5999999999999</v>
      </c>
      <c r="I455" s="36">
        <v>1239.8000000000002</v>
      </c>
      <c r="J455" s="36">
        <v>1257.5999999999999</v>
      </c>
      <c r="K455" s="31">
        <v>1222</v>
      </c>
      <c r="L455" s="31">
        <v>1185</v>
      </c>
      <c r="M455" s="31">
        <v>19.441240000000001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6930.2</v>
      </c>
      <c r="D456" s="36">
        <v>6953.7333333333336</v>
      </c>
      <c r="E456" s="36">
        <v>6897.4666666666672</v>
      </c>
      <c r="F456" s="36">
        <v>6864.7333333333336</v>
      </c>
      <c r="G456" s="36">
        <v>6808.4666666666672</v>
      </c>
      <c r="H456" s="36">
        <v>6986.4666666666672</v>
      </c>
      <c r="I456" s="36">
        <v>7042.7333333333336</v>
      </c>
      <c r="J456" s="36">
        <v>7075.4666666666672</v>
      </c>
      <c r="K456" s="31">
        <v>7010</v>
      </c>
      <c r="L456" s="31">
        <v>6921</v>
      </c>
      <c r="M456" s="31">
        <v>0.64690000000000003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6322.85</v>
      </c>
      <c r="D457" s="36">
        <v>6353.833333333333</v>
      </c>
      <c r="E457" s="36">
        <v>6271.4666666666662</v>
      </c>
      <c r="F457" s="36">
        <v>6220.083333333333</v>
      </c>
      <c r="G457" s="36">
        <v>6137.7166666666662</v>
      </c>
      <c r="H457" s="36">
        <v>6405.2166666666662</v>
      </c>
      <c r="I457" s="36">
        <v>6487.583333333333</v>
      </c>
      <c r="J457" s="36">
        <v>6538.9666666666662</v>
      </c>
      <c r="K457" s="31">
        <v>6436.2</v>
      </c>
      <c r="L457" s="31">
        <v>6302.45</v>
      </c>
      <c r="M457" s="31">
        <v>0.18797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768.45</v>
      </c>
      <c r="D458" s="36">
        <v>773.18333333333339</v>
      </c>
      <c r="E458" s="36">
        <v>760.36666666666679</v>
      </c>
      <c r="F458" s="36">
        <v>752.28333333333342</v>
      </c>
      <c r="G458" s="36">
        <v>739.46666666666681</v>
      </c>
      <c r="H458" s="36">
        <v>781.26666666666677</v>
      </c>
      <c r="I458" s="36">
        <v>794.08333333333337</v>
      </c>
      <c r="J458" s="36">
        <v>802.16666666666674</v>
      </c>
      <c r="K458" s="31">
        <v>786</v>
      </c>
      <c r="L458" s="31">
        <v>765.1</v>
      </c>
      <c r="M458" s="31">
        <v>31.916640000000001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1124</v>
      </c>
      <c r="D459" s="36">
        <v>1127.5</v>
      </c>
      <c r="E459" s="36">
        <v>1115.0999999999999</v>
      </c>
      <c r="F459" s="36">
        <v>1106.1999999999998</v>
      </c>
      <c r="G459" s="36">
        <v>1093.7999999999997</v>
      </c>
      <c r="H459" s="36">
        <v>1136.4000000000001</v>
      </c>
      <c r="I459" s="36">
        <v>1148.8000000000002</v>
      </c>
      <c r="J459" s="36">
        <v>1157.7000000000003</v>
      </c>
      <c r="K459" s="31">
        <v>1139.9000000000001</v>
      </c>
      <c r="L459" s="31">
        <v>1118.5999999999999</v>
      </c>
      <c r="M459" s="31">
        <v>118.50624000000001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442.25</v>
      </c>
      <c r="D460" s="36">
        <v>444.41666666666669</v>
      </c>
      <c r="E460" s="36">
        <v>438.83333333333337</v>
      </c>
      <c r="F460" s="36">
        <v>435.41666666666669</v>
      </c>
      <c r="G460" s="36">
        <v>429.83333333333337</v>
      </c>
      <c r="H460" s="36">
        <v>447.83333333333337</v>
      </c>
      <c r="I460" s="36">
        <v>453.41666666666674</v>
      </c>
      <c r="J460" s="36">
        <v>456.83333333333337</v>
      </c>
      <c r="K460" s="31">
        <v>450</v>
      </c>
      <c r="L460" s="31">
        <v>441</v>
      </c>
      <c r="M460" s="31">
        <v>137.20072999999999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162.87</v>
      </c>
      <c r="D461" s="36">
        <v>163.29999999999998</v>
      </c>
      <c r="E461" s="36">
        <v>161.89999999999998</v>
      </c>
      <c r="F461" s="36">
        <v>160.93</v>
      </c>
      <c r="G461" s="36">
        <v>159.53</v>
      </c>
      <c r="H461" s="36">
        <v>164.26999999999995</v>
      </c>
      <c r="I461" s="36">
        <v>165.67</v>
      </c>
      <c r="J461" s="36">
        <v>166.63999999999993</v>
      </c>
      <c r="K461" s="31">
        <v>164.7</v>
      </c>
      <c r="L461" s="31">
        <v>162.33000000000001</v>
      </c>
      <c r="M461" s="31">
        <v>317.54833000000002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1000.5</v>
      </c>
      <c r="D462" s="36">
        <v>1002.2999999999998</v>
      </c>
      <c r="E462" s="36">
        <v>997.24999999999966</v>
      </c>
      <c r="F462" s="36">
        <v>993.99999999999977</v>
      </c>
      <c r="G462" s="36">
        <v>988.94999999999959</v>
      </c>
      <c r="H462" s="36">
        <v>1005.5499999999997</v>
      </c>
      <c r="I462" s="36">
        <v>1010.5999999999999</v>
      </c>
      <c r="J462" s="36">
        <v>1013.8499999999998</v>
      </c>
      <c r="K462" s="31">
        <v>1007.35</v>
      </c>
      <c r="L462" s="31">
        <v>999.05</v>
      </c>
      <c r="M462" s="31">
        <v>4.0095400000000003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98.66</v>
      </c>
      <c r="D463" s="36">
        <v>100.45666666666666</v>
      </c>
      <c r="E463" s="36">
        <v>96.213333333333324</v>
      </c>
      <c r="F463" s="36">
        <v>93.766666666666666</v>
      </c>
      <c r="G463" s="36">
        <v>89.523333333333326</v>
      </c>
      <c r="H463" s="36">
        <v>102.90333333333332</v>
      </c>
      <c r="I463" s="36">
        <v>107.14666666666666</v>
      </c>
      <c r="J463" s="36">
        <v>109.59333333333332</v>
      </c>
      <c r="K463" s="31">
        <v>104.7</v>
      </c>
      <c r="L463" s="31">
        <v>98.01</v>
      </c>
      <c r="M463" s="31">
        <v>183.96037000000001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1525.35</v>
      </c>
      <c r="D464" s="36">
        <v>1530.0333333333335</v>
      </c>
      <c r="E464" s="36">
        <v>1505.366666666667</v>
      </c>
      <c r="F464" s="36">
        <v>1485.3833333333334</v>
      </c>
      <c r="G464" s="36">
        <v>1460.7166666666669</v>
      </c>
      <c r="H464" s="36">
        <v>1550.0166666666671</v>
      </c>
      <c r="I464" s="36">
        <v>1574.6833333333336</v>
      </c>
      <c r="J464" s="36">
        <v>1594.6666666666672</v>
      </c>
      <c r="K464" s="31">
        <v>1554.7</v>
      </c>
      <c r="L464" s="31">
        <v>1510.05</v>
      </c>
      <c r="M464" s="31">
        <v>17.55979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1288.2</v>
      </c>
      <c r="D465" s="36">
        <v>1301</v>
      </c>
      <c r="E465" s="36">
        <v>1273.2</v>
      </c>
      <c r="F465" s="36">
        <v>1258.2</v>
      </c>
      <c r="G465" s="36">
        <v>1230.4000000000001</v>
      </c>
      <c r="H465" s="36">
        <v>1316</v>
      </c>
      <c r="I465" s="36">
        <v>1343.8000000000002</v>
      </c>
      <c r="J465" s="36">
        <v>1358.8</v>
      </c>
      <c r="K465" s="31">
        <v>1328.8</v>
      </c>
      <c r="L465" s="31">
        <v>1286</v>
      </c>
      <c r="M465" s="31">
        <v>3.0098199999999999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280.27999999999997</v>
      </c>
      <c r="D466" s="36">
        <v>283.92666666666668</v>
      </c>
      <c r="E466" s="36">
        <v>272.85333333333335</v>
      </c>
      <c r="F466" s="36">
        <v>265.42666666666668</v>
      </c>
      <c r="G466" s="36">
        <v>254.35333333333335</v>
      </c>
      <c r="H466" s="36">
        <v>291.35333333333335</v>
      </c>
      <c r="I466" s="36">
        <v>302.42666666666673</v>
      </c>
      <c r="J466" s="36">
        <v>309.85333333333335</v>
      </c>
      <c r="K466" s="31">
        <v>295</v>
      </c>
      <c r="L466" s="31">
        <v>276.5</v>
      </c>
      <c r="M466" s="31">
        <v>70.170429999999996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818.45</v>
      </c>
      <c r="D467" s="36">
        <v>823.20000000000016</v>
      </c>
      <c r="E467" s="36">
        <v>810.8000000000003</v>
      </c>
      <c r="F467" s="36">
        <v>803.15000000000009</v>
      </c>
      <c r="G467" s="36">
        <v>790.75000000000023</v>
      </c>
      <c r="H467" s="36">
        <v>830.85000000000036</v>
      </c>
      <c r="I467" s="36">
        <v>843.25000000000023</v>
      </c>
      <c r="J467" s="36">
        <v>850.90000000000043</v>
      </c>
      <c r="K467" s="31">
        <v>835.6</v>
      </c>
      <c r="L467" s="31">
        <v>815.55</v>
      </c>
      <c r="M467" s="31">
        <v>5.5941799999999997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5050.25</v>
      </c>
      <c r="D468" s="36">
        <v>5076.1833333333334</v>
      </c>
      <c r="E468" s="36">
        <v>5007.1166666666668</v>
      </c>
      <c r="F468" s="36">
        <v>4963.9833333333336</v>
      </c>
      <c r="G468" s="36">
        <v>4894.916666666667</v>
      </c>
      <c r="H468" s="36">
        <v>5119.3166666666666</v>
      </c>
      <c r="I468" s="36">
        <v>5188.3833333333341</v>
      </c>
      <c r="J468" s="36">
        <v>5231.5166666666664</v>
      </c>
      <c r="K468" s="31">
        <v>5145.25</v>
      </c>
      <c r="L468" s="31">
        <v>5033.05</v>
      </c>
      <c r="M468" s="31">
        <v>0.47198000000000001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4158.75</v>
      </c>
      <c r="D469" s="36">
        <v>4154.666666666667</v>
      </c>
      <c r="E469" s="36">
        <v>4063.3333333333339</v>
      </c>
      <c r="F469" s="36">
        <v>3967.916666666667</v>
      </c>
      <c r="G469" s="36">
        <v>3876.5833333333339</v>
      </c>
      <c r="H469" s="36">
        <v>4250.0833333333339</v>
      </c>
      <c r="I469" s="36">
        <v>4341.4166666666679</v>
      </c>
      <c r="J469" s="36">
        <v>4436.8333333333339</v>
      </c>
      <c r="K469" s="31">
        <v>4246</v>
      </c>
      <c r="L469" s="31">
        <v>4059.25</v>
      </c>
      <c r="M469" s="31">
        <v>3.5609099999999998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1690.75</v>
      </c>
      <c r="D470" s="36">
        <v>1672.1666666666667</v>
      </c>
      <c r="E470" s="36">
        <v>1636.6333333333334</v>
      </c>
      <c r="F470" s="36">
        <v>1582.5166666666667</v>
      </c>
      <c r="G470" s="36">
        <v>1546.9833333333333</v>
      </c>
      <c r="H470" s="36">
        <v>1726.2833333333335</v>
      </c>
      <c r="I470" s="36">
        <v>1761.8166666666668</v>
      </c>
      <c r="J470" s="36">
        <v>1815.9333333333336</v>
      </c>
      <c r="K470" s="31">
        <v>1707.7</v>
      </c>
      <c r="L470" s="31">
        <v>1618.05</v>
      </c>
      <c r="M470" s="31">
        <v>20.026630000000001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3411.7</v>
      </c>
      <c r="D471" s="36">
        <v>3433.0833333333335</v>
      </c>
      <c r="E471" s="36">
        <v>3366.6166666666668</v>
      </c>
      <c r="F471" s="36">
        <v>3321.5333333333333</v>
      </c>
      <c r="G471" s="36">
        <v>3255.0666666666666</v>
      </c>
      <c r="H471" s="36">
        <v>3478.166666666667</v>
      </c>
      <c r="I471" s="36">
        <v>3544.6333333333332</v>
      </c>
      <c r="J471" s="36">
        <v>3589.7166666666672</v>
      </c>
      <c r="K471" s="31">
        <v>3499.55</v>
      </c>
      <c r="L471" s="31">
        <v>3388</v>
      </c>
      <c r="M471" s="31">
        <v>22.132930000000002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3198.4</v>
      </c>
      <c r="D472" s="36">
        <v>3187.3666666666663</v>
      </c>
      <c r="E472" s="36">
        <v>3147.7333333333327</v>
      </c>
      <c r="F472" s="36">
        <v>3097.0666666666662</v>
      </c>
      <c r="G472" s="36">
        <v>3057.4333333333325</v>
      </c>
      <c r="H472" s="36">
        <v>3238.0333333333328</v>
      </c>
      <c r="I472" s="36">
        <v>3277.666666666667</v>
      </c>
      <c r="J472" s="36">
        <v>3328.333333333333</v>
      </c>
      <c r="K472" s="31">
        <v>3227</v>
      </c>
      <c r="L472" s="31">
        <v>3136.7</v>
      </c>
      <c r="M472" s="31">
        <v>5.3338599999999996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1592.2</v>
      </c>
      <c r="D473" s="36">
        <v>1583.3166666666666</v>
      </c>
      <c r="E473" s="36">
        <v>1558.9333333333332</v>
      </c>
      <c r="F473" s="36">
        <v>1525.6666666666665</v>
      </c>
      <c r="G473" s="36">
        <v>1501.2833333333331</v>
      </c>
      <c r="H473" s="36">
        <v>1616.5833333333333</v>
      </c>
      <c r="I473" s="36">
        <v>1640.9666666666665</v>
      </c>
      <c r="J473" s="36">
        <v>1674.2333333333333</v>
      </c>
      <c r="K473" s="31">
        <v>1607.7</v>
      </c>
      <c r="L473" s="31">
        <v>1550.05</v>
      </c>
      <c r="M473" s="31">
        <v>4.2406100000000002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5517.4</v>
      </c>
      <c r="D474" s="36">
        <v>5477.45</v>
      </c>
      <c r="E474" s="36">
        <v>5404.95</v>
      </c>
      <c r="F474" s="36">
        <v>5292.5</v>
      </c>
      <c r="G474" s="36">
        <v>5220</v>
      </c>
      <c r="H474" s="36">
        <v>5589.9</v>
      </c>
      <c r="I474" s="36">
        <v>5662.4</v>
      </c>
      <c r="J474" s="36">
        <v>5774.8499999999995</v>
      </c>
      <c r="K474" s="31">
        <v>5549.95</v>
      </c>
      <c r="L474" s="31">
        <v>5365</v>
      </c>
      <c r="M474" s="31">
        <v>5.3365400000000003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38.19</v>
      </c>
      <c r="D475" s="36">
        <v>38.466666666666669</v>
      </c>
      <c r="E475" s="36">
        <v>37.823333333333338</v>
      </c>
      <c r="F475" s="36">
        <v>37.456666666666671</v>
      </c>
      <c r="G475" s="36">
        <v>36.81333333333334</v>
      </c>
      <c r="H475" s="36">
        <v>38.833333333333336</v>
      </c>
      <c r="I475" s="36">
        <v>39.476666666666667</v>
      </c>
      <c r="J475" s="36">
        <v>39.843333333333334</v>
      </c>
      <c r="K475" s="31">
        <v>39.11</v>
      </c>
      <c r="L475" s="31">
        <v>38.1</v>
      </c>
      <c r="M475" s="31">
        <v>187.59497999999999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412.25</v>
      </c>
      <c r="D476" s="36">
        <v>415.2166666666667</v>
      </c>
      <c r="E476" s="36">
        <v>407.53333333333342</v>
      </c>
      <c r="F476" s="36">
        <v>402.81666666666672</v>
      </c>
      <c r="G476" s="36">
        <v>395.13333333333344</v>
      </c>
      <c r="H476" s="36">
        <v>419.93333333333339</v>
      </c>
      <c r="I476" s="36">
        <v>427.61666666666667</v>
      </c>
      <c r="J476" s="36">
        <v>432.33333333333337</v>
      </c>
      <c r="K476" s="31">
        <v>422.9</v>
      </c>
      <c r="L476" s="31">
        <v>410.5</v>
      </c>
      <c r="M476" s="31">
        <v>9.4981000000000009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607.20000000000005</v>
      </c>
      <c r="D477" s="36">
        <v>609.36666666666667</v>
      </c>
      <c r="E477" s="36">
        <v>603.83333333333337</v>
      </c>
      <c r="F477" s="36">
        <v>600.4666666666667</v>
      </c>
      <c r="G477" s="36">
        <v>594.93333333333339</v>
      </c>
      <c r="H477" s="36">
        <v>612.73333333333335</v>
      </c>
      <c r="I477" s="36">
        <v>618.26666666666665</v>
      </c>
      <c r="J477" s="31">
        <v>621.63333333333333</v>
      </c>
      <c r="K477" s="31">
        <v>614.9</v>
      </c>
      <c r="L477" s="31">
        <v>606</v>
      </c>
      <c r="M477" s="53">
        <v>2.1420599999999999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4158.55</v>
      </c>
      <c r="D478" s="36">
        <v>4145.8999999999996</v>
      </c>
      <c r="E478" s="36">
        <v>4081.7999999999993</v>
      </c>
      <c r="F478" s="36">
        <v>4005.0499999999997</v>
      </c>
      <c r="G478" s="36">
        <v>3940.9499999999994</v>
      </c>
      <c r="H478" s="36">
        <v>4222.6499999999996</v>
      </c>
      <c r="I478" s="36">
        <v>4286.75</v>
      </c>
      <c r="J478" s="31">
        <v>4363.4999999999991</v>
      </c>
      <c r="K478" s="31">
        <v>4210</v>
      </c>
      <c r="L478" s="31">
        <v>4069.15</v>
      </c>
      <c r="M478" s="53">
        <v>6.1133899999999999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57.34</v>
      </c>
      <c r="D479" s="36">
        <v>58.393333333333338</v>
      </c>
      <c r="E479" s="36">
        <v>56.106666666666676</v>
      </c>
      <c r="F479" s="36">
        <v>54.873333333333335</v>
      </c>
      <c r="G479" s="36">
        <v>52.586666666666673</v>
      </c>
      <c r="H479" s="36">
        <v>59.626666666666679</v>
      </c>
      <c r="I479" s="36">
        <v>61.913333333333341</v>
      </c>
      <c r="J479" s="36">
        <v>63.146666666666682</v>
      </c>
      <c r="K479" s="31">
        <v>60.68</v>
      </c>
      <c r="L479" s="31">
        <v>57.16</v>
      </c>
      <c r="M479" s="31">
        <v>314.99862999999999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1059.0999999999999</v>
      </c>
      <c r="D480" s="36">
        <v>1052.7833333333333</v>
      </c>
      <c r="E480" s="36">
        <v>1041.5666666666666</v>
      </c>
      <c r="F480" s="36">
        <v>1024.0333333333333</v>
      </c>
      <c r="G480" s="36">
        <v>1012.8166666666666</v>
      </c>
      <c r="H480" s="36">
        <v>1070.3166666666666</v>
      </c>
      <c r="I480" s="36">
        <v>1081.5333333333333</v>
      </c>
      <c r="J480" s="31">
        <v>1099.0666666666666</v>
      </c>
      <c r="K480" s="31">
        <v>1064</v>
      </c>
      <c r="L480" s="31">
        <v>1035.25</v>
      </c>
      <c r="M480" s="53">
        <v>6.1434499999999996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553.15</v>
      </c>
      <c r="D481" s="36">
        <v>555.05000000000007</v>
      </c>
      <c r="E481" s="36">
        <v>543.60000000000014</v>
      </c>
      <c r="F481" s="36">
        <v>534.05000000000007</v>
      </c>
      <c r="G481" s="36">
        <v>522.60000000000014</v>
      </c>
      <c r="H481" s="36">
        <v>564.60000000000014</v>
      </c>
      <c r="I481" s="36">
        <v>576.05000000000018</v>
      </c>
      <c r="J481" s="36">
        <v>585.60000000000014</v>
      </c>
      <c r="K481" s="31">
        <v>566.5</v>
      </c>
      <c r="L481" s="31">
        <v>545.5</v>
      </c>
      <c r="M481" s="31">
        <v>44.046410000000002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1050.45</v>
      </c>
      <c r="D482" s="36">
        <v>1057.8166666666668</v>
      </c>
      <c r="E482" s="36">
        <v>1034.7333333333336</v>
      </c>
      <c r="F482" s="36">
        <v>1019.0166666666667</v>
      </c>
      <c r="G482" s="36">
        <v>995.93333333333339</v>
      </c>
      <c r="H482" s="36">
        <v>1073.5333333333338</v>
      </c>
      <c r="I482" s="36">
        <v>1096.6166666666672</v>
      </c>
      <c r="J482" s="36">
        <v>1112.3333333333339</v>
      </c>
      <c r="K482" s="31">
        <v>1080.9000000000001</v>
      </c>
      <c r="L482" s="31">
        <v>1042.0999999999999</v>
      </c>
      <c r="M482" s="31">
        <v>3.1920000000000002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44.17</v>
      </c>
      <c r="D483" s="36">
        <v>44.01</v>
      </c>
      <c r="E483" s="36">
        <v>43.559999999999995</v>
      </c>
      <c r="F483" s="36">
        <v>42.949999999999996</v>
      </c>
      <c r="G483" s="36">
        <v>42.499999999999993</v>
      </c>
      <c r="H483" s="36">
        <v>44.62</v>
      </c>
      <c r="I483" s="36">
        <v>45.07</v>
      </c>
      <c r="J483" s="36">
        <v>45.68</v>
      </c>
      <c r="K483" s="31">
        <v>44.46</v>
      </c>
      <c r="L483" s="31">
        <v>43.4</v>
      </c>
      <c r="M483" s="31">
        <v>200.86743000000001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11873.8</v>
      </c>
      <c r="D484" s="36">
        <v>11828.949999999999</v>
      </c>
      <c r="E484" s="36">
        <v>11717.899999999998</v>
      </c>
      <c r="F484" s="36">
        <v>11561.999999999998</v>
      </c>
      <c r="G484" s="36">
        <v>11450.949999999997</v>
      </c>
      <c r="H484" s="36">
        <v>11984.849999999999</v>
      </c>
      <c r="I484" s="36">
        <v>12095.899999999998</v>
      </c>
      <c r="J484" s="36">
        <v>12251.8</v>
      </c>
      <c r="K484" s="31">
        <v>11940</v>
      </c>
      <c r="L484" s="31">
        <v>11673.05</v>
      </c>
      <c r="M484" s="31">
        <v>4.9643699999999997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136.86000000000001</v>
      </c>
      <c r="D485" s="36">
        <v>136.07666666666668</v>
      </c>
      <c r="E485" s="36">
        <v>135.03333333333336</v>
      </c>
      <c r="F485" s="36">
        <v>133.20666666666668</v>
      </c>
      <c r="G485" s="36">
        <v>132.16333333333336</v>
      </c>
      <c r="H485" s="36">
        <v>137.90333333333336</v>
      </c>
      <c r="I485" s="36">
        <v>138.94666666666672</v>
      </c>
      <c r="J485" s="36">
        <v>140.77333333333337</v>
      </c>
      <c r="K485" s="31">
        <v>137.12</v>
      </c>
      <c r="L485" s="31">
        <v>134.25</v>
      </c>
      <c r="M485" s="31">
        <v>151.78337999999999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1996.3</v>
      </c>
      <c r="D486" s="36">
        <v>2003.6833333333334</v>
      </c>
      <c r="E486" s="36">
        <v>1960.6166666666668</v>
      </c>
      <c r="F486" s="36">
        <v>1924.9333333333334</v>
      </c>
      <c r="G486" s="36">
        <v>1881.8666666666668</v>
      </c>
      <c r="H486" s="36">
        <v>2039.3666666666668</v>
      </c>
      <c r="I486" s="36">
        <v>2082.4333333333334</v>
      </c>
      <c r="J486" s="36">
        <v>2118.1166666666668</v>
      </c>
      <c r="K486" s="31">
        <v>2046.75</v>
      </c>
      <c r="L486" s="31">
        <v>1968</v>
      </c>
      <c r="M486" s="31">
        <v>6.6466000000000003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1421.1</v>
      </c>
      <c r="D487" s="36">
        <v>1420.7833333333335</v>
      </c>
      <c r="E487" s="36">
        <v>1406.616666666667</v>
      </c>
      <c r="F487" s="36">
        <v>1392.1333333333334</v>
      </c>
      <c r="G487" s="36">
        <v>1377.9666666666669</v>
      </c>
      <c r="H487" s="36">
        <v>1435.2666666666671</v>
      </c>
      <c r="I487" s="36">
        <v>1449.4333333333336</v>
      </c>
      <c r="J487" s="36">
        <v>1463.9166666666672</v>
      </c>
      <c r="K487" s="31">
        <v>1434.95</v>
      </c>
      <c r="L487" s="31">
        <v>1406.3</v>
      </c>
      <c r="M487" s="31">
        <v>8.60229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370.95</v>
      </c>
      <c r="D488" s="36">
        <v>372.16666666666669</v>
      </c>
      <c r="E488" s="36">
        <v>364.43333333333339</v>
      </c>
      <c r="F488" s="36">
        <v>357.91666666666669</v>
      </c>
      <c r="G488" s="36">
        <v>350.18333333333339</v>
      </c>
      <c r="H488" s="36">
        <v>378.68333333333339</v>
      </c>
      <c r="I488" s="36">
        <v>386.41666666666663</v>
      </c>
      <c r="J488" s="36">
        <v>392.93333333333339</v>
      </c>
      <c r="K488" s="31">
        <v>379.9</v>
      </c>
      <c r="L488" s="31">
        <v>365.65</v>
      </c>
      <c r="M488" s="31">
        <v>11.68328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459.85</v>
      </c>
      <c r="D489" s="36">
        <v>460.95</v>
      </c>
      <c r="E489" s="36">
        <v>450.9</v>
      </c>
      <c r="F489" s="36">
        <v>441.95</v>
      </c>
      <c r="G489" s="36">
        <v>431.9</v>
      </c>
      <c r="H489" s="36">
        <v>469.9</v>
      </c>
      <c r="I489" s="36">
        <v>479.95000000000005</v>
      </c>
      <c r="J489" s="36">
        <v>488.9</v>
      </c>
      <c r="K489" s="31">
        <v>471</v>
      </c>
      <c r="L489" s="31">
        <v>452</v>
      </c>
      <c r="M489" s="31">
        <v>3.24004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467.9</v>
      </c>
      <c r="D490" s="36">
        <v>469.39999999999992</v>
      </c>
      <c r="E490" s="36">
        <v>465.39999999999986</v>
      </c>
      <c r="F490" s="36">
        <v>462.89999999999992</v>
      </c>
      <c r="G490" s="36">
        <v>458.89999999999986</v>
      </c>
      <c r="H490" s="36">
        <v>471.89999999999986</v>
      </c>
      <c r="I490" s="36">
        <v>475.9</v>
      </c>
      <c r="J490" s="36">
        <v>478.39999999999986</v>
      </c>
      <c r="K490" s="31">
        <v>473.4</v>
      </c>
      <c r="L490" s="31">
        <v>466.9</v>
      </c>
      <c r="M490" s="31">
        <v>2.3728699999999998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331.5</v>
      </c>
      <c r="D491" s="36">
        <v>332.7</v>
      </c>
      <c r="E491" s="36">
        <v>326.84999999999997</v>
      </c>
      <c r="F491" s="36">
        <v>322.2</v>
      </c>
      <c r="G491" s="36">
        <v>316.34999999999997</v>
      </c>
      <c r="H491" s="36">
        <v>337.34999999999997</v>
      </c>
      <c r="I491" s="36">
        <v>343.2</v>
      </c>
      <c r="J491" s="36">
        <v>347.84999999999997</v>
      </c>
      <c r="K491" s="31">
        <v>338.55</v>
      </c>
      <c r="L491" s="31">
        <v>328.05</v>
      </c>
      <c r="M491" s="31">
        <v>4.2216800000000001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568.45000000000005</v>
      </c>
      <c r="D492" s="36">
        <v>568.78333333333342</v>
      </c>
      <c r="E492" s="36">
        <v>558.21666666666681</v>
      </c>
      <c r="F492" s="36">
        <v>547.98333333333335</v>
      </c>
      <c r="G492" s="36">
        <v>537.41666666666674</v>
      </c>
      <c r="H492" s="36">
        <v>579.01666666666688</v>
      </c>
      <c r="I492" s="36">
        <v>589.58333333333348</v>
      </c>
      <c r="J492" s="36">
        <v>599.81666666666695</v>
      </c>
      <c r="K492" s="31">
        <v>579.35</v>
      </c>
      <c r="L492" s="31">
        <v>558.54999999999995</v>
      </c>
      <c r="M492" s="31">
        <v>3.0616099999999999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630.35</v>
      </c>
      <c r="D493" s="36">
        <v>632.48333333333335</v>
      </c>
      <c r="E493" s="36">
        <v>626.06666666666672</v>
      </c>
      <c r="F493" s="36">
        <v>621.78333333333342</v>
      </c>
      <c r="G493" s="36">
        <v>615.36666666666679</v>
      </c>
      <c r="H493" s="36">
        <v>636.76666666666665</v>
      </c>
      <c r="I493" s="36">
        <v>643.18333333333317</v>
      </c>
      <c r="J493" s="36">
        <v>647.46666666666658</v>
      </c>
      <c r="K493" s="31">
        <v>638.9</v>
      </c>
      <c r="L493" s="31">
        <v>628.20000000000005</v>
      </c>
      <c r="M493" s="31">
        <v>0.87434000000000001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1685.3</v>
      </c>
      <c r="D494" s="36">
        <v>1687.7166666666665</v>
      </c>
      <c r="E494" s="36">
        <v>1672.633333333333</v>
      </c>
      <c r="F494" s="36">
        <v>1659.9666666666665</v>
      </c>
      <c r="G494" s="36">
        <v>1644.883333333333</v>
      </c>
      <c r="H494" s="36">
        <v>1700.383333333333</v>
      </c>
      <c r="I494" s="36">
        <v>1715.4666666666665</v>
      </c>
      <c r="J494" s="36">
        <v>1728.133333333333</v>
      </c>
      <c r="K494" s="31">
        <v>1702.8</v>
      </c>
      <c r="L494" s="31">
        <v>1675.05</v>
      </c>
      <c r="M494" s="31">
        <v>18.805599999999998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1094.0999999999999</v>
      </c>
      <c r="D495" s="36">
        <v>1092.2333333333333</v>
      </c>
      <c r="E495" s="36">
        <v>1071.5166666666667</v>
      </c>
      <c r="F495" s="36">
        <v>1048.9333333333334</v>
      </c>
      <c r="G495" s="36">
        <v>1028.2166666666667</v>
      </c>
      <c r="H495" s="36">
        <v>1114.8166666666666</v>
      </c>
      <c r="I495" s="36">
        <v>1135.5333333333333</v>
      </c>
      <c r="J495" s="36">
        <v>1158.1166666666666</v>
      </c>
      <c r="K495" s="31">
        <v>1112.95</v>
      </c>
      <c r="L495" s="31">
        <v>1069.6500000000001</v>
      </c>
      <c r="M495" s="31">
        <v>2.68479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448.95</v>
      </c>
      <c r="D496" s="36">
        <v>447.48333333333335</v>
      </c>
      <c r="E496" s="36">
        <v>439.4666666666667</v>
      </c>
      <c r="F496" s="36">
        <v>429.98333333333335</v>
      </c>
      <c r="G496" s="36">
        <v>421.9666666666667</v>
      </c>
      <c r="H496" s="36">
        <v>456.9666666666667</v>
      </c>
      <c r="I496" s="36">
        <v>464.98333333333335</v>
      </c>
      <c r="J496" s="36">
        <v>474.4666666666667</v>
      </c>
      <c r="K496" s="31">
        <v>455.5</v>
      </c>
      <c r="L496" s="31">
        <v>438</v>
      </c>
      <c r="M496" s="31">
        <v>454.33688999999998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795.15</v>
      </c>
      <c r="D497" s="36">
        <v>791.05000000000007</v>
      </c>
      <c r="E497" s="36">
        <v>779.10000000000014</v>
      </c>
      <c r="F497" s="36">
        <v>763.05000000000007</v>
      </c>
      <c r="G497" s="36">
        <v>751.10000000000014</v>
      </c>
      <c r="H497" s="36">
        <v>807.10000000000014</v>
      </c>
      <c r="I497" s="36">
        <v>819.05000000000018</v>
      </c>
      <c r="J497" s="36">
        <v>835.10000000000014</v>
      </c>
      <c r="K497" s="31">
        <v>803</v>
      </c>
      <c r="L497" s="31">
        <v>775</v>
      </c>
      <c r="M497" s="31">
        <v>1.2649900000000001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16.05</v>
      </c>
      <c r="D498" s="36">
        <v>16.133333333333333</v>
      </c>
      <c r="E498" s="36">
        <v>15.846666666666664</v>
      </c>
      <c r="F498" s="36">
        <v>15.643333333333331</v>
      </c>
      <c r="G498" s="36">
        <v>15.356666666666662</v>
      </c>
      <c r="H498" s="36">
        <v>16.336666666666666</v>
      </c>
      <c r="I498" s="36">
        <v>16.623333333333335</v>
      </c>
      <c r="J498" s="36">
        <v>16.826666666666668</v>
      </c>
      <c r="K498" s="31">
        <v>16.420000000000002</v>
      </c>
      <c r="L498" s="31">
        <v>15.93</v>
      </c>
      <c r="M498" s="31">
        <v>5059.2605999999996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1516.2</v>
      </c>
      <c r="D499" s="36">
        <v>1514.1000000000001</v>
      </c>
      <c r="E499" s="36">
        <v>1494.8000000000002</v>
      </c>
      <c r="F499" s="36">
        <v>1473.4</v>
      </c>
      <c r="G499" s="36">
        <v>1454.1000000000001</v>
      </c>
      <c r="H499" s="36">
        <v>1535.5000000000002</v>
      </c>
      <c r="I499" s="36">
        <v>1554.8</v>
      </c>
      <c r="J499" s="31">
        <v>1576.2000000000003</v>
      </c>
      <c r="K499" s="31">
        <v>1533.4</v>
      </c>
      <c r="L499" s="31">
        <v>1492.7</v>
      </c>
      <c r="M499" s="53">
        <v>13.495900000000001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644.65</v>
      </c>
      <c r="D500" s="36">
        <v>648.5333333333333</v>
      </c>
      <c r="E500" s="36">
        <v>637.16666666666663</v>
      </c>
      <c r="F500" s="36">
        <v>629.68333333333328</v>
      </c>
      <c r="G500" s="36">
        <v>618.31666666666661</v>
      </c>
      <c r="H500" s="36">
        <v>656.01666666666665</v>
      </c>
      <c r="I500" s="36">
        <v>667.38333333333344</v>
      </c>
      <c r="J500" s="31">
        <v>674.86666666666667</v>
      </c>
      <c r="K500" s="31">
        <v>659.9</v>
      </c>
      <c r="L500" s="31">
        <v>641.04999999999995</v>
      </c>
      <c r="M500" s="53">
        <v>5.0367800000000003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189.42</v>
      </c>
      <c r="D501" s="36">
        <v>187.85</v>
      </c>
      <c r="E501" s="36">
        <v>185.7</v>
      </c>
      <c r="F501" s="36">
        <v>181.98</v>
      </c>
      <c r="G501" s="36">
        <v>179.82999999999998</v>
      </c>
      <c r="H501" s="36">
        <v>191.57</v>
      </c>
      <c r="I501" s="36">
        <v>193.72000000000003</v>
      </c>
      <c r="J501" s="36">
        <v>197.44</v>
      </c>
      <c r="K501" s="31">
        <v>190</v>
      </c>
      <c r="L501" s="31">
        <v>184.13</v>
      </c>
      <c r="M501" s="31">
        <v>68.973460000000003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837.65</v>
      </c>
      <c r="D502" s="36">
        <v>838.18333333333339</v>
      </c>
      <c r="E502" s="36">
        <v>828.36666666666679</v>
      </c>
      <c r="F502" s="36">
        <v>819.08333333333337</v>
      </c>
      <c r="G502" s="36">
        <v>809.26666666666677</v>
      </c>
      <c r="H502" s="36">
        <v>847.46666666666681</v>
      </c>
      <c r="I502" s="36">
        <v>857.28333333333342</v>
      </c>
      <c r="J502" s="36">
        <v>866.56666666666683</v>
      </c>
      <c r="K502" s="31">
        <v>848</v>
      </c>
      <c r="L502" s="31">
        <v>828.9</v>
      </c>
      <c r="M502" s="31">
        <v>0.30712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2151.3000000000002</v>
      </c>
      <c r="D503" s="36">
        <v>2143.7666666666669</v>
      </c>
      <c r="E503" s="36">
        <v>2087.5333333333338</v>
      </c>
      <c r="F503" s="36">
        <v>2023.7666666666669</v>
      </c>
      <c r="G503" s="36">
        <v>1967.5333333333338</v>
      </c>
      <c r="H503" s="36">
        <v>2207.5333333333338</v>
      </c>
      <c r="I503" s="36">
        <v>2263.7666666666664</v>
      </c>
      <c r="J503" s="31">
        <v>2327.5333333333338</v>
      </c>
      <c r="K503" s="31">
        <v>2200</v>
      </c>
      <c r="L503" s="31">
        <v>2080</v>
      </c>
      <c r="M503" s="53">
        <v>9.5905299999999993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524.4</v>
      </c>
      <c r="D504" s="36">
        <v>525.93333333333328</v>
      </c>
      <c r="E504" s="36">
        <v>521.31666666666661</v>
      </c>
      <c r="F504" s="36">
        <v>518.23333333333335</v>
      </c>
      <c r="G504" s="36">
        <v>513.61666666666667</v>
      </c>
      <c r="H504" s="36">
        <v>529.01666666666654</v>
      </c>
      <c r="I504" s="36">
        <v>533.6333333333331</v>
      </c>
      <c r="J504" s="36">
        <v>536.71666666666647</v>
      </c>
      <c r="K504" s="31">
        <v>530.54999999999995</v>
      </c>
      <c r="L504" s="31">
        <v>522.85</v>
      </c>
      <c r="M504" s="31">
        <v>60.057769999999998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24.95</v>
      </c>
      <c r="D505" s="200">
        <v>25.143333333333331</v>
      </c>
      <c r="E505" s="200">
        <v>24.606666666666662</v>
      </c>
      <c r="F505" s="200">
        <v>24.263333333333332</v>
      </c>
      <c r="G505" s="200">
        <v>23.726666666666663</v>
      </c>
      <c r="H505" s="200">
        <v>25.486666666666661</v>
      </c>
      <c r="I505" s="200">
        <v>26.02333333333333</v>
      </c>
      <c r="J505" s="200">
        <v>26.36666666666666</v>
      </c>
      <c r="K505" s="201">
        <v>25.68</v>
      </c>
      <c r="L505" s="201">
        <v>24.8</v>
      </c>
      <c r="M505" s="201">
        <v>1831.81556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15846</v>
      </c>
      <c r="D506" s="276">
        <v>15914.9</v>
      </c>
      <c r="E506" s="276">
        <v>15561.8</v>
      </c>
      <c r="F506" s="276">
        <v>15277.6</v>
      </c>
      <c r="G506" s="276">
        <v>14924.5</v>
      </c>
      <c r="H506" s="276">
        <v>16199.099999999999</v>
      </c>
      <c r="I506" s="276">
        <v>16552.2</v>
      </c>
      <c r="J506" s="276">
        <v>16836.399999999998</v>
      </c>
      <c r="K506" s="277">
        <v>16268</v>
      </c>
      <c r="L506" s="277">
        <v>15630.7</v>
      </c>
      <c r="M506" s="277">
        <v>0.10166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144.01</v>
      </c>
      <c r="D507" s="215">
        <v>145.04999999999998</v>
      </c>
      <c r="E507" s="215">
        <v>142.15999999999997</v>
      </c>
      <c r="F507" s="215">
        <v>140.30999999999997</v>
      </c>
      <c r="G507" s="215">
        <v>137.41999999999996</v>
      </c>
      <c r="H507" s="215">
        <v>146.89999999999998</v>
      </c>
      <c r="I507" s="215">
        <v>149.79000000000002</v>
      </c>
      <c r="J507" s="215">
        <v>151.63999999999999</v>
      </c>
      <c r="K507" s="213">
        <v>147.94</v>
      </c>
      <c r="L507" s="213">
        <v>143.19999999999999</v>
      </c>
      <c r="M507" s="213">
        <v>190.07930999999999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812.7</v>
      </c>
      <c r="D508" s="278">
        <v>811.01666666666677</v>
      </c>
      <c r="E508" s="278">
        <v>804.78333333333353</v>
      </c>
      <c r="F508" s="278">
        <v>796.86666666666679</v>
      </c>
      <c r="G508" s="278">
        <v>790.63333333333355</v>
      </c>
      <c r="H508" s="278">
        <v>818.93333333333351</v>
      </c>
      <c r="I508" s="278">
        <v>825.16666666666686</v>
      </c>
      <c r="J508" s="278">
        <v>833.08333333333348</v>
      </c>
      <c r="K508" s="278">
        <v>817.25</v>
      </c>
      <c r="L508" s="278">
        <v>803.1</v>
      </c>
      <c r="M508" s="278">
        <v>10.16925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226.89</v>
      </c>
      <c r="D509" s="280">
        <v>226.81666666666669</v>
      </c>
      <c r="E509" s="280">
        <v>224.17333333333337</v>
      </c>
      <c r="F509" s="280">
        <v>221.45666666666668</v>
      </c>
      <c r="G509" s="280">
        <v>218.81333333333336</v>
      </c>
      <c r="H509" s="280">
        <v>229.53333333333339</v>
      </c>
      <c r="I509" s="280">
        <v>232.1766666666667</v>
      </c>
      <c r="J509" s="280">
        <v>234.8933333333334</v>
      </c>
      <c r="K509" s="280">
        <v>229.46</v>
      </c>
      <c r="L509" s="280">
        <v>224.1</v>
      </c>
      <c r="M509" s="280">
        <v>406.44423999999998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1235.9000000000001</v>
      </c>
      <c r="D510" s="278">
        <v>1232.7</v>
      </c>
      <c r="E510" s="278">
        <v>1213.7</v>
      </c>
      <c r="F510" s="278">
        <v>1191.5</v>
      </c>
      <c r="G510" s="278">
        <v>1172.5</v>
      </c>
      <c r="H510" s="278">
        <v>1254.9000000000001</v>
      </c>
      <c r="I510" s="278">
        <v>1273.9000000000001</v>
      </c>
      <c r="J510" s="278">
        <v>1296.1000000000001</v>
      </c>
      <c r="K510" s="278">
        <v>1251.7</v>
      </c>
      <c r="L510" s="278">
        <v>1210.5</v>
      </c>
      <c r="M510" s="278">
        <v>21.356829999999999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2365.5500000000002</v>
      </c>
      <c r="D511" s="281">
        <v>2382.4666666666667</v>
      </c>
      <c r="E511" s="281">
        <v>2338.5833333333335</v>
      </c>
      <c r="F511" s="281">
        <v>2311.6166666666668</v>
      </c>
      <c r="G511" s="281">
        <v>2267.7333333333336</v>
      </c>
      <c r="H511" s="281">
        <v>2409.4333333333334</v>
      </c>
      <c r="I511" s="281">
        <v>2453.3166666666666</v>
      </c>
      <c r="J511" s="281">
        <v>2480.2833333333333</v>
      </c>
      <c r="K511" s="281">
        <v>2426.35</v>
      </c>
      <c r="L511" s="281">
        <v>2355.5</v>
      </c>
      <c r="M511" s="281">
        <v>1.36117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45503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45502</v>
      </c>
      <c r="B10" s="32">
        <v>531658</v>
      </c>
      <c r="C10" s="31" t="s">
        <v>1121</v>
      </c>
      <c r="D10" s="31" t="s">
        <v>1122</v>
      </c>
      <c r="E10" s="31" t="s">
        <v>530</v>
      </c>
      <c r="F10" s="84">
        <v>25500</v>
      </c>
      <c r="G10" s="32">
        <v>27.27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45502</v>
      </c>
      <c r="B11" s="32">
        <v>539506</v>
      </c>
      <c r="C11" s="31" t="s">
        <v>1123</v>
      </c>
      <c r="D11" s="31" t="s">
        <v>1124</v>
      </c>
      <c r="E11" s="31" t="s">
        <v>530</v>
      </c>
      <c r="F11" s="84">
        <v>1000000</v>
      </c>
      <c r="G11" s="32">
        <v>0.81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45502</v>
      </c>
      <c r="B12" s="32">
        <v>543941</v>
      </c>
      <c r="C12" s="31" t="s">
        <v>1067</v>
      </c>
      <c r="D12" s="31" t="s">
        <v>1125</v>
      </c>
      <c r="E12" s="31" t="s">
        <v>529</v>
      </c>
      <c r="F12" s="84">
        <v>28800</v>
      </c>
      <c r="G12" s="32">
        <v>537.45000000000005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45502</v>
      </c>
      <c r="B13" s="32">
        <v>543941</v>
      </c>
      <c r="C13" s="31" t="s">
        <v>1067</v>
      </c>
      <c r="D13" s="31" t="s">
        <v>1068</v>
      </c>
      <c r="E13" s="31" t="s">
        <v>530</v>
      </c>
      <c r="F13" s="84">
        <v>32000</v>
      </c>
      <c r="G13" s="32">
        <v>537.45000000000005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45502</v>
      </c>
      <c r="B14" s="32">
        <v>531252</v>
      </c>
      <c r="C14" s="31" t="s">
        <v>1126</v>
      </c>
      <c r="D14" s="31" t="s">
        <v>1127</v>
      </c>
      <c r="E14" s="31" t="s">
        <v>529</v>
      </c>
      <c r="F14" s="84">
        <v>19077</v>
      </c>
      <c r="G14" s="32">
        <v>5.88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45502</v>
      </c>
      <c r="B15" s="32">
        <v>513401</v>
      </c>
      <c r="C15" s="31" t="s">
        <v>1128</v>
      </c>
      <c r="D15" s="31" t="s">
        <v>1129</v>
      </c>
      <c r="E15" s="31" t="s">
        <v>530</v>
      </c>
      <c r="F15" s="84">
        <v>63142</v>
      </c>
      <c r="G15" s="32">
        <v>45.75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45502</v>
      </c>
      <c r="B16" s="32">
        <v>513401</v>
      </c>
      <c r="C16" s="31" t="s">
        <v>1128</v>
      </c>
      <c r="D16" s="31" t="s">
        <v>1130</v>
      </c>
      <c r="E16" s="31" t="s">
        <v>529</v>
      </c>
      <c r="F16" s="84">
        <v>50000</v>
      </c>
      <c r="G16" s="32">
        <v>45.75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45502</v>
      </c>
      <c r="B17" s="32">
        <v>539288</v>
      </c>
      <c r="C17" s="31" t="s">
        <v>1131</v>
      </c>
      <c r="D17" s="31" t="s">
        <v>1132</v>
      </c>
      <c r="E17" s="31" t="s">
        <v>530</v>
      </c>
      <c r="F17" s="84">
        <v>21000</v>
      </c>
      <c r="G17" s="32">
        <v>12.99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45502</v>
      </c>
      <c r="B18" s="32">
        <v>534796</v>
      </c>
      <c r="C18" s="31" t="s">
        <v>1133</v>
      </c>
      <c r="D18" s="31" t="s">
        <v>1134</v>
      </c>
      <c r="E18" s="31" t="s">
        <v>529</v>
      </c>
      <c r="F18" s="84">
        <v>221373</v>
      </c>
      <c r="G18" s="32">
        <v>20.9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45502</v>
      </c>
      <c r="B19" s="32">
        <v>534796</v>
      </c>
      <c r="C19" s="31" t="s">
        <v>1133</v>
      </c>
      <c r="D19" s="31" t="s">
        <v>1135</v>
      </c>
      <c r="E19" s="31" t="s">
        <v>529</v>
      </c>
      <c r="F19" s="84">
        <v>40000</v>
      </c>
      <c r="G19" s="32">
        <v>23.1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45502</v>
      </c>
      <c r="B20" s="32">
        <v>534796</v>
      </c>
      <c r="C20" s="31" t="s">
        <v>1133</v>
      </c>
      <c r="D20" s="31" t="s">
        <v>1136</v>
      </c>
      <c r="E20" s="31" t="s">
        <v>530</v>
      </c>
      <c r="F20" s="84">
        <v>294000</v>
      </c>
      <c r="G20" s="32">
        <v>21.34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45502</v>
      </c>
      <c r="B21" s="32">
        <v>539991</v>
      </c>
      <c r="C21" s="31" t="s">
        <v>1137</v>
      </c>
      <c r="D21" s="31" t="s">
        <v>1138</v>
      </c>
      <c r="E21" s="31" t="s">
        <v>530</v>
      </c>
      <c r="F21" s="84">
        <v>211000</v>
      </c>
      <c r="G21" s="32">
        <v>94.67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45502</v>
      </c>
      <c r="B22" s="32">
        <v>522231</v>
      </c>
      <c r="C22" s="31" t="s">
        <v>1139</v>
      </c>
      <c r="D22" s="31" t="s">
        <v>1140</v>
      </c>
      <c r="E22" s="31" t="s">
        <v>529</v>
      </c>
      <c r="F22" s="84">
        <v>16000</v>
      </c>
      <c r="G22" s="32">
        <v>144.27000000000001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45502</v>
      </c>
      <c r="B23" s="32">
        <v>544195</v>
      </c>
      <c r="C23" s="31" t="s">
        <v>1141</v>
      </c>
      <c r="D23" s="31" t="s">
        <v>1006</v>
      </c>
      <c r="E23" s="31" t="s">
        <v>529</v>
      </c>
      <c r="F23" s="84">
        <v>90000</v>
      </c>
      <c r="G23" s="32">
        <v>70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45502</v>
      </c>
      <c r="B24" s="32">
        <v>530843</v>
      </c>
      <c r="C24" s="31" t="s">
        <v>1142</v>
      </c>
      <c r="D24" s="31" t="s">
        <v>1143</v>
      </c>
      <c r="E24" s="31" t="s">
        <v>530</v>
      </c>
      <c r="F24" s="84">
        <v>2367518</v>
      </c>
      <c r="G24" s="32">
        <v>89.86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45502</v>
      </c>
      <c r="B25" s="32">
        <v>530959</v>
      </c>
      <c r="C25" s="31" t="s">
        <v>1144</v>
      </c>
      <c r="D25" s="31" t="s">
        <v>1062</v>
      </c>
      <c r="E25" s="31" t="s">
        <v>530</v>
      </c>
      <c r="F25" s="84">
        <v>54005</v>
      </c>
      <c r="G25" s="32">
        <v>32.04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45502</v>
      </c>
      <c r="B26" s="32">
        <v>530959</v>
      </c>
      <c r="C26" s="31" t="s">
        <v>1144</v>
      </c>
      <c r="D26" s="31" t="s">
        <v>1062</v>
      </c>
      <c r="E26" s="31" t="s">
        <v>529</v>
      </c>
      <c r="F26" s="84">
        <v>82909</v>
      </c>
      <c r="G26" s="32">
        <v>31.71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45502</v>
      </c>
      <c r="B27" s="32">
        <v>531486</v>
      </c>
      <c r="C27" s="31" t="s">
        <v>1145</v>
      </c>
      <c r="D27" s="31" t="s">
        <v>1146</v>
      </c>
      <c r="E27" s="31" t="s">
        <v>529</v>
      </c>
      <c r="F27" s="84">
        <v>171333</v>
      </c>
      <c r="G27" s="32">
        <v>1.74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45502</v>
      </c>
      <c r="B28" s="32">
        <v>531486</v>
      </c>
      <c r="C28" s="31" t="s">
        <v>1145</v>
      </c>
      <c r="D28" s="31" t="s">
        <v>1147</v>
      </c>
      <c r="E28" s="31" t="s">
        <v>530</v>
      </c>
      <c r="F28" s="84">
        <v>350000</v>
      </c>
      <c r="G28" s="32">
        <v>1.74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45502</v>
      </c>
      <c r="B29" s="32">
        <v>542918</v>
      </c>
      <c r="C29" s="31" t="s">
        <v>1148</v>
      </c>
      <c r="D29" s="31" t="s">
        <v>1060</v>
      </c>
      <c r="E29" s="31" t="s">
        <v>529</v>
      </c>
      <c r="F29" s="84">
        <v>52200</v>
      </c>
      <c r="G29" s="32">
        <v>26.33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45502</v>
      </c>
      <c r="B30" s="32">
        <v>543538</v>
      </c>
      <c r="C30" s="31" t="s">
        <v>1070</v>
      </c>
      <c r="D30" s="31" t="s">
        <v>1149</v>
      </c>
      <c r="E30" s="31" t="s">
        <v>530</v>
      </c>
      <c r="F30" s="84">
        <v>20800</v>
      </c>
      <c r="G30" s="32">
        <v>172.48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45502</v>
      </c>
      <c r="B31" s="32">
        <v>543538</v>
      </c>
      <c r="C31" s="31" t="s">
        <v>1070</v>
      </c>
      <c r="D31" s="31" t="s">
        <v>1051</v>
      </c>
      <c r="E31" s="31" t="s">
        <v>530</v>
      </c>
      <c r="F31" s="84">
        <v>37600</v>
      </c>
      <c r="G31" s="32">
        <v>174.59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45502</v>
      </c>
      <c r="B32" s="32">
        <v>543538</v>
      </c>
      <c r="C32" s="31" t="s">
        <v>1070</v>
      </c>
      <c r="D32" s="31" t="s">
        <v>1150</v>
      </c>
      <c r="E32" s="31" t="s">
        <v>530</v>
      </c>
      <c r="F32" s="84">
        <v>24000</v>
      </c>
      <c r="G32" s="32">
        <v>174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45502</v>
      </c>
      <c r="B33" s="32">
        <v>513059</v>
      </c>
      <c r="C33" s="31" t="s">
        <v>1151</v>
      </c>
      <c r="D33" s="31" t="s">
        <v>1152</v>
      </c>
      <c r="E33" s="31" t="s">
        <v>529</v>
      </c>
      <c r="F33" s="84">
        <v>90000</v>
      </c>
      <c r="G33" s="32">
        <v>46.38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45502</v>
      </c>
      <c r="B34" s="32">
        <v>542682</v>
      </c>
      <c r="C34" s="31" t="s">
        <v>1153</v>
      </c>
      <c r="D34" s="31" t="s">
        <v>1154</v>
      </c>
      <c r="E34" s="31" t="s">
        <v>529</v>
      </c>
      <c r="F34" s="84">
        <v>17409</v>
      </c>
      <c r="G34" s="32">
        <v>55.2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45502</v>
      </c>
      <c r="B35" s="32">
        <v>505712</v>
      </c>
      <c r="C35" s="31" t="s">
        <v>1155</v>
      </c>
      <c r="D35" s="31" t="s">
        <v>1135</v>
      </c>
      <c r="E35" s="31" t="s">
        <v>530</v>
      </c>
      <c r="F35" s="84">
        <v>19431</v>
      </c>
      <c r="G35" s="32">
        <v>197.77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45502</v>
      </c>
      <c r="B36" s="32">
        <v>505712</v>
      </c>
      <c r="C36" s="31" t="s">
        <v>1155</v>
      </c>
      <c r="D36" s="31" t="s">
        <v>1135</v>
      </c>
      <c r="E36" s="31" t="s">
        <v>529</v>
      </c>
      <c r="F36" s="84">
        <v>42103</v>
      </c>
      <c r="G36" s="32">
        <v>195.51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45502</v>
      </c>
      <c r="B37" s="32">
        <v>540377</v>
      </c>
      <c r="C37" s="31" t="s">
        <v>1156</v>
      </c>
      <c r="D37" s="31" t="s">
        <v>1034</v>
      </c>
      <c r="E37" s="31" t="s">
        <v>530</v>
      </c>
      <c r="F37" s="84">
        <v>4733947</v>
      </c>
      <c r="G37" s="32">
        <v>1.2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45502</v>
      </c>
      <c r="B38" s="32">
        <v>542924</v>
      </c>
      <c r="C38" s="31" t="s">
        <v>1071</v>
      </c>
      <c r="D38" s="31" t="s">
        <v>1157</v>
      </c>
      <c r="E38" s="31" t="s">
        <v>529</v>
      </c>
      <c r="F38" s="84">
        <v>101500</v>
      </c>
      <c r="G38" s="32">
        <v>8.4499999999999993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45502</v>
      </c>
      <c r="B39" s="32">
        <v>542924</v>
      </c>
      <c r="C39" s="31" t="s">
        <v>1071</v>
      </c>
      <c r="D39" s="31" t="s">
        <v>1158</v>
      </c>
      <c r="E39" s="31" t="s">
        <v>530</v>
      </c>
      <c r="F39" s="84">
        <v>70000</v>
      </c>
      <c r="G39" s="32">
        <v>8.5500000000000007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45502</v>
      </c>
      <c r="B40" s="32">
        <v>542924</v>
      </c>
      <c r="C40" s="31" t="s">
        <v>1071</v>
      </c>
      <c r="D40" s="31" t="s">
        <v>1061</v>
      </c>
      <c r="E40" s="31" t="s">
        <v>530</v>
      </c>
      <c r="F40" s="84">
        <v>70000</v>
      </c>
      <c r="G40" s="32">
        <v>8.5399999999999991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45502</v>
      </c>
      <c r="B41" s="32">
        <v>544160</v>
      </c>
      <c r="C41" s="31" t="s">
        <v>1159</v>
      </c>
      <c r="D41" s="31" t="s">
        <v>1160</v>
      </c>
      <c r="E41" s="31" t="s">
        <v>529</v>
      </c>
      <c r="F41" s="84">
        <v>48000</v>
      </c>
      <c r="G41" s="32">
        <v>71.39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45502</v>
      </c>
      <c r="B42" s="32">
        <v>544160</v>
      </c>
      <c r="C42" s="31" t="s">
        <v>1159</v>
      </c>
      <c r="D42" s="31" t="s">
        <v>1161</v>
      </c>
      <c r="E42" s="31" t="s">
        <v>530</v>
      </c>
      <c r="F42" s="84">
        <v>3200</v>
      </c>
      <c r="G42" s="32">
        <v>73.05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45502</v>
      </c>
      <c r="B43" s="32">
        <v>544160</v>
      </c>
      <c r="C43" s="31" t="s">
        <v>1159</v>
      </c>
      <c r="D43" s="31" t="s">
        <v>1161</v>
      </c>
      <c r="E43" s="31" t="s">
        <v>529</v>
      </c>
      <c r="F43" s="84">
        <v>30400</v>
      </c>
      <c r="G43" s="32">
        <v>73.2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45502</v>
      </c>
      <c r="B44" s="32">
        <v>544160</v>
      </c>
      <c r="C44" s="31" t="s">
        <v>1159</v>
      </c>
      <c r="D44" s="31" t="s">
        <v>1162</v>
      </c>
      <c r="E44" s="31" t="s">
        <v>530</v>
      </c>
      <c r="F44" s="84">
        <v>188800</v>
      </c>
      <c r="G44" s="32">
        <v>72.599999999999994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45502</v>
      </c>
      <c r="B45" s="32">
        <v>544160</v>
      </c>
      <c r="C45" s="31" t="s">
        <v>1159</v>
      </c>
      <c r="D45" s="31" t="s">
        <v>1162</v>
      </c>
      <c r="E45" s="31" t="s">
        <v>529</v>
      </c>
      <c r="F45" s="84">
        <v>188800</v>
      </c>
      <c r="G45" s="32">
        <v>72.010000000000005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45502</v>
      </c>
      <c r="B46" s="32">
        <v>544160</v>
      </c>
      <c r="C46" s="31" t="s">
        <v>1159</v>
      </c>
      <c r="D46" s="31" t="s">
        <v>1163</v>
      </c>
      <c r="E46" s="31" t="s">
        <v>530</v>
      </c>
      <c r="F46" s="84">
        <v>38400</v>
      </c>
      <c r="G46" s="32">
        <v>73.2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45502</v>
      </c>
      <c r="B47" s="32">
        <v>534600</v>
      </c>
      <c r="C47" s="31" t="s">
        <v>1164</v>
      </c>
      <c r="D47" s="31" t="s">
        <v>1165</v>
      </c>
      <c r="E47" s="31" t="s">
        <v>530</v>
      </c>
      <c r="F47" s="84">
        <v>1100000</v>
      </c>
      <c r="G47" s="32">
        <v>213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45502</v>
      </c>
      <c r="B48" s="32">
        <v>534600</v>
      </c>
      <c r="C48" s="31" t="s">
        <v>1164</v>
      </c>
      <c r="D48" s="31" t="s">
        <v>1166</v>
      </c>
      <c r="E48" s="31" t="s">
        <v>529</v>
      </c>
      <c r="F48" s="84">
        <v>1100000</v>
      </c>
      <c r="G48" s="32">
        <v>213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45502</v>
      </c>
      <c r="B49" s="32">
        <v>535730</v>
      </c>
      <c r="C49" s="31" t="s">
        <v>1008</v>
      </c>
      <c r="D49" s="31" t="s">
        <v>1167</v>
      </c>
      <c r="E49" s="31" t="s">
        <v>530</v>
      </c>
      <c r="F49" s="84">
        <v>4500000</v>
      </c>
      <c r="G49" s="32">
        <v>1.96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45502</v>
      </c>
      <c r="B50" s="32">
        <v>535730</v>
      </c>
      <c r="C50" s="31" t="s">
        <v>1008</v>
      </c>
      <c r="D50" s="31" t="s">
        <v>1168</v>
      </c>
      <c r="E50" s="31" t="s">
        <v>530</v>
      </c>
      <c r="F50" s="84">
        <v>6500000</v>
      </c>
      <c r="G50" s="32">
        <v>1.92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45502</v>
      </c>
      <c r="B51" s="32">
        <v>535730</v>
      </c>
      <c r="C51" s="31" t="s">
        <v>1008</v>
      </c>
      <c r="D51" s="31" t="s">
        <v>1169</v>
      </c>
      <c r="E51" s="31" t="s">
        <v>530</v>
      </c>
      <c r="F51" s="84">
        <v>4000000</v>
      </c>
      <c r="G51" s="32">
        <v>1.96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45502</v>
      </c>
      <c r="B52" s="32">
        <v>535730</v>
      </c>
      <c r="C52" s="31" t="s">
        <v>1008</v>
      </c>
      <c r="D52" s="31" t="s">
        <v>1052</v>
      </c>
      <c r="E52" s="31" t="s">
        <v>530</v>
      </c>
      <c r="F52" s="84">
        <v>7000000</v>
      </c>
      <c r="G52" s="32">
        <v>1.96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45502</v>
      </c>
      <c r="B53" s="32">
        <v>535730</v>
      </c>
      <c r="C53" s="31" t="s">
        <v>1008</v>
      </c>
      <c r="D53" s="31" t="s">
        <v>1170</v>
      </c>
      <c r="E53" s="31" t="s">
        <v>530</v>
      </c>
      <c r="F53" s="84">
        <v>10000000</v>
      </c>
      <c r="G53" s="32">
        <v>1.96</v>
      </c>
      <c r="H53" s="32" t="s">
        <v>325</v>
      </c>
    </row>
    <row r="54" spans="1:28" ht="15" customHeight="1">
      <c r="A54" s="83">
        <v>45502</v>
      </c>
      <c r="B54" s="32">
        <v>535730</v>
      </c>
      <c r="C54" s="31" t="s">
        <v>1008</v>
      </c>
      <c r="D54" s="31" t="s">
        <v>886</v>
      </c>
      <c r="E54" s="31" t="s">
        <v>529</v>
      </c>
      <c r="F54" s="84">
        <v>2500000</v>
      </c>
      <c r="G54" s="32">
        <v>1.78</v>
      </c>
      <c r="H54" s="32" t="s">
        <v>325</v>
      </c>
    </row>
    <row r="55" spans="1:28" ht="15" customHeight="1">
      <c r="A55" s="83">
        <v>45502</v>
      </c>
      <c r="B55" s="32">
        <v>535910</v>
      </c>
      <c r="C55" s="31" t="s">
        <v>1171</v>
      </c>
      <c r="D55" s="31" t="s">
        <v>1172</v>
      </c>
      <c r="E55" s="31" t="s">
        <v>530</v>
      </c>
      <c r="F55" s="84">
        <v>300000</v>
      </c>
      <c r="G55" s="32">
        <v>181</v>
      </c>
      <c r="H55" s="32" t="s">
        <v>325</v>
      </c>
    </row>
    <row r="56" spans="1:28" ht="15" customHeight="1">
      <c r="A56" s="83">
        <v>45502</v>
      </c>
      <c r="B56" s="32">
        <v>535910</v>
      </c>
      <c r="C56" s="31" t="s">
        <v>1171</v>
      </c>
      <c r="D56" s="31" t="s">
        <v>1173</v>
      </c>
      <c r="E56" s="31" t="s">
        <v>529</v>
      </c>
      <c r="F56" s="84">
        <v>300000</v>
      </c>
      <c r="G56" s="32">
        <v>180.97</v>
      </c>
      <c r="H56" s="32" t="s">
        <v>325</v>
      </c>
    </row>
    <row r="57" spans="1:28" ht="15" customHeight="1">
      <c r="A57" s="83">
        <v>45502</v>
      </c>
      <c r="B57" s="32">
        <v>543207</v>
      </c>
      <c r="C57" s="31" t="s">
        <v>1174</v>
      </c>
      <c r="D57" s="31" t="s">
        <v>1175</v>
      </c>
      <c r="E57" s="31" t="s">
        <v>530</v>
      </c>
      <c r="F57" s="84">
        <v>68100</v>
      </c>
      <c r="G57" s="32">
        <v>12.39</v>
      </c>
      <c r="H57" s="32" t="s">
        <v>325</v>
      </c>
    </row>
    <row r="58" spans="1:28" ht="15" customHeight="1">
      <c r="A58" s="83">
        <v>45502</v>
      </c>
      <c r="B58" s="32">
        <v>533317</v>
      </c>
      <c r="C58" s="31" t="s">
        <v>1176</v>
      </c>
      <c r="D58" s="31" t="s">
        <v>1177</v>
      </c>
      <c r="E58" s="31" t="s">
        <v>530</v>
      </c>
      <c r="F58" s="84">
        <v>124000</v>
      </c>
      <c r="G58" s="32">
        <v>9.5399999999999991</v>
      </c>
      <c r="H58" s="32" t="s">
        <v>325</v>
      </c>
    </row>
    <row r="59" spans="1:28" ht="15" customHeight="1">
      <c r="A59" s="83">
        <v>45502</v>
      </c>
      <c r="B59" s="32">
        <v>533317</v>
      </c>
      <c r="C59" s="31" t="s">
        <v>1176</v>
      </c>
      <c r="D59" s="31" t="s">
        <v>886</v>
      </c>
      <c r="E59" s="31" t="s">
        <v>529</v>
      </c>
      <c r="F59" s="84">
        <v>250000</v>
      </c>
      <c r="G59" s="32">
        <v>9.5399999999999991</v>
      </c>
      <c r="H59" s="32" t="s">
        <v>325</v>
      </c>
    </row>
    <row r="60" spans="1:28" ht="15" customHeight="1">
      <c r="A60" s="83">
        <v>45502</v>
      </c>
      <c r="B60" s="32">
        <v>531254</v>
      </c>
      <c r="C60" s="31" t="s">
        <v>1178</v>
      </c>
      <c r="D60" s="31" t="s">
        <v>1179</v>
      </c>
      <c r="E60" s="31" t="s">
        <v>530</v>
      </c>
      <c r="F60" s="84">
        <v>50000</v>
      </c>
      <c r="G60" s="32">
        <v>108.5</v>
      </c>
      <c r="H60" s="32" t="s">
        <v>325</v>
      </c>
    </row>
    <row r="61" spans="1:28" ht="15" customHeight="1">
      <c r="A61" s="83">
        <v>45502</v>
      </c>
      <c r="B61" s="32">
        <v>531254</v>
      </c>
      <c r="C61" s="31" t="s">
        <v>1178</v>
      </c>
      <c r="D61" s="31" t="s">
        <v>1069</v>
      </c>
      <c r="E61" s="31" t="s">
        <v>529</v>
      </c>
      <c r="F61" s="84">
        <v>50000</v>
      </c>
      <c r="G61" s="32">
        <v>108.5</v>
      </c>
      <c r="H61" s="32" t="s">
        <v>325</v>
      </c>
    </row>
    <row r="62" spans="1:28" ht="15" customHeight="1">
      <c r="A62" s="83">
        <v>45502</v>
      </c>
      <c r="B62" s="32">
        <v>530095</v>
      </c>
      <c r="C62" s="31" t="s">
        <v>1072</v>
      </c>
      <c r="D62" s="31" t="s">
        <v>1074</v>
      </c>
      <c r="E62" s="31" t="s">
        <v>529</v>
      </c>
      <c r="F62" s="84">
        <v>96</v>
      </c>
      <c r="G62" s="32">
        <v>41.99</v>
      </c>
      <c r="H62" s="32" t="s">
        <v>325</v>
      </c>
    </row>
    <row r="63" spans="1:28" ht="15" customHeight="1">
      <c r="A63" s="83">
        <v>45502</v>
      </c>
      <c r="B63" s="32">
        <v>530095</v>
      </c>
      <c r="C63" s="31" t="s">
        <v>1072</v>
      </c>
      <c r="D63" s="31" t="s">
        <v>1074</v>
      </c>
      <c r="E63" s="31" t="s">
        <v>530</v>
      </c>
      <c r="F63" s="84">
        <v>22026</v>
      </c>
      <c r="G63" s="32">
        <v>41.84</v>
      </c>
      <c r="H63" s="32" t="s">
        <v>325</v>
      </c>
    </row>
    <row r="64" spans="1:28" ht="15" customHeight="1">
      <c r="A64" s="83">
        <v>45502</v>
      </c>
      <c r="B64" s="32">
        <v>530095</v>
      </c>
      <c r="C64" s="31" t="s">
        <v>1072</v>
      </c>
      <c r="D64" s="31" t="s">
        <v>1180</v>
      </c>
      <c r="E64" s="31" t="s">
        <v>529</v>
      </c>
      <c r="F64" s="84">
        <v>200000</v>
      </c>
      <c r="G64" s="32">
        <v>38.61</v>
      </c>
      <c r="H64" s="32" t="s">
        <v>325</v>
      </c>
    </row>
    <row r="65" spans="1:8" ht="15" customHeight="1">
      <c r="A65" s="83">
        <v>45502</v>
      </c>
      <c r="B65" s="32">
        <v>530095</v>
      </c>
      <c r="C65" s="31" t="s">
        <v>1072</v>
      </c>
      <c r="D65" s="31" t="s">
        <v>1181</v>
      </c>
      <c r="E65" s="31" t="s">
        <v>530</v>
      </c>
      <c r="F65" s="84">
        <v>93695</v>
      </c>
      <c r="G65" s="32">
        <v>38.68</v>
      </c>
      <c r="H65" s="32" t="s">
        <v>325</v>
      </c>
    </row>
    <row r="66" spans="1:8" ht="15" customHeight="1">
      <c r="A66" s="83">
        <v>45502</v>
      </c>
      <c r="B66" s="32">
        <v>530095</v>
      </c>
      <c r="C66" s="31" t="s">
        <v>1072</v>
      </c>
      <c r="D66" s="31" t="s">
        <v>1182</v>
      </c>
      <c r="E66" s="31" t="s">
        <v>530</v>
      </c>
      <c r="F66" s="84">
        <v>25000</v>
      </c>
      <c r="G66" s="32">
        <v>38.61</v>
      </c>
      <c r="H66" s="32" t="s">
        <v>325</v>
      </c>
    </row>
    <row r="67" spans="1:8" ht="15" customHeight="1">
      <c r="A67" s="83">
        <v>45502</v>
      </c>
      <c r="B67" s="32">
        <v>530095</v>
      </c>
      <c r="C67" s="31" t="s">
        <v>1072</v>
      </c>
      <c r="D67" s="31" t="s">
        <v>1183</v>
      </c>
      <c r="E67" s="31" t="s">
        <v>530</v>
      </c>
      <c r="F67" s="84">
        <v>30000</v>
      </c>
      <c r="G67" s="32">
        <v>38.61</v>
      </c>
      <c r="H67" s="32" t="s">
        <v>325</v>
      </c>
    </row>
    <row r="68" spans="1:8" ht="15" customHeight="1">
      <c r="A68" s="83">
        <v>45502</v>
      </c>
      <c r="B68" s="32">
        <v>530095</v>
      </c>
      <c r="C68" s="31" t="s">
        <v>1072</v>
      </c>
      <c r="D68" s="31" t="s">
        <v>1184</v>
      </c>
      <c r="E68" s="31" t="s">
        <v>529</v>
      </c>
      <c r="F68" s="84">
        <v>50000</v>
      </c>
      <c r="G68" s="32">
        <v>38.61</v>
      </c>
      <c r="H68" s="32" t="s">
        <v>325</v>
      </c>
    </row>
    <row r="69" spans="1:8" ht="15" customHeight="1">
      <c r="A69" s="83">
        <v>45502</v>
      </c>
      <c r="B69" s="32">
        <v>530095</v>
      </c>
      <c r="C69" s="31" t="s">
        <v>1072</v>
      </c>
      <c r="D69" s="31" t="s">
        <v>1073</v>
      </c>
      <c r="E69" s="31" t="s">
        <v>530</v>
      </c>
      <c r="F69" s="84">
        <v>112614</v>
      </c>
      <c r="G69" s="32">
        <v>39.14</v>
      </c>
      <c r="H69" s="32" t="s">
        <v>325</v>
      </c>
    </row>
    <row r="70" spans="1:8" ht="15" customHeight="1">
      <c r="A70" s="83">
        <v>45502</v>
      </c>
      <c r="B70" s="32">
        <v>536659</v>
      </c>
      <c r="C70" s="31" t="s">
        <v>1075</v>
      </c>
      <c r="D70" s="31" t="s">
        <v>1185</v>
      </c>
      <c r="E70" s="31" t="s">
        <v>530</v>
      </c>
      <c r="F70" s="84">
        <v>138722</v>
      </c>
      <c r="G70" s="32">
        <v>17.55</v>
      </c>
      <c r="H70" s="32" t="s">
        <v>325</v>
      </c>
    </row>
    <row r="71" spans="1:8" ht="15" customHeight="1">
      <c r="A71" s="83">
        <v>45502</v>
      </c>
      <c r="B71" s="32">
        <v>541601</v>
      </c>
      <c r="C71" s="31" t="s">
        <v>1186</v>
      </c>
      <c r="D71" s="31" t="s">
        <v>1086</v>
      </c>
      <c r="E71" s="31" t="s">
        <v>529</v>
      </c>
      <c r="F71" s="84">
        <v>4100000</v>
      </c>
      <c r="G71" s="32">
        <v>4.41</v>
      </c>
      <c r="H71" s="32" t="s">
        <v>325</v>
      </c>
    </row>
    <row r="72" spans="1:8" ht="15" customHeight="1">
      <c r="A72" s="83">
        <v>45502</v>
      </c>
      <c r="B72" s="32">
        <v>541601</v>
      </c>
      <c r="C72" s="31" t="s">
        <v>1186</v>
      </c>
      <c r="D72" s="31" t="s">
        <v>1187</v>
      </c>
      <c r="E72" s="31" t="s">
        <v>529</v>
      </c>
      <c r="F72" s="84">
        <v>4000000</v>
      </c>
      <c r="G72" s="32">
        <v>4.41</v>
      </c>
      <c r="H72" s="32" t="s">
        <v>325</v>
      </c>
    </row>
    <row r="73" spans="1:8" ht="15" customHeight="1">
      <c r="A73" s="83">
        <v>45502</v>
      </c>
      <c r="B73" s="32">
        <v>541601</v>
      </c>
      <c r="C73" s="31" t="s">
        <v>1186</v>
      </c>
      <c r="D73" s="31" t="s">
        <v>1188</v>
      </c>
      <c r="E73" s="31" t="s">
        <v>530</v>
      </c>
      <c r="F73" s="84">
        <v>10834858</v>
      </c>
      <c r="G73" s="32">
        <v>4.41</v>
      </c>
      <c r="H73" s="32" t="s">
        <v>325</v>
      </c>
    </row>
    <row r="74" spans="1:8" ht="15" customHeight="1">
      <c r="A74" s="83">
        <v>45502</v>
      </c>
      <c r="B74" s="32">
        <v>539760</v>
      </c>
      <c r="C74" s="31" t="s">
        <v>1189</v>
      </c>
      <c r="D74" s="31" t="s">
        <v>1190</v>
      </c>
      <c r="E74" s="31" t="s">
        <v>530</v>
      </c>
      <c r="F74" s="84">
        <v>81133</v>
      </c>
      <c r="G74" s="32">
        <v>121.64</v>
      </c>
      <c r="H74" s="32" t="s">
        <v>325</v>
      </c>
    </row>
    <row r="75" spans="1:8" ht="15" customHeight="1">
      <c r="A75" s="83">
        <v>45502</v>
      </c>
      <c r="B75" s="32">
        <v>543902</v>
      </c>
      <c r="C75" s="31" t="s">
        <v>1191</v>
      </c>
      <c r="D75" s="31" t="s">
        <v>1192</v>
      </c>
      <c r="E75" s="31" t="s">
        <v>530</v>
      </c>
      <c r="F75" s="84">
        <v>74000</v>
      </c>
      <c r="G75" s="32">
        <v>74.97</v>
      </c>
      <c r="H75" s="32" t="s">
        <v>325</v>
      </c>
    </row>
    <row r="76" spans="1:8" ht="15" customHeight="1">
      <c r="A76" s="83">
        <v>45502</v>
      </c>
      <c r="B76" s="32">
        <v>543256</v>
      </c>
      <c r="C76" s="31" t="s">
        <v>1193</v>
      </c>
      <c r="D76" s="31" t="s">
        <v>1194</v>
      </c>
      <c r="E76" s="31" t="s">
        <v>529</v>
      </c>
      <c r="F76" s="84">
        <v>141500</v>
      </c>
      <c r="G76" s="32">
        <v>17.52</v>
      </c>
      <c r="H76" s="32" t="s">
        <v>325</v>
      </c>
    </row>
    <row r="77" spans="1:8" ht="15" customHeight="1">
      <c r="A77" s="83">
        <v>45502</v>
      </c>
      <c r="B77" s="32">
        <v>543256</v>
      </c>
      <c r="C77" s="31" t="s">
        <v>1193</v>
      </c>
      <c r="D77" s="31" t="s">
        <v>1195</v>
      </c>
      <c r="E77" s="31" t="s">
        <v>530</v>
      </c>
      <c r="F77" s="84">
        <v>142168</v>
      </c>
      <c r="G77" s="32">
        <v>17.52</v>
      </c>
      <c r="H77" s="32" t="s">
        <v>325</v>
      </c>
    </row>
    <row r="78" spans="1:8" ht="15" customHeight="1">
      <c r="A78" s="83">
        <v>45502</v>
      </c>
      <c r="B78" s="32">
        <v>543171</v>
      </c>
      <c r="C78" s="31" t="s">
        <v>1196</v>
      </c>
      <c r="D78" s="31" t="s">
        <v>1197</v>
      </c>
      <c r="E78" s="31" t="s">
        <v>530</v>
      </c>
      <c r="F78" s="84">
        <v>323309</v>
      </c>
      <c r="G78" s="32">
        <v>4.3600000000000003</v>
      </c>
      <c r="H78" s="32" t="s">
        <v>325</v>
      </c>
    </row>
    <row r="79" spans="1:8" ht="15" customHeight="1">
      <c r="A79" s="83">
        <v>45502</v>
      </c>
      <c r="B79" s="32">
        <v>531893</v>
      </c>
      <c r="C79" s="31" t="s">
        <v>1030</v>
      </c>
      <c r="D79" s="31" t="s">
        <v>1198</v>
      </c>
      <c r="E79" s="31" t="s">
        <v>530</v>
      </c>
      <c r="F79" s="84">
        <v>8251268</v>
      </c>
      <c r="G79" s="32">
        <v>0.66</v>
      </c>
      <c r="H79" s="32" t="s">
        <v>325</v>
      </c>
    </row>
    <row r="80" spans="1:8" ht="15" customHeight="1">
      <c r="A80" s="83">
        <v>45502</v>
      </c>
      <c r="B80" s="32">
        <v>543515</v>
      </c>
      <c r="C80" s="31" t="s">
        <v>1199</v>
      </c>
      <c r="D80" s="31" t="s">
        <v>1200</v>
      </c>
      <c r="E80" s="31" t="s">
        <v>529</v>
      </c>
      <c r="F80" s="84">
        <v>492000</v>
      </c>
      <c r="G80" s="32">
        <v>47.52</v>
      </c>
      <c r="H80" s="32" t="s">
        <v>325</v>
      </c>
    </row>
    <row r="81" spans="1:8" ht="15" customHeight="1">
      <c r="A81" s="83">
        <v>45502</v>
      </c>
      <c r="B81" s="32">
        <v>543515</v>
      </c>
      <c r="C81" s="31" t="s">
        <v>1199</v>
      </c>
      <c r="D81" s="31" t="s">
        <v>1201</v>
      </c>
      <c r="E81" s="31" t="s">
        <v>530</v>
      </c>
      <c r="F81" s="84">
        <v>250500</v>
      </c>
      <c r="G81" s="32">
        <v>47.55</v>
      </c>
      <c r="H81" s="32" t="s">
        <v>325</v>
      </c>
    </row>
    <row r="82" spans="1:8" ht="15" customHeight="1">
      <c r="A82" s="83">
        <v>45502</v>
      </c>
      <c r="B82" s="32">
        <v>543515</v>
      </c>
      <c r="C82" s="31" t="s">
        <v>1199</v>
      </c>
      <c r="D82" s="31" t="s">
        <v>1202</v>
      </c>
      <c r="E82" s="31" t="s">
        <v>530</v>
      </c>
      <c r="F82" s="84">
        <v>249000</v>
      </c>
      <c r="G82" s="32">
        <v>47.5</v>
      </c>
      <c r="H82" s="32" t="s">
        <v>325</v>
      </c>
    </row>
    <row r="83" spans="1:8" ht="15" customHeight="1">
      <c r="A83" s="83">
        <v>45502</v>
      </c>
      <c r="B83" s="32">
        <v>540259</v>
      </c>
      <c r="C83" s="31" t="s">
        <v>1203</v>
      </c>
      <c r="D83" s="31" t="s">
        <v>1204</v>
      </c>
      <c r="E83" s="31" t="s">
        <v>530</v>
      </c>
      <c r="F83" s="84">
        <v>90000</v>
      </c>
      <c r="G83" s="32">
        <v>7.61</v>
      </c>
      <c r="H83" s="32" t="s">
        <v>325</v>
      </c>
    </row>
    <row r="84" spans="1:8" ht="15" customHeight="1">
      <c r="A84" s="83">
        <v>45502</v>
      </c>
      <c r="B84" s="32">
        <v>543970</v>
      </c>
      <c r="C84" s="31" t="s">
        <v>1205</v>
      </c>
      <c r="D84" s="31" t="s">
        <v>1206</v>
      </c>
      <c r="E84" s="31" t="s">
        <v>529</v>
      </c>
      <c r="F84" s="84">
        <v>18000</v>
      </c>
      <c r="G84" s="32">
        <v>62.35</v>
      </c>
      <c r="H84" s="32" t="s">
        <v>325</v>
      </c>
    </row>
    <row r="85" spans="1:8" ht="15" customHeight="1">
      <c r="A85" s="83">
        <v>45502</v>
      </c>
      <c r="B85" s="32">
        <v>543924</v>
      </c>
      <c r="C85" s="31" t="s">
        <v>1207</v>
      </c>
      <c r="D85" s="31" t="s">
        <v>1074</v>
      </c>
      <c r="E85" s="31" t="s">
        <v>529</v>
      </c>
      <c r="F85" s="84">
        <v>10000</v>
      </c>
      <c r="G85" s="32">
        <v>88.07</v>
      </c>
      <c r="H85" s="32" t="s">
        <v>325</v>
      </c>
    </row>
    <row r="86" spans="1:8" ht="15" customHeight="1">
      <c r="A86" s="83">
        <v>45502</v>
      </c>
      <c r="B86" s="32">
        <v>519242</v>
      </c>
      <c r="C86" s="31" t="s">
        <v>1208</v>
      </c>
      <c r="D86" s="31" t="s">
        <v>886</v>
      </c>
      <c r="E86" s="31" t="s">
        <v>530</v>
      </c>
      <c r="F86" s="84">
        <v>10000</v>
      </c>
      <c r="G86" s="32">
        <v>93.24</v>
      </c>
      <c r="H86" s="32" t="s">
        <v>325</v>
      </c>
    </row>
    <row r="87" spans="1:8" ht="15" customHeight="1">
      <c r="A87" s="83">
        <v>45502</v>
      </c>
      <c r="B87" s="32">
        <v>519242</v>
      </c>
      <c r="C87" s="31" t="s">
        <v>1208</v>
      </c>
      <c r="D87" s="31" t="s">
        <v>1209</v>
      </c>
      <c r="E87" s="31" t="s">
        <v>529</v>
      </c>
      <c r="F87" s="84">
        <v>12765</v>
      </c>
      <c r="G87" s="32">
        <v>93.24</v>
      </c>
      <c r="H87" s="32" t="s">
        <v>325</v>
      </c>
    </row>
    <row r="88" spans="1:8" ht="15" customHeight="1">
      <c r="A88" s="83">
        <v>45502</v>
      </c>
      <c r="B88" s="32">
        <v>539217</v>
      </c>
      <c r="C88" s="31" t="s">
        <v>1023</v>
      </c>
      <c r="D88" s="31" t="s">
        <v>1054</v>
      </c>
      <c r="E88" s="31" t="s">
        <v>530</v>
      </c>
      <c r="F88" s="84">
        <v>2913075</v>
      </c>
      <c r="G88" s="32">
        <v>2.2999999999999998</v>
      </c>
      <c r="H88" s="32" t="s">
        <v>325</v>
      </c>
    </row>
    <row r="89" spans="1:8" ht="15" customHeight="1">
      <c r="A89" s="83">
        <v>45502</v>
      </c>
      <c r="B89" s="32">
        <v>540914</v>
      </c>
      <c r="C89" s="31" t="s">
        <v>1032</v>
      </c>
      <c r="D89" s="31" t="s">
        <v>1210</v>
      </c>
      <c r="E89" s="31" t="s">
        <v>529</v>
      </c>
      <c r="F89" s="84">
        <v>198800</v>
      </c>
      <c r="G89" s="32">
        <v>12.58</v>
      </c>
      <c r="H89" s="32" t="s">
        <v>325</v>
      </c>
    </row>
    <row r="90" spans="1:8" ht="15" customHeight="1">
      <c r="A90" s="83">
        <v>45502</v>
      </c>
      <c r="B90" s="32">
        <v>540914</v>
      </c>
      <c r="C90" s="31" t="s">
        <v>1032</v>
      </c>
      <c r="D90" s="31" t="s">
        <v>1076</v>
      </c>
      <c r="E90" s="31" t="s">
        <v>529</v>
      </c>
      <c r="F90" s="84">
        <v>82331</v>
      </c>
      <c r="G90" s="32">
        <v>12.22</v>
      </c>
      <c r="H90" s="32" t="s">
        <v>325</v>
      </c>
    </row>
    <row r="91" spans="1:8" ht="15" customHeight="1">
      <c r="A91" s="83">
        <v>45502</v>
      </c>
      <c r="B91" s="32">
        <v>540914</v>
      </c>
      <c r="C91" s="31" t="s">
        <v>1032</v>
      </c>
      <c r="D91" s="31" t="s">
        <v>1211</v>
      </c>
      <c r="E91" s="31" t="s">
        <v>529</v>
      </c>
      <c r="F91" s="84">
        <v>68162</v>
      </c>
      <c r="G91" s="32">
        <v>12.25</v>
      </c>
      <c r="H91" s="32" t="s">
        <v>325</v>
      </c>
    </row>
    <row r="92" spans="1:8" ht="15" customHeight="1">
      <c r="A92" s="83">
        <v>45502</v>
      </c>
      <c r="B92" s="32">
        <v>540914</v>
      </c>
      <c r="C92" s="31" t="s">
        <v>1032</v>
      </c>
      <c r="D92" s="31" t="s">
        <v>1076</v>
      </c>
      <c r="E92" s="31" t="s">
        <v>530</v>
      </c>
      <c r="F92" s="84">
        <v>55957</v>
      </c>
      <c r="G92" s="32">
        <v>12.64</v>
      </c>
      <c r="H92" s="32" t="s">
        <v>325</v>
      </c>
    </row>
    <row r="93" spans="1:8" ht="15" customHeight="1">
      <c r="A93" s="83">
        <v>45502</v>
      </c>
      <c r="B93" s="32">
        <v>540914</v>
      </c>
      <c r="C93" s="31" t="s">
        <v>1032</v>
      </c>
      <c r="D93" s="31" t="s">
        <v>1211</v>
      </c>
      <c r="E93" s="31" t="s">
        <v>530</v>
      </c>
      <c r="F93" s="84">
        <v>68162</v>
      </c>
      <c r="G93" s="32">
        <v>12.58</v>
      </c>
      <c r="H93" s="32" t="s">
        <v>325</v>
      </c>
    </row>
    <row r="94" spans="1:8" ht="15" customHeight="1">
      <c r="A94" s="83">
        <v>45502</v>
      </c>
      <c r="B94" s="32">
        <v>540914</v>
      </c>
      <c r="C94" s="31" t="s">
        <v>1032</v>
      </c>
      <c r="D94" s="31" t="s">
        <v>1031</v>
      </c>
      <c r="E94" s="31" t="s">
        <v>530</v>
      </c>
      <c r="F94" s="84">
        <v>85851</v>
      </c>
      <c r="G94" s="32">
        <v>12.25</v>
      </c>
      <c r="H94" s="32" t="s">
        <v>325</v>
      </c>
    </row>
    <row r="95" spans="1:8" ht="15" customHeight="1">
      <c r="A95" s="83">
        <v>45502</v>
      </c>
      <c r="B95" s="32">
        <v>540914</v>
      </c>
      <c r="C95" s="31" t="s">
        <v>1032</v>
      </c>
      <c r="D95" s="31" t="s">
        <v>1077</v>
      </c>
      <c r="E95" s="31" t="s">
        <v>529</v>
      </c>
      <c r="F95" s="84">
        <v>5396</v>
      </c>
      <c r="G95" s="32">
        <v>12.86</v>
      </c>
      <c r="H95" s="32" t="s">
        <v>325</v>
      </c>
    </row>
    <row r="96" spans="1:8" ht="15" customHeight="1">
      <c r="A96" s="83">
        <v>45502</v>
      </c>
      <c r="B96" s="32">
        <v>540914</v>
      </c>
      <c r="C96" s="31" t="s">
        <v>1032</v>
      </c>
      <c r="D96" s="31" t="s">
        <v>1077</v>
      </c>
      <c r="E96" s="31" t="s">
        <v>530</v>
      </c>
      <c r="F96" s="84">
        <v>137396</v>
      </c>
      <c r="G96" s="32">
        <v>12.41</v>
      </c>
      <c r="H96" s="32" t="s">
        <v>325</v>
      </c>
    </row>
    <row r="97" spans="1:8" ht="15" customHeight="1">
      <c r="A97" s="83">
        <v>45502</v>
      </c>
      <c r="B97" s="32">
        <v>543828</v>
      </c>
      <c r="C97" s="31" t="s">
        <v>1212</v>
      </c>
      <c r="D97" s="31" t="s">
        <v>1031</v>
      </c>
      <c r="E97" s="31" t="s">
        <v>529</v>
      </c>
      <c r="F97" s="84">
        <v>230400</v>
      </c>
      <c r="G97" s="32">
        <v>118.98</v>
      </c>
      <c r="H97" s="32" t="s">
        <v>325</v>
      </c>
    </row>
    <row r="98" spans="1:8" ht="15" customHeight="1">
      <c r="A98" s="83">
        <v>45502</v>
      </c>
      <c r="B98" s="32">
        <v>543828</v>
      </c>
      <c r="C98" s="31" t="s">
        <v>1212</v>
      </c>
      <c r="D98" s="31" t="s">
        <v>1213</v>
      </c>
      <c r="E98" s="31" t="s">
        <v>530</v>
      </c>
      <c r="F98" s="84">
        <v>144000</v>
      </c>
      <c r="G98" s="32">
        <v>119</v>
      </c>
      <c r="H98" s="32" t="s">
        <v>325</v>
      </c>
    </row>
    <row r="99" spans="1:8" ht="15" customHeight="1">
      <c r="A99" s="83">
        <v>45502</v>
      </c>
      <c r="B99" s="32">
        <v>543274</v>
      </c>
      <c r="C99" s="31" t="s">
        <v>1078</v>
      </c>
      <c r="D99" s="31" t="s">
        <v>1214</v>
      </c>
      <c r="E99" s="31" t="s">
        <v>530</v>
      </c>
      <c r="F99" s="84">
        <v>142650</v>
      </c>
      <c r="G99" s="32">
        <v>3.81</v>
      </c>
      <c r="H99" s="32" t="s">
        <v>325</v>
      </c>
    </row>
    <row r="100" spans="1:8" ht="15" customHeight="1">
      <c r="A100" s="83">
        <v>45502</v>
      </c>
      <c r="B100" s="32">
        <v>543799</v>
      </c>
      <c r="C100" s="31" t="s">
        <v>1215</v>
      </c>
      <c r="D100" s="31" t="s">
        <v>1216</v>
      </c>
      <c r="E100" s="31" t="s">
        <v>529</v>
      </c>
      <c r="F100" s="84">
        <v>30000</v>
      </c>
      <c r="G100" s="32">
        <v>44.28</v>
      </c>
      <c r="H100" s="32" t="s">
        <v>325</v>
      </c>
    </row>
    <row r="101" spans="1:8" ht="15" customHeight="1">
      <c r="A101" s="83">
        <v>45502</v>
      </c>
      <c r="B101" s="32">
        <v>543745</v>
      </c>
      <c r="C101" s="31" t="s">
        <v>1217</v>
      </c>
      <c r="D101" s="31" t="s">
        <v>1218</v>
      </c>
      <c r="E101" s="31" t="s">
        <v>530</v>
      </c>
      <c r="F101" s="84">
        <v>150000</v>
      </c>
      <c r="G101" s="32">
        <v>13.5</v>
      </c>
      <c r="H101" s="32" t="s">
        <v>325</v>
      </c>
    </row>
    <row r="102" spans="1:8" ht="15" customHeight="1">
      <c r="A102" s="83">
        <v>45502</v>
      </c>
      <c r="B102" s="32">
        <v>543745</v>
      </c>
      <c r="C102" s="31" t="s">
        <v>1217</v>
      </c>
      <c r="D102" s="31" t="s">
        <v>1079</v>
      </c>
      <c r="E102" s="31" t="s">
        <v>529</v>
      </c>
      <c r="F102" s="84">
        <v>156000</v>
      </c>
      <c r="G102" s="32">
        <v>13.47</v>
      </c>
      <c r="H102" s="32" t="s">
        <v>325</v>
      </c>
    </row>
    <row r="103" spans="1:8" ht="15" customHeight="1">
      <c r="A103" s="83">
        <v>45502</v>
      </c>
      <c r="B103" s="32">
        <v>537392</v>
      </c>
      <c r="C103" s="31" t="s">
        <v>1219</v>
      </c>
      <c r="D103" s="31" t="s">
        <v>1220</v>
      </c>
      <c r="E103" s="31" t="s">
        <v>529</v>
      </c>
      <c r="F103" s="84">
        <v>120694</v>
      </c>
      <c r="G103" s="32">
        <v>4.4000000000000004</v>
      </c>
      <c r="H103" s="32" t="s">
        <v>325</v>
      </c>
    </row>
    <row r="104" spans="1:8" ht="15" customHeight="1">
      <c r="A104" s="83">
        <v>45502</v>
      </c>
      <c r="B104" s="32">
        <v>537392</v>
      </c>
      <c r="C104" s="31" t="s">
        <v>1219</v>
      </c>
      <c r="D104" s="31" t="s">
        <v>1221</v>
      </c>
      <c r="E104" s="31" t="s">
        <v>530</v>
      </c>
      <c r="F104" s="84">
        <v>130737</v>
      </c>
      <c r="G104" s="32">
        <v>4.41</v>
      </c>
      <c r="H104" s="32" t="s">
        <v>325</v>
      </c>
    </row>
    <row r="105" spans="1:8" ht="15" customHeight="1">
      <c r="A105" s="83">
        <v>45502</v>
      </c>
      <c r="B105" s="32">
        <v>538607</v>
      </c>
      <c r="C105" s="31" t="s">
        <v>1222</v>
      </c>
      <c r="D105" s="31" t="s">
        <v>1223</v>
      </c>
      <c r="E105" s="31" t="s">
        <v>530</v>
      </c>
      <c r="F105" s="84">
        <v>9370000</v>
      </c>
      <c r="G105" s="32">
        <v>3.93</v>
      </c>
      <c r="H105" s="32" t="s">
        <v>325</v>
      </c>
    </row>
    <row r="106" spans="1:8" ht="15" customHeight="1">
      <c r="A106" s="83">
        <v>45502</v>
      </c>
      <c r="B106" s="32">
        <v>538607</v>
      </c>
      <c r="C106" s="31" t="s">
        <v>1222</v>
      </c>
      <c r="D106" s="31" t="s">
        <v>1224</v>
      </c>
      <c r="E106" s="31" t="s">
        <v>529</v>
      </c>
      <c r="F106" s="84">
        <v>5100000</v>
      </c>
      <c r="G106" s="32">
        <v>3.93</v>
      </c>
      <c r="H106" s="32" t="s">
        <v>325</v>
      </c>
    </row>
    <row r="107" spans="1:8" ht="15" customHeight="1">
      <c r="A107" s="83">
        <v>45502</v>
      </c>
      <c r="B107" s="32">
        <v>538607</v>
      </c>
      <c r="C107" s="31" t="s">
        <v>1222</v>
      </c>
      <c r="D107" s="31" t="s">
        <v>1225</v>
      </c>
      <c r="E107" s="31" t="s">
        <v>529</v>
      </c>
      <c r="F107" s="84">
        <v>3834961</v>
      </c>
      <c r="G107" s="32">
        <v>3.93</v>
      </c>
      <c r="H107" s="32" t="s">
        <v>325</v>
      </c>
    </row>
    <row r="108" spans="1:8" ht="15" customHeight="1">
      <c r="A108" s="83">
        <v>45502</v>
      </c>
      <c r="B108" s="32">
        <v>538607</v>
      </c>
      <c r="C108" s="31" t="s">
        <v>1222</v>
      </c>
      <c r="D108" s="31" t="s">
        <v>1225</v>
      </c>
      <c r="E108" s="31" t="s">
        <v>530</v>
      </c>
      <c r="F108" s="84">
        <v>964961</v>
      </c>
      <c r="G108" s="32">
        <v>3.92</v>
      </c>
      <c r="H108" s="32" t="s">
        <v>325</v>
      </c>
    </row>
    <row r="109" spans="1:8" ht="15" customHeight="1">
      <c r="A109" s="83">
        <v>45502</v>
      </c>
      <c r="B109" s="32">
        <v>538607</v>
      </c>
      <c r="C109" s="31" t="s">
        <v>1222</v>
      </c>
      <c r="D109" s="31" t="s">
        <v>1226</v>
      </c>
      <c r="E109" s="31" t="s">
        <v>529</v>
      </c>
      <c r="F109" s="84">
        <v>5000000</v>
      </c>
      <c r="G109" s="32">
        <v>3.93</v>
      </c>
      <c r="H109" s="32" t="s">
        <v>325</v>
      </c>
    </row>
    <row r="110" spans="1:8" ht="15" customHeight="1">
      <c r="A110" s="83">
        <v>45502</v>
      </c>
      <c r="B110" s="32">
        <v>538607</v>
      </c>
      <c r="C110" s="31" t="s">
        <v>1222</v>
      </c>
      <c r="D110" s="31" t="s">
        <v>1227</v>
      </c>
      <c r="E110" s="31" t="s">
        <v>530</v>
      </c>
      <c r="F110" s="84">
        <v>10000000</v>
      </c>
      <c r="G110" s="32">
        <v>3.93</v>
      </c>
      <c r="H110" s="32" t="s">
        <v>325</v>
      </c>
    </row>
    <row r="111" spans="1:8" ht="15" customHeight="1">
      <c r="A111" s="83">
        <v>45502</v>
      </c>
      <c r="B111" s="32">
        <v>519367</v>
      </c>
      <c r="C111" s="31" t="s">
        <v>1228</v>
      </c>
      <c r="D111" s="31" t="s">
        <v>1127</v>
      </c>
      <c r="E111" s="31" t="s">
        <v>529</v>
      </c>
      <c r="F111" s="84">
        <v>892</v>
      </c>
      <c r="G111" s="32">
        <v>163.74</v>
      </c>
      <c r="H111" s="32" t="s">
        <v>325</v>
      </c>
    </row>
    <row r="112" spans="1:8" ht="15" customHeight="1">
      <c r="A112" s="83">
        <v>45502</v>
      </c>
      <c r="B112" s="32">
        <v>539040</v>
      </c>
      <c r="C112" s="31" t="s">
        <v>1016</v>
      </c>
      <c r="D112" s="31" t="s">
        <v>1229</v>
      </c>
      <c r="E112" s="31" t="s">
        <v>530</v>
      </c>
      <c r="F112" s="84">
        <v>250000</v>
      </c>
      <c r="G112" s="32">
        <v>23.69</v>
      </c>
      <c r="H112" s="32" t="s">
        <v>325</v>
      </c>
    </row>
    <row r="113" spans="1:8" ht="15" customHeight="1">
      <c r="A113" s="83">
        <v>45502</v>
      </c>
      <c r="B113" s="32">
        <v>530459</v>
      </c>
      <c r="C113" s="31" t="s">
        <v>1230</v>
      </c>
      <c r="D113" s="31" t="s">
        <v>1231</v>
      </c>
      <c r="E113" s="31" t="s">
        <v>529</v>
      </c>
      <c r="F113" s="84">
        <v>40214</v>
      </c>
      <c r="G113" s="32">
        <v>33.08</v>
      </c>
      <c r="H113" s="32" t="s">
        <v>325</v>
      </c>
    </row>
    <row r="114" spans="1:8" ht="15" customHeight="1">
      <c r="A114" s="83">
        <v>45502</v>
      </c>
      <c r="B114" s="32">
        <v>539291</v>
      </c>
      <c r="C114" s="31" t="s">
        <v>1035</v>
      </c>
      <c r="D114" s="31" t="s">
        <v>886</v>
      </c>
      <c r="E114" s="31" t="s">
        <v>529</v>
      </c>
      <c r="F114" s="84">
        <v>225000</v>
      </c>
      <c r="G114" s="32">
        <v>24.41</v>
      </c>
      <c r="H114" s="32" t="s">
        <v>325</v>
      </c>
    </row>
    <row r="115" spans="1:8" ht="15" customHeight="1">
      <c r="A115" s="83">
        <v>45502</v>
      </c>
      <c r="B115" s="32">
        <v>539291</v>
      </c>
      <c r="C115" s="31" t="s">
        <v>1035</v>
      </c>
      <c r="D115" s="31" t="s">
        <v>886</v>
      </c>
      <c r="E115" s="31" t="s">
        <v>530</v>
      </c>
      <c r="F115" s="84">
        <v>7619</v>
      </c>
      <c r="G115" s="32">
        <v>24.41</v>
      </c>
      <c r="H115" s="32" t="s">
        <v>325</v>
      </c>
    </row>
    <row r="116" spans="1:8" ht="15" customHeight="1">
      <c r="A116" s="83">
        <v>45502</v>
      </c>
      <c r="B116" s="32">
        <v>539291</v>
      </c>
      <c r="C116" s="31" t="s">
        <v>1035</v>
      </c>
      <c r="D116" s="31" t="s">
        <v>1232</v>
      </c>
      <c r="E116" s="31" t="s">
        <v>529</v>
      </c>
      <c r="F116" s="84">
        <v>200000</v>
      </c>
      <c r="G116" s="32">
        <v>24.41</v>
      </c>
      <c r="H116" s="32" t="s">
        <v>325</v>
      </c>
    </row>
    <row r="117" spans="1:8" ht="15" customHeight="1">
      <c r="A117" s="83">
        <v>45502</v>
      </c>
      <c r="B117" s="32">
        <v>539291</v>
      </c>
      <c r="C117" s="31" t="s">
        <v>1035</v>
      </c>
      <c r="D117" s="31" t="s">
        <v>1233</v>
      </c>
      <c r="E117" s="31" t="s">
        <v>530</v>
      </c>
      <c r="F117" s="84">
        <v>150000</v>
      </c>
      <c r="G117" s="32">
        <v>24.41</v>
      </c>
      <c r="H117" s="32" t="s">
        <v>325</v>
      </c>
    </row>
    <row r="118" spans="1:8" ht="15" customHeight="1">
      <c r="A118" s="83">
        <v>45502</v>
      </c>
      <c r="B118" s="32">
        <v>539291</v>
      </c>
      <c r="C118" s="31" t="s">
        <v>1035</v>
      </c>
      <c r="D118" s="31" t="s">
        <v>1234</v>
      </c>
      <c r="E118" s="31" t="s">
        <v>530</v>
      </c>
      <c r="F118" s="84">
        <v>100000</v>
      </c>
      <c r="G118" s="32">
        <v>24.41</v>
      </c>
      <c r="H118" s="32" t="s">
        <v>325</v>
      </c>
    </row>
    <row r="119" spans="1:8" ht="15" customHeight="1">
      <c r="A119" s="83">
        <v>45502</v>
      </c>
      <c r="B119" s="32">
        <v>539291</v>
      </c>
      <c r="C119" s="31" t="s">
        <v>1035</v>
      </c>
      <c r="D119" s="31" t="s">
        <v>1234</v>
      </c>
      <c r="E119" s="31" t="s">
        <v>529</v>
      </c>
      <c r="F119" s="84">
        <v>21000</v>
      </c>
      <c r="G119" s="32">
        <v>25.02</v>
      </c>
      <c r="H119" s="32" t="s">
        <v>325</v>
      </c>
    </row>
    <row r="120" spans="1:8" ht="15" customHeight="1">
      <c r="A120" s="83">
        <v>45502</v>
      </c>
      <c r="B120" s="32">
        <v>543545</v>
      </c>
      <c r="C120" s="31" t="s">
        <v>1235</v>
      </c>
      <c r="D120" s="31" t="s">
        <v>1236</v>
      </c>
      <c r="E120" s="31" t="s">
        <v>530</v>
      </c>
      <c r="F120" s="84">
        <v>3156300</v>
      </c>
      <c r="G120" s="32">
        <v>2</v>
      </c>
      <c r="H120" s="32" t="s">
        <v>325</v>
      </c>
    </row>
    <row r="121" spans="1:8" ht="15" customHeight="1">
      <c r="A121" s="83">
        <v>45502</v>
      </c>
      <c r="B121" s="32">
        <v>501370</v>
      </c>
      <c r="C121" s="31" t="s">
        <v>1237</v>
      </c>
      <c r="D121" s="31" t="s">
        <v>1238</v>
      </c>
      <c r="E121" s="31" t="s">
        <v>530</v>
      </c>
      <c r="F121" s="84">
        <v>22776</v>
      </c>
      <c r="G121" s="32">
        <v>270.2</v>
      </c>
      <c r="H121" s="32" t="s">
        <v>325</v>
      </c>
    </row>
    <row r="122" spans="1:8" ht="15" customHeight="1">
      <c r="A122" s="83">
        <v>45502</v>
      </c>
      <c r="B122" s="32">
        <v>524661</v>
      </c>
      <c r="C122" s="31" t="s">
        <v>1239</v>
      </c>
      <c r="D122" s="31" t="s">
        <v>1240</v>
      </c>
      <c r="E122" s="31" t="s">
        <v>529</v>
      </c>
      <c r="F122" s="84">
        <v>88643</v>
      </c>
      <c r="G122" s="32">
        <v>7.33</v>
      </c>
      <c r="H122" s="32" t="s">
        <v>325</v>
      </c>
    </row>
    <row r="123" spans="1:8" ht="15" customHeight="1">
      <c r="A123" s="83">
        <v>45502</v>
      </c>
      <c r="B123" s="32" t="s">
        <v>1080</v>
      </c>
      <c r="C123" s="31" t="s">
        <v>1081</v>
      </c>
      <c r="D123" s="31" t="s">
        <v>1037</v>
      </c>
      <c r="E123" s="31" t="s">
        <v>529</v>
      </c>
      <c r="F123" s="84">
        <v>370921</v>
      </c>
      <c r="G123" s="32">
        <v>274.92</v>
      </c>
      <c r="H123" s="32" t="s">
        <v>844</v>
      </c>
    </row>
    <row r="124" spans="1:8" ht="15" customHeight="1">
      <c r="A124" s="83">
        <v>45502</v>
      </c>
      <c r="B124" s="32" t="s">
        <v>1080</v>
      </c>
      <c r="C124" s="31" t="s">
        <v>1081</v>
      </c>
      <c r="D124" s="31" t="s">
        <v>977</v>
      </c>
      <c r="E124" s="31" t="s">
        <v>529</v>
      </c>
      <c r="F124" s="84">
        <v>261663</v>
      </c>
      <c r="G124" s="32">
        <v>281.14</v>
      </c>
      <c r="H124" s="32" t="s">
        <v>844</v>
      </c>
    </row>
    <row r="125" spans="1:8" ht="15" customHeight="1">
      <c r="A125" s="83">
        <v>45502</v>
      </c>
      <c r="B125" s="32" t="s">
        <v>1080</v>
      </c>
      <c r="C125" s="31" t="s">
        <v>1081</v>
      </c>
      <c r="D125" s="31" t="s">
        <v>1036</v>
      </c>
      <c r="E125" s="31" t="s">
        <v>529</v>
      </c>
      <c r="F125" s="84">
        <v>186016</v>
      </c>
      <c r="G125" s="32">
        <v>279.92</v>
      </c>
      <c r="H125" s="32" t="s">
        <v>844</v>
      </c>
    </row>
    <row r="126" spans="1:8" ht="15" customHeight="1">
      <c r="A126" s="83">
        <v>45502</v>
      </c>
      <c r="B126" s="32" t="s">
        <v>1241</v>
      </c>
      <c r="C126" s="31" t="s">
        <v>1242</v>
      </c>
      <c r="D126" s="31" t="s">
        <v>1100</v>
      </c>
      <c r="E126" s="31" t="s">
        <v>529</v>
      </c>
      <c r="F126" s="84">
        <v>67838</v>
      </c>
      <c r="G126" s="32">
        <v>310.92</v>
      </c>
      <c r="H126" s="32" t="s">
        <v>844</v>
      </c>
    </row>
    <row r="127" spans="1:8" ht="15" customHeight="1">
      <c r="A127" s="83">
        <v>45502</v>
      </c>
      <c r="B127" s="32" t="s">
        <v>1243</v>
      </c>
      <c r="C127" s="31" t="s">
        <v>1244</v>
      </c>
      <c r="D127" s="31" t="s">
        <v>1245</v>
      </c>
      <c r="E127" s="31" t="s">
        <v>529</v>
      </c>
      <c r="F127" s="84">
        <v>213586</v>
      </c>
      <c r="G127" s="32">
        <v>565.09</v>
      </c>
      <c r="H127" s="32" t="s">
        <v>844</v>
      </c>
    </row>
    <row r="128" spans="1:8" ht="15" customHeight="1">
      <c r="A128" s="83">
        <v>45502</v>
      </c>
      <c r="B128" s="32" t="s">
        <v>1082</v>
      </c>
      <c r="C128" s="31" t="s">
        <v>1083</v>
      </c>
      <c r="D128" s="31" t="s">
        <v>1037</v>
      </c>
      <c r="E128" s="31" t="s">
        <v>529</v>
      </c>
      <c r="F128" s="84">
        <v>1567338</v>
      </c>
      <c r="G128" s="32">
        <v>27.49</v>
      </c>
      <c r="H128" s="32" t="s">
        <v>844</v>
      </c>
    </row>
    <row r="129" spans="1:8" ht="15" customHeight="1">
      <c r="A129" s="83">
        <v>45502</v>
      </c>
      <c r="B129" s="32" t="s">
        <v>1055</v>
      </c>
      <c r="C129" s="31" t="s">
        <v>1056</v>
      </c>
      <c r="D129" s="31" t="s">
        <v>886</v>
      </c>
      <c r="E129" s="31" t="s">
        <v>529</v>
      </c>
      <c r="F129" s="84">
        <v>3000000</v>
      </c>
      <c r="G129" s="32">
        <v>1.76</v>
      </c>
      <c r="H129" s="32" t="s">
        <v>844</v>
      </c>
    </row>
    <row r="130" spans="1:8" ht="15" customHeight="1">
      <c r="A130" s="83">
        <v>45502</v>
      </c>
      <c r="B130" s="32" t="s">
        <v>1057</v>
      </c>
      <c r="C130" s="31" t="s">
        <v>1058</v>
      </c>
      <c r="D130" s="31" t="s">
        <v>1246</v>
      </c>
      <c r="E130" s="31" t="s">
        <v>529</v>
      </c>
      <c r="F130" s="84">
        <v>32000</v>
      </c>
      <c r="G130" s="32">
        <v>150</v>
      </c>
      <c r="H130" s="32" t="s">
        <v>844</v>
      </c>
    </row>
    <row r="131" spans="1:8" ht="15" customHeight="1">
      <c r="A131" s="83">
        <v>45502</v>
      </c>
      <c r="B131" s="32" t="s">
        <v>1084</v>
      </c>
      <c r="C131" s="31" t="s">
        <v>1085</v>
      </c>
      <c r="D131" s="31" t="s">
        <v>1247</v>
      </c>
      <c r="E131" s="31" t="s">
        <v>529</v>
      </c>
      <c r="F131" s="84">
        <v>63065</v>
      </c>
      <c r="G131" s="32">
        <v>194.42</v>
      </c>
      <c r="H131" s="32" t="s">
        <v>844</v>
      </c>
    </row>
    <row r="132" spans="1:8" ht="15" customHeight="1">
      <c r="A132" s="83">
        <v>45502</v>
      </c>
      <c r="B132" s="32" t="s">
        <v>1084</v>
      </c>
      <c r="C132" s="31" t="s">
        <v>1085</v>
      </c>
      <c r="D132" s="31" t="s">
        <v>1041</v>
      </c>
      <c r="E132" s="31" t="s">
        <v>529</v>
      </c>
      <c r="F132" s="84">
        <v>75000</v>
      </c>
      <c r="G132" s="32">
        <v>187.33</v>
      </c>
      <c r="H132" s="32" t="s">
        <v>844</v>
      </c>
    </row>
    <row r="133" spans="1:8" ht="15" customHeight="1">
      <c r="A133" s="83">
        <v>45502</v>
      </c>
      <c r="B133" s="32" t="s">
        <v>1084</v>
      </c>
      <c r="C133" s="31" t="s">
        <v>1085</v>
      </c>
      <c r="D133" s="31" t="s">
        <v>1248</v>
      </c>
      <c r="E133" s="31" t="s">
        <v>529</v>
      </c>
      <c r="F133" s="84">
        <v>100000</v>
      </c>
      <c r="G133" s="32">
        <v>193.25</v>
      </c>
      <c r="H133" s="32" t="s">
        <v>844</v>
      </c>
    </row>
    <row r="134" spans="1:8" ht="15" customHeight="1">
      <c r="A134" s="83">
        <v>45502</v>
      </c>
      <c r="B134" s="32" t="s">
        <v>71</v>
      </c>
      <c r="C134" s="31" t="s">
        <v>1249</v>
      </c>
      <c r="D134" s="31" t="s">
        <v>1037</v>
      </c>
      <c r="E134" s="31" t="s">
        <v>529</v>
      </c>
      <c r="F134" s="84">
        <v>10337586</v>
      </c>
      <c r="G134" s="32">
        <v>212.95</v>
      </c>
      <c r="H134" s="32" t="s">
        <v>844</v>
      </c>
    </row>
    <row r="135" spans="1:8" ht="15" customHeight="1">
      <c r="A135" s="83">
        <v>45502</v>
      </c>
      <c r="B135" s="32" t="s">
        <v>1087</v>
      </c>
      <c r="C135" s="31" t="s">
        <v>1088</v>
      </c>
      <c r="D135" s="31" t="s">
        <v>888</v>
      </c>
      <c r="E135" s="31" t="s">
        <v>529</v>
      </c>
      <c r="F135" s="84">
        <v>2142724</v>
      </c>
      <c r="G135" s="32">
        <v>66.81</v>
      </c>
      <c r="H135" s="32" t="s">
        <v>844</v>
      </c>
    </row>
    <row r="136" spans="1:8" ht="15" customHeight="1">
      <c r="A136" s="83">
        <v>45502</v>
      </c>
      <c r="B136" s="32" t="s">
        <v>1087</v>
      </c>
      <c r="C136" s="31" t="s">
        <v>1088</v>
      </c>
      <c r="D136" s="31" t="s">
        <v>1037</v>
      </c>
      <c r="E136" s="31" t="s">
        <v>529</v>
      </c>
      <c r="F136" s="84">
        <v>3191841</v>
      </c>
      <c r="G136" s="32">
        <v>65.959999999999994</v>
      </c>
      <c r="H136" s="32" t="s">
        <v>844</v>
      </c>
    </row>
    <row r="137" spans="1:8" ht="15" customHeight="1">
      <c r="A137" s="83">
        <v>45502</v>
      </c>
      <c r="B137" s="32" t="s">
        <v>1087</v>
      </c>
      <c r="C137" s="31" t="s">
        <v>1088</v>
      </c>
      <c r="D137" s="31" t="s">
        <v>1036</v>
      </c>
      <c r="E137" s="31" t="s">
        <v>529</v>
      </c>
      <c r="F137" s="84">
        <v>1818039</v>
      </c>
      <c r="G137" s="32">
        <v>65.69</v>
      </c>
      <c r="H137" s="32" t="s">
        <v>844</v>
      </c>
    </row>
    <row r="138" spans="1:8" ht="15" customHeight="1">
      <c r="A138" s="83">
        <v>45502</v>
      </c>
      <c r="B138" s="32" t="s">
        <v>1250</v>
      </c>
      <c r="C138" s="31" t="s">
        <v>1251</v>
      </c>
      <c r="D138" s="31" t="s">
        <v>886</v>
      </c>
      <c r="E138" s="31" t="s">
        <v>529</v>
      </c>
      <c r="F138" s="84">
        <v>32000</v>
      </c>
      <c r="G138" s="32">
        <v>278.75</v>
      </c>
      <c r="H138" s="32" t="s">
        <v>844</v>
      </c>
    </row>
    <row r="139" spans="1:8" ht="15" customHeight="1">
      <c r="A139" s="83">
        <v>45502</v>
      </c>
      <c r="B139" s="32" t="s">
        <v>1250</v>
      </c>
      <c r="C139" s="31" t="s">
        <v>1251</v>
      </c>
      <c r="D139" s="31" t="s">
        <v>1252</v>
      </c>
      <c r="E139" s="31" t="s">
        <v>529</v>
      </c>
      <c r="F139" s="84">
        <v>160000</v>
      </c>
      <c r="G139" s="32">
        <v>278.74</v>
      </c>
      <c r="H139" s="32" t="s">
        <v>844</v>
      </c>
    </row>
    <row r="140" spans="1:8" ht="15" customHeight="1">
      <c r="A140" s="83">
        <v>45502</v>
      </c>
      <c r="B140" s="32" t="s">
        <v>1089</v>
      </c>
      <c r="C140" s="31" t="s">
        <v>1090</v>
      </c>
      <c r="D140" s="31" t="s">
        <v>1037</v>
      </c>
      <c r="E140" s="31" t="s">
        <v>529</v>
      </c>
      <c r="F140" s="84">
        <v>284648</v>
      </c>
      <c r="G140" s="32">
        <v>849.73</v>
      </c>
      <c r="H140" s="32" t="s">
        <v>844</v>
      </c>
    </row>
    <row r="141" spans="1:8" ht="15" customHeight="1">
      <c r="A141" s="83">
        <v>45502</v>
      </c>
      <c r="B141" s="32" t="s">
        <v>1253</v>
      </c>
      <c r="C141" s="31" t="s">
        <v>1254</v>
      </c>
      <c r="D141" s="31" t="s">
        <v>1248</v>
      </c>
      <c r="E141" s="31" t="s">
        <v>529</v>
      </c>
      <c r="F141" s="84">
        <v>204000</v>
      </c>
      <c r="G141" s="32">
        <v>62.5</v>
      </c>
      <c r="H141" s="32" t="s">
        <v>844</v>
      </c>
    </row>
    <row r="142" spans="1:8" ht="15" customHeight="1">
      <c r="A142" s="83">
        <v>45502</v>
      </c>
      <c r="B142" s="32" t="s">
        <v>1255</v>
      </c>
      <c r="C142" s="31" t="s">
        <v>1256</v>
      </c>
      <c r="D142" s="31" t="s">
        <v>886</v>
      </c>
      <c r="E142" s="31" t="s">
        <v>529</v>
      </c>
      <c r="F142" s="84">
        <v>1533233</v>
      </c>
      <c r="G142" s="32">
        <v>6.19</v>
      </c>
      <c r="H142" s="32" t="s">
        <v>844</v>
      </c>
    </row>
    <row r="143" spans="1:8" ht="15" customHeight="1">
      <c r="A143" s="83">
        <v>45502</v>
      </c>
      <c r="B143" s="32" t="s">
        <v>386</v>
      </c>
      <c r="C143" s="31" t="s">
        <v>1257</v>
      </c>
      <c r="D143" s="31" t="s">
        <v>1258</v>
      </c>
      <c r="E143" s="31" t="s">
        <v>529</v>
      </c>
      <c r="F143" s="84">
        <v>2534990</v>
      </c>
      <c r="G143" s="32">
        <v>232.5</v>
      </c>
      <c r="H143" s="32" t="s">
        <v>844</v>
      </c>
    </row>
    <row r="144" spans="1:8" ht="15" customHeight="1">
      <c r="A144" s="83">
        <v>45502</v>
      </c>
      <c r="B144" s="32" t="s">
        <v>1091</v>
      </c>
      <c r="C144" s="31" t="s">
        <v>1092</v>
      </c>
      <c r="D144" s="31" t="s">
        <v>1007</v>
      </c>
      <c r="E144" s="31" t="s">
        <v>529</v>
      </c>
      <c r="F144" s="84">
        <v>69359637</v>
      </c>
      <c r="G144" s="32">
        <v>3.03</v>
      </c>
      <c r="H144" s="32" t="s">
        <v>844</v>
      </c>
    </row>
    <row r="145" spans="1:8" ht="15" customHeight="1">
      <c r="A145" s="83">
        <v>45502</v>
      </c>
      <c r="B145" s="32" t="s">
        <v>1259</v>
      </c>
      <c r="C145" s="31" t="s">
        <v>1260</v>
      </c>
      <c r="D145" s="31" t="s">
        <v>1036</v>
      </c>
      <c r="E145" s="31" t="s">
        <v>529</v>
      </c>
      <c r="F145" s="84">
        <v>28448</v>
      </c>
      <c r="G145" s="32">
        <v>50.24</v>
      </c>
      <c r="H145" s="32" t="s">
        <v>844</v>
      </c>
    </row>
    <row r="146" spans="1:8" ht="15" customHeight="1">
      <c r="A146" s="83">
        <v>45502</v>
      </c>
      <c r="B146" s="32" t="s">
        <v>144</v>
      </c>
      <c r="C146" s="31" t="s">
        <v>1094</v>
      </c>
      <c r="D146" s="31" t="s">
        <v>1037</v>
      </c>
      <c r="E146" s="31" t="s">
        <v>529</v>
      </c>
      <c r="F146" s="84">
        <v>2629875</v>
      </c>
      <c r="G146" s="32">
        <v>376.42</v>
      </c>
      <c r="H146" s="32" t="s">
        <v>844</v>
      </c>
    </row>
    <row r="147" spans="1:8" ht="15" customHeight="1">
      <c r="A147" s="83">
        <v>45502</v>
      </c>
      <c r="B147" s="32" t="s">
        <v>1261</v>
      </c>
      <c r="C147" s="31" t="s">
        <v>1262</v>
      </c>
      <c r="D147" s="31" t="s">
        <v>1263</v>
      </c>
      <c r="E147" s="31" t="s">
        <v>529</v>
      </c>
      <c r="F147" s="84">
        <v>300000</v>
      </c>
      <c r="G147" s="32">
        <v>143.04</v>
      </c>
      <c r="H147" s="32" t="s">
        <v>844</v>
      </c>
    </row>
    <row r="148" spans="1:8" ht="15" customHeight="1">
      <c r="A148" s="83">
        <v>45502</v>
      </c>
      <c r="B148" s="32" t="s">
        <v>1261</v>
      </c>
      <c r="C148" s="31" t="s">
        <v>1262</v>
      </c>
      <c r="D148" s="31" t="s">
        <v>1264</v>
      </c>
      <c r="E148" s="31" t="s">
        <v>529</v>
      </c>
      <c r="F148" s="84">
        <v>1000000</v>
      </c>
      <c r="G148" s="32">
        <v>144.94</v>
      </c>
      <c r="H148" s="32" t="s">
        <v>844</v>
      </c>
    </row>
    <row r="149" spans="1:8" ht="15" customHeight="1">
      <c r="A149" s="83">
        <v>45502</v>
      </c>
      <c r="B149" s="32" t="s">
        <v>1265</v>
      </c>
      <c r="C149" s="31" t="s">
        <v>1266</v>
      </c>
      <c r="D149" s="31" t="s">
        <v>1267</v>
      </c>
      <c r="E149" s="31" t="s">
        <v>529</v>
      </c>
      <c r="F149" s="84">
        <v>1377180</v>
      </c>
      <c r="G149" s="32">
        <v>1123</v>
      </c>
      <c r="H149" s="32" t="s">
        <v>844</v>
      </c>
    </row>
    <row r="150" spans="1:8" ht="15" customHeight="1">
      <c r="A150" s="83">
        <v>45502</v>
      </c>
      <c r="B150" s="32" t="s">
        <v>1268</v>
      </c>
      <c r="C150" s="31" t="s">
        <v>1269</v>
      </c>
      <c r="D150" s="31" t="s">
        <v>1270</v>
      </c>
      <c r="E150" s="31" t="s">
        <v>529</v>
      </c>
      <c r="F150" s="84">
        <v>1610000</v>
      </c>
      <c r="G150" s="32">
        <v>3.14</v>
      </c>
      <c r="H150" s="32" t="s">
        <v>844</v>
      </c>
    </row>
    <row r="151" spans="1:8" ht="15" customHeight="1">
      <c r="A151" s="83">
        <v>45502</v>
      </c>
      <c r="B151" s="32" t="s">
        <v>1038</v>
      </c>
      <c r="C151" s="31" t="s">
        <v>1039</v>
      </c>
      <c r="D151" s="31" t="s">
        <v>1040</v>
      </c>
      <c r="E151" s="31" t="s">
        <v>529</v>
      </c>
      <c r="F151" s="84">
        <v>13200</v>
      </c>
      <c r="G151" s="32">
        <v>221.65</v>
      </c>
      <c r="H151" s="32" t="s">
        <v>844</v>
      </c>
    </row>
    <row r="152" spans="1:8" ht="15" customHeight="1">
      <c r="A152" s="83">
        <v>45502</v>
      </c>
      <c r="B152" s="32" t="s">
        <v>1271</v>
      </c>
      <c r="C152" s="31" t="s">
        <v>1272</v>
      </c>
      <c r="D152" s="31" t="s">
        <v>1273</v>
      </c>
      <c r="E152" s="31" t="s">
        <v>529</v>
      </c>
      <c r="F152" s="84">
        <v>3750000</v>
      </c>
      <c r="G152" s="32">
        <v>7.35</v>
      </c>
      <c r="H152" s="32" t="s">
        <v>844</v>
      </c>
    </row>
    <row r="153" spans="1:8" ht="15" customHeight="1">
      <c r="A153" s="83">
        <v>45502</v>
      </c>
      <c r="B153" s="32" t="s">
        <v>1271</v>
      </c>
      <c r="C153" s="31" t="s">
        <v>1272</v>
      </c>
      <c r="D153" s="31" t="s">
        <v>1274</v>
      </c>
      <c r="E153" s="31" t="s">
        <v>529</v>
      </c>
      <c r="F153" s="84">
        <v>2864780</v>
      </c>
      <c r="G153" s="32">
        <v>7.35</v>
      </c>
      <c r="H153" s="32" t="s">
        <v>844</v>
      </c>
    </row>
    <row r="154" spans="1:8" ht="15" customHeight="1">
      <c r="A154" s="83">
        <v>45502</v>
      </c>
      <c r="B154" s="32" t="s">
        <v>1271</v>
      </c>
      <c r="C154" s="31" t="s">
        <v>1272</v>
      </c>
      <c r="D154" s="31" t="s">
        <v>886</v>
      </c>
      <c r="E154" s="31" t="s">
        <v>529</v>
      </c>
      <c r="F154" s="84">
        <v>500000</v>
      </c>
      <c r="G154" s="32">
        <v>7.35</v>
      </c>
      <c r="H154" s="32" t="s">
        <v>844</v>
      </c>
    </row>
    <row r="155" spans="1:8" ht="15" customHeight="1">
      <c r="A155" s="83">
        <v>45502</v>
      </c>
      <c r="B155" s="32" t="s">
        <v>1275</v>
      </c>
      <c r="C155" s="31" t="s">
        <v>1276</v>
      </c>
      <c r="D155" s="31" t="s">
        <v>1277</v>
      </c>
      <c r="E155" s="31" t="s">
        <v>529</v>
      </c>
      <c r="F155" s="84">
        <v>110388</v>
      </c>
      <c r="G155" s="32">
        <v>36.450000000000003</v>
      </c>
      <c r="H155" s="32" t="s">
        <v>844</v>
      </c>
    </row>
    <row r="156" spans="1:8" ht="15" customHeight="1">
      <c r="A156" s="83">
        <v>45502</v>
      </c>
      <c r="B156" s="32" t="s">
        <v>1275</v>
      </c>
      <c r="C156" s="31" t="s">
        <v>1276</v>
      </c>
      <c r="D156" s="31" t="s">
        <v>1059</v>
      </c>
      <c r="E156" s="31" t="s">
        <v>529</v>
      </c>
      <c r="F156" s="84">
        <v>215130</v>
      </c>
      <c r="G156" s="32">
        <v>34.840000000000003</v>
      </c>
      <c r="H156" s="32" t="s">
        <v>844</v>
      </c>
    </row>
    <row r="157" spans="1:8" ht="15" customHeight="1">
      <c r="A157" s="83">
        <v>45502</v>
      </c>
      <c r="B157" s="32" t="s">
        <v>1278</v>
      </c>
      <c r="C157" s="31" t="s">
        <v>1279</v>
      </c>
      <c r="D157" s="31" t="s">
        <v>1280</v>
      </c>
      <c r="E157" s="31" t="s">
        <v>529</v>
      </c>
      <c r="F157" s="84">
        <v>56000</v>
      </c>
      <c r="G157" s="32">
        <v>87.05</v>
      </c>
      <c r="H157" s="32" t="s">
        <v>844</v>
      </c>
    </row>
    <row r="158" spans="1:8" ht="15" customHeight="1">
      <c r="A158" s="83">
        <v>45502</v>
      </c>
      <c r="B158" s="32" t="s">
        <v>1281</v>
      </c>
      <c r="C158" s="31" t="s">
        <v>1282</v>
      </c>
      <c r="D158" s="31" t="s">
        <v>1040</v>
      </c>
      <c r="E158" s="31" t="s">
        <v>529</v>
      </c>
      <c r="F158" s="84">
        <v>2550038</v>
      </c>
      <c r="G158" s="32">
        <v>92.43</v>
      </c>
      <c r="H158" s="32" t="s">
        <v>844</v>
      </c>
    </row>
    <row r="159" spans="1:8" ht="15" customHeight="1">
      <c r="A159" s="83">
        <v>45502</v>
      </c>
      <c r="B159" s="32" t="s">
        <v>1281</v>
      </c>
      <c r="C159" s="31" t="s">
        <v>1282</v>
      </c>
      <c r="D159" s="31" t="s">
        <v>1283</v>
      </c>
      <c r="E159" s="31" t="s">
        <v>529</v>
      </c>
      <c r="F159" s="84">
        <v>1645707</v>
      </c>
      <c r="G159" s="32">
        <v>93.26</v>
      </c>
      <c r="H159" s="32" t="s">
        <v>844</v>
      </c>
    </row>
    <row r="160" spans="1:8" ht="15" customHeight="1">
      <c r="A160" s="83">
        <v>45502</v>
      </c>
      <c r="B160" s="32" t="s">
        <v>1284</v>
      </c>
      <c r="C160" s="31" t="s">
        <v>1285</v>
      </c>
      <c r="D160" s="31" t="s">
        <v>1286</v>
      </c>
      <c r="E160" s="31" t="s">
        <v>529</v>
      </c>
      <c r="F160" s="84">
        <v>64000</v>
      </c>
      <c r="G160" s="32">
        <v>128.79</v>
      </c>
      <c r="H160" s="32" t="s">
        <v>844</v>
      </c>
    </row>
    <row r="161" spans="1:8" ht="15" customHeight="1">
      <c r="A161" s="83">
        <v>45502</v>
      </c>
      <c r="B161" s="32" t="s">
        <v>1287</v>
      </c>
      <c r="C161" s="31" t="s">
        <v>1288</v>
      </c>
      <c r="D161" s="31" t="s">
        <v>1040</v>
      </c>
      <c r="E161" s="31" t="s">
        <v>529</v>
      </c>
      <c r="F161" s="84">
        <v>78400</v>
      </c>
      <c r="G161" s="32">
        <v>343.23</v>
      </c>
      <c r="H161" s="32" t="s">
        <v>844</v>
      </c>
    </row>
    <row r="162" spans="1:8" ht="15" customHeight="1">
      <c r="A162" s="83">
        <v>45502</v>
      </c>
      <c r="B162" s="32" t="s">
        <v>1287</v>
      </c>
      <c r="C162" s="31" t="s">
        <v>1288</v>
      </c>
      <c r="D162" s="31" t="s">
        <v>886</v>
      </c>
      <c r="E162" s="31" t="s">
        <v>529</v>
      </c>
      <c r="F162" s="84">
        <v>108800</v>
      </c>
      <c r="G162" s="32">
        <v>343.34</v>
      </c>
      <c r="H162" s="32" t="s">
        <v>844</v>
      </c>
    </row>
    <row r="163" spans="1:8" ht="15" customHeight="1">
      <c r="A163" s="83">
        <v>45502</v>
      </c>
      <c r="B163" s="32" t="s">
        <v>1287</v>
      </c>
      <c r="C163" s="31" t="s">
        <v>1288</v>
      </c>
      <c r="D163" s="31" t="s">
        <v>1289</v>
      </c>
      <c r="E163" s="31" t="s">
        <v>529</v>
      </c>
      <c r="F163" s="84">
        <v>99200</v>
      </c>
      <c r="G163" s="32">
        <v>343.65</v>
      </c>
      <c r="H163" s="32" t="s">
        <v>844</v>
      </c>
    </row>
    <row r="164" spans="1:8" ht="15" customHeight="1">
      <c r="A164" s="83">
        <v>45502</v>
      </c>
      <c r="B164" s="32" t="s">
        <v>613</v>
      </c>
      <c r="C164" s="31" t="s">
        <v>1290</v>
      </c>
      <c r="D164" s="31" t="s">
        <v>1291</v>
      </c>
      <c r="E164" s="31" t="s">
        <v>529</v>
      </c>
      <c r="F164" s="84">
        <v>1451414</v>
      </c>
      <c r="G164" s="32">
        <v>351.38</v>
      </c>
      <c r="H164" s="32" t="s">
        <v>844</v>
      </c>
    </row>
    <row r="165" spans="1:8" ht="15" customHeight="1">
      <c r="A165" s="83">
        <v>45502</v>
      </c>
      <c r="B165" s="32" t="s">
        <v>1098</v>
      </c>
      <c r="C165" s="31" t="s">
        <v>1099</v>
      </c>
      <c r="D165" s="31" t="s">
        <v>1292</v>
      </c>
      <c r="E165" s="31" t="s">
        <v>529</v>
      </c>
      <c r="F165" s="84">
        <v>182000</v>
      </c>
      <c r="G165" s="32">
        <v>23.29</v>
      </c>
      <c r="H165" s="32" t="s">
        <v>844</v>
      </c>
    </row>
    <row r="166" spans="1:8" ht="15" customHeight="1">
      <c r="A166" s="83">
        <v>45502</v>
      </c>
      <c r="B166" s="32" t="s">
        <v>459</v>
      </c>
      <c r="C166" s="31" t="s">
        <v>1293</v>
      </c>
      <c r="D166" s="31" t="s">
        <v>1037</v>
      </c>
      <c r="E166" s="31" t="s">
        <v>529</v>
      </c>
      <c r="F166" s="84">
        <v>1971768</v>
      </c>
      <c r="G166" s="32">
        <v>742.65</v>
      </c>
      <c r="H166" s="32" t="s">
        <v>844</v>
      </c>
    </row>
    <row r="167" spans="1:8" ht="15" customHeight="1">
      <c r="A167" s="83">
        <v>45502</v>
      </c>
      <c r="B167" s="32" t="s">
        <v>1294</v>
      </c>
      <c r="C167" s="31" t="s">
        <v>1295</v>
      </c>
      <c r="D167" s="31" t="s">
        <v>1040</v>
      </c>
      <c r="E167" s="31" t="s">
        <v>529</v>
      </c>
      <c r="F167" s="84">
        <v>192000</v>
      </c>
      <c r="G167" s="32">
        <v>195.87</v>
      </c>
      <c r="H167" s="32" t="s">
        <v>844</v>
      </c>
    </row>
    <row r="168" spans="1:8" ht="15" customHeight="1">
      <c r="A168" s="83">
        <v>45502</v>
      </c>
      <c r="B168" s="32" t="s">
        <v>1296</v>
      </c>
      <c r="C168" s="31" t="s">
        <v>1297</v>
      </c>
      <c r="D168" s="31" t="s">
        <v>1037</v>
      </c>
      <c r="E168" s="31" t="s">
        <v>529</v>
      </c>
      <c r="F168" s="84">
        <v>731659</v>
      </c>
      <c r="G168" s="32">
        <v>315.91000000000003</v>
      </c>
      <c r="H168" s="32" t="s">
        <v>844</v>
      </c>
    </row>
    <row r="169" spans="1:8" ht="15" customHeight="1">
      <c r="A169" s="83">
        <v>45502</v>
      </c>
      <c r="B169" s="32" t="s">
        <v>1109</v>
      </c>
      <c r="C169" s="31" t="s">
        <v>1110</v>
      </c>
      <c r="D169" s="31" t="s">
        <v>1298</v>
      </c>
      <c r="E169" s="31" t="s">
        <v>529</v>
      </c>
      <c r="F169" s="84">
        <v>397000</v>
      </c>
      <c r="G169" s="32">
        <v>231.36</v>
      </c>
      <c r="H169" s="32" t="s">
        <v>844</v>
      </c>
    </row>
    <row r="170" spans="1:8" ht="15" customHeight="1">
      <c r="A170" s="83">
        <v>45502</v>
      </c>
      <c r="B170" s="32" t="s">
        <v>1109</v>
      </c>
      <c r="C170" s="31" t="s">
        <v>1110</v>
      </c>
      <c r="D170" s="31" t="s">
        <v>1299</v>
      </c>
      <c r="E170" s="31" t="s">
        <v>529</v>
      </c>
      <c r="F170" s="84">
        <v>438500</v>
      </c>
      <c r="G170" s="32">
        <v>230.11</v>
      </c>
      <c r="H170" s="32" t="s">
        <v>844</v>
      </c>
    </row>
    <row r="171" spans="1:8" ht="15" customHeight="1">
      <c r="A171" s="83">
        <v>45502</v>
      </c>
      <c r="B171" s="32" t="s">
        <v>1109</v>
      </c>
      <c r="C171" s="31" t="s">
        <v>1110</v>
      </c>
      <c r="D171" s="31" t="s">
        <v>1300</v>
      </c>
      <c r="E171" s="31" t="s">
        <v>529</v>
      </c>
      <c r="F171" s="84">
        <v>206000</v>
      </c>
      <c r="G171" s="32">
        <v>228.75</v>
      </c>
      <c r="H171" s="32" t="s">
        <v>844</v>
      </c>
    </row>
    <row r="172" spans="1:8" ht="15" customHeight="1">
      <c r="A172" s="83">
        <v>45502</v>
      </c>
      <c r="B172" s="32" t="s">
        <v>1301</v>
      </c>
      <c r="C172" s="31" t="s">
        <v>1302</v>
      </c>
      <c r="D172" s="31" t="s">
        <v>1111</v>
      </c>
      <c r="E172" s="31" t="s">
        <v>529</v>
      </c>
      <c r="F172" s="84">
        <v>210000</v>
      </c>
      <c r="G172" s="32">
        <v>61.27</v>
      </c>
      <c r="H172" s="32" t="s">
        <v>844</v>
      </c>
    </row>
    <row r="173" spans="1:8" ht="15" customHeight="1">
      <c r="A173" s="83">
        <v>45502</v>
      </c>
      <c r="B173" s="32" t="s">
        <v>1303</v>
      </c>
      <c r="C173" s="31" t="s">
        <v>1304</v>
      </c>
      <c r="D173" s="31" t="s">
        <v>1305</v>
      </c>
      <c r="E173" s="31" t="s">
        <v>529</v>
      </c>
      <c r="F173" s="84">
        <v>183988</v>
      </c>
      <c r="G173" s="32">
        <v>19.36</v>
      </c>
      <c r="H173" s="32" t="s">
        <v>844</v>
      </c>
    </row>
    <row r="174" spans="1:8" ht="15" customHeight="1">
      <c r="A174" s="83">
        <v>45502</v>
      </c>
      <c r="B174" s="32" t="s">
        <v>1303</v>
      </c>
      <c r="C174" s="31" t="s">
        <v>1304</v>
      </c>
      <c r="D174" s="31" t="s">
        <v>1101</v>
      </c>
      <c r="E174" s="31" t="s">
        <v>529</v>
      </c>
      <c r="F174" s="84">
        <v>140000</v>
      </c>
      <c r="G174" s="32">
        <v>20.85</v>
      </c>
      <c r="H174" s="32" t="s">
        <v>844</v>
      </c>
    </row>
    <row r="175" spans="1:8" ht="15" customHeight="1">
      <c r="A175" s="83">
        <v>45502</v>
      </c>
      <c r="B175" s="32" t="s">
        <v>1303</v>
      </c>
      <c r="C175" s="31" t="s">
        <v>1304</v>
      </c>
      <c r="D175" s="31" t="s">
        <v>1306</v>
      </c>
      <c r="E175" s="31" t="s">
        <v>529</v>
      </c>
      <c r="F175" s="84">
        <v>150004</v>
      </c>
      <c r="G175" s="32">
        <v>20.89</v>
      </c>
      <c r="H175" s="32" t="s">
        <v>844</v>
      </c>
    </row>
    <row r="176" spans="1:8" ht="15" customHeight="1">
      <c r="A176" s="83">
        <v>45502</v>
      </c>
      <c r="B176" s="32" t="s">
        <v>1063</v>
      </c>
      <c r="C176" s="31" t="s">
        <v>1064</v>
      </c>
      <c r="D176" s="31" t="s">
        <v>888</v>
      </c>
      <c r="E176" s="31" t="s">
        <v>529</v>
      </c>
      <c r="F176" s="84">
        <v>2619151</v>
      </c>
      <c r="G176" s="32">
        <v>36.01</v>
      </c>
      <c r="H176" s="32" t="s">
        <v>844</v>
      </c>
    </row>
    <row r="177" spans="1:8" ht="15" customHeight="1">
      <c r="A177" s="83">
        <v>45502</v>
      </c>
      <c r="B177" s="32" t="s">
        <v>1063</v>
      </c>
      <c r="C177" s="31" t="s">
        <v>1064</v>
      </c>
      <c r="D177" s="31" t="s">
        <v>1037</v>
      </c>
      <c r="E177" s="31" t="s">
        <v>529</v>
      </c>
      <c r="F177" s="84">
        <v>3209088</v>
      </c>
      <c r="G177" s="32">
        <v>36.1</v>
      </c>
      <c r="H177" s="32" t="s">
        <v>844</v>
      </c>
    </row>
    <row r="178" spans="1:8" ht="15" customHeight="1">
      <c r="A178" s="83">
        <v>45502</v>
      </c>
      <c r="B178" s="32" t="s">
        <v>1307</v>
      </c>
      <c r="C178" s="31" t="s">
        <v>1308</v>
      </c>
      <c r="D178" s="31" t="s">
        <v>1309</v>
      </c>
      <c r="E178" s="31" t="s">
        <v>529</v>
      </c>
      <c r="F178" s="84">
        <v>180740</v>
      </c>
      <c r="G178" s="32">
        <v>125.43</v>
      </c>
      <c r="H178" s="32" t="s">
        <v>844</v>
      </c>
    </row>
    <row r="179" spans="1:8" ht="15" customHeight="1">
      <c r="A179" s="83">
        <v>45502</v>
      </c>
      <c r="B179" s="32" t="s">
        <v>1102</v>
      </c>
      <c r="C179" s="31" t="s">
        <v>1103</v>
      </c>
      <c r="D179" s="31" t="s">
        <v>1040</v>
      </c>
      <c r="E179" s="31" t="s">
        <v>529</v>
      </c>
      <c r="F179" s="84">
        <v>450000</v>
      </c>
      <c r="G179" s="32">
        <v>49.79</v>
      </c>
      <c r="H179" s="32" t="s">
        <v>844</v>
      </c>
    </row>
    <row r="180" spans="1:8" ht="15" customHeight="1">
      <c r="A180" s="83">
        <v>45502</v>
      </c>
      <c r="B180" s="32" t="s">
        <v>1310</v>
      </c>
      <c r="C180" s="31" t="s">
        <v>1311</v>
      </c>
      <c r="D180" s="31" t="s">
        <v>1037</v>
      </c>
      <c r="E180" s="31" t="s">
        <v>529</v>
      </c>
      <c r="F180" s="84">
        <v>194769</v>
      </c>
      <c r="G180" s="32">
        <v>139.99</v>
      </c>
      <c r="H180" s="32" t="s">
        <v>844</v>
      </c>
    </row>
    <row r="181" spans="1:8" ht="15" customHeight="1">
      <c r="A181" s="83">
        <v>45502</v>
      </c>
      <c r="B181" s="32" t="s">
        <v>1312</v>
      </c>
      <c r="C181" s="31" t="s">
        <v>1313</v>
      </c>
      <c r="D181" s="31" t="s">
        <v>1314</v>
      </c>
      <c r="E181" s="31" t="s">
        <v>529</v>
      </c>
      <c r="F181" s="84">
        <v>71000</v>
      </c>
      <c r="G181" s="32">
        <v>45.97</v>
      </c>
      <c r="H181" s="32" t="s">
        <v>844</v>
      </c>
    </row>
    <row r="182" spans="1:8" ht="15" customHeight="1">
      <c r="A182" s="83">
        <v>45502</v>
      </c>
      <c r="B182" s="32" t="s">
        <v>1312</v>
      </c>
      <c r="C182" s="31" t="s">
        <v>1313</v>
      </c>
      <c r="D182" s="31" t="s">
        <v>1315</v>
      </c>
      <c r="E182" s="31" t="s">
        <v>529</v>
      </c>
      <c r="F182" s="84">
        <v>100000</v>
      </c>
      <c r="G182" s="32">
        <v>48.03</v>
      </c>
      <c r="H182" s="32" t="s">
        <v>844</v>
      </c>
    </row>
    <row r="183" spans="1:8" ht="15" customHeight="1">
      <c r="A183" s="83">
        <v>45502</v>
      </c>
      <c r="B183" s="32" t="s">
        <v>1312</v>
      </c>
      <c r="C183" s="31" t="s">
        <v>1313</v>
      </c>
      <c r="D183" s="31" t="s">
        <v>1316</v>
      </c>
      <c r="E183" s="31" t="s">
        <v>529</v>
      </c>
      <c r="F183" s="84">
        <v>72000</v>
      </c>
      <c r="G183" s="32">
        <v>48.04</v>
      </c>
      <c r="H183" s="32" t="s">
        <v>844</v>
      </c>
    </row>
    <row r="184" spans="1:8" ht="15" customHeight="1">
      <c r="A184" s="83">
        <v>45502</v>
      </c>
      <c r="B184" s="32" t="s">
        <v>1065</v>
      </c>
      <c r="C184" s="31" t="s">
        <v>1066</v>
      </c>
      <c r="D184" s="31" t="s">
        <v>1037</v>
      </c>
      <c r="E184" s="31" t="s">
        <v>529</v>
      </c>
      <c r="F184" s="84">
        <v>144775</v>
      </c>
      <c r="G184" s="32">
        <v>167.78</v>
      </c>
      <c r="H184" s="32" t="s">
        <v>844</v>
      </c>
    </row>
    <row r="185" spans="1:8" ht="15" customHeight="1">
      <c r="A185" s="83">
        <v>45502</v>
      </c>
      <c r="B185" s="32" t="s">
        <v>1104</v>
      </c>
      <c r="C185" s="31" t="s">
        <v>1105</v>
      </c>
      <c r="D185" s="31" t="s">
        <v>1037</v>
      </c>
      <c r="E185" s="31" t="s">
        <v>529</v>
      </c>
      <c r="F185" s="84">
        <v>994688</v>
      </c>
      <c r="G185" s="32">
        <v>260.91000000000003</v>
      </c>
      <c r="H185" s="32" t="s">
        <v>844</v>
      </c>
    </row>
    <row r="186" spans="1:8" ht="15" customHeight="1">
      <c r="A186" s="83">
        <v>45502</v>
      </c>
      <c r="B186" s="32" t="s">
        <v>1317</v>
      </c>
      <c r="C186" s="31" t="s">
        <v>1318</v>
      </c>
      <c r="D186" s="31" t="s">
        <v>1319</v>
      </c>
      <c r="E186" s="31" t="s">
        <v>529</v>
      </c>
      <c r="F186" s="84">
        <v>17000</v>
      </c>
      <c r="G186" s="32">
        <v>288.44</v>
      </c>
      <c r="H186" s="32" t="s">
        <v>844</v>
      </c>
    </row>
    <row r="187" spans="1:8" ht="15" customHeight="1">
      <c r="A187" s="83">
        <v>45502</v>
      </c>
      <c r="B187" s="32" t="s">
        <v>1320</v>
      </c>
      <c r="C187" s="31" t="s">
        <v>1321</v>
      </c>
      <c r="D187" s="31" t="s">
        <v>1322</v>
      </c>
      <c r="E187" s="31" t="s">
        <v>529</v>
      </c>
      <c r="F187" s="84">
        <v>1296000</v>
      </c>
      <c r="G187" s="32">
        <v>8.9</v>
      </c>
      <c r="H187" s="32" t="s">
        <v>844</v>
      </c>
    </row>
    <row r="188" spans="1:8" ht="15" customHeight="1">
      <c r="A188" s="83">
        <v>45502</v>
      </c>
      <c r="B188" s="32" t="s">
        <v>1080</v>
      </c>
      <c r="C188" s="31" t="s">
        <v>1081</v>
      </c>
      <c r="D188" s="31" t="s">
        <v>1036</v>
      </c>
      <c r="E188" s="31" t="s">
        <v>530</v>
      </c>
      <c r="F188" s="84">
        <v>190369</v>
      </c>
      <c r="G188" s="32">
        <v>280.32</v>
      </c>
      <c r="H188" s="32" t="s">
        <v>844</v>
      </c>
    </row>
    <row r="189" spans="1:8" ht="15" customHeight="1">
      <c r="A189" s="83">
        <v>45502</v>
      </c>
      <c r="B189" s="32" t="s">
        <v>1080</v>
      </c>
      <c r="C189" s="31" t="s">
        <v>1081</v>
      </c>
      <c r="D189" s="31" t="s">
        <v>1037</v>
      </c>
      <c r="E189" s="31" t="s">
        <v>530</v>
      </c>
      <c r="F189" s="84">
        <v>370921</v>
      </c>
      <c r="G189" s="32">
        <v>275.16000000000003</v>
      </c>
      <c r="H189" s="32" t="s">
        <v>844</v>
      </c>
    </row>
    <row r="190" spans="1:8" ht="15" customHeight="1">
      <c r="A190" s="83">
        <v>45502</v>
      </c>
      <c r="B190" s="32" t="s">
        <v>1080</v>
      </c>
      <c r="C190" s="31" t="s">
        <v>1081</v>
      </c>
      <c r="D190" s="31" t="s">
        <v>977</v>
      </c>
      <c r="E190" s="31" t="s">
        <v>530</v>
      </c>
      <c r="F190" s="84">
        <v>261663</v>
      </c>
      <c r="G190" s="32">
        <v>281.45</v>
      </c>
      <c r="H190" s="32" t="s">
        <v>844</v>
      </c>
    </row>
    <row r="191" spans="1:8" ht="15" customHeight="1">
      <c r="A191" s="83">
        <v>45502</v>
      </c>
      <c r="B191" s="32" t="s">
        <v>1241</v>
      </c>
      <c r="C191" s="31" t="s">
        <v>1242</v>
      </c>
      <c r="D191" s="31" t="s">
        <v>1100</v>
      </c>
      <c r="E191" s="31" t="s">
        <v>530</v>
      </c>
      <c r="F191" s="84">
        <v>50093</v>
      </c>
      <c r="G191" s="32">
        <v>310.87</v>
      </c>
      <c r="H191" s="32" t="s">
        <v>844</v>
      </c>
    </row>
    <row r="192" spans="1:8" ht="15" customHeight="1">
      <c r="A192" s="83">
        <v>45502</v>
      </c>
      <c r="B192" s="32" t="s">
        <v>1323</v>
      </c>
      <c r="C192" s="31" t="s">
        <v>1324</v>
      </c>
      <c r="D192" s="31" t="s">
        <v>1325</v>
      </c>
      <c r="E192" s="31" t="s">
        <v>530</v>
      </c>
      <c r="F192" s="84">
        <v>55880</v>
      </c>
      <c r="G192" s="32">
        <v>36.83</v>
      </c>
      <c r="H192" s="32" t="s">
        <v>844</v>
      </c>
    </row>
    <row r="193" spans="1:8" ht="15" customHeight="1">
      <c r="A193" s="83">
        <v>45502</v>
      </c>
      <c r="B193" s="32" t="s">
        <v>1326</v>
      </c>
      <c r="C193" s="31" t="s">
        <v>1327</v>
      </c>
      <c r="D193" s="31" t="s">
        <v>1328</v>
      </c>
      <c r="E193" s="31" t="s">
        <v>530</v>
      </c>
      <c r="F193" s="84">
        <v>72000</v>
      </c>
      <c r="G193" s="32">
        <v>67.510000000000005</v>
      </c>
      <c r="H193" s="32" t="s">
        <v>844</v>
      </c>
    </row>
    <row r="194" spans="1:8" ht="15" customHeight="1">
      <c r="A194" s="83">
        <v>45502</v>
      </c>
      <c r="B194" s="32" t="s">
        <v>1243</v>
      </c>
      <c r="C194" s="31" t="s">
        <v>1244</v>
      </c>
      <c r="D194" s="31" t="s">
        <v>1245</v>
      </c>
      <c r="E194" s="31" t="s">
        <v>530</v>
      </c>
      <c r="F194" s="84">
        <v>268882</v>
      </c>
      <c r="G194" s="32">
        <v>562.16999999999996</v>
      </c>
      <c r="H194" s="32" t="s">
        <v>844</v>
      </c>
    </row>
    <row r="195" spans="1:8" ht="15" customHeight="1">
      <c r="A195" s="83">
        <v>45502</v>
      </c>
      <c r="B195" s="32" t="s">
        <v>1082</v>
      </c>
      <c r="C195" s="31" t="s">
        <v>1083</v>
      </c>
      <c r="D195" s="31" t="s">
        <v>1037</v>
      </c>
      <c r="E195" s="31" t="s">
        <v>530</v>
      </c>
      <c r="F195" s="84">
        <v>1567338</v>
      </c>
      <c r="G195" s="32">
        <v>27.49</v>
      </c>
      <c r="H195" s="32" t="s">
        <v>844</v>
      </c>
    </row>
    <row r="196" spans="1:8" ht="15" customHeight="1">
      <c r="A196" s="83">
        <v>45502</v>
      </c>
      <c r="B196" s="32" t="s">
        <v>1055</v>
      </c>
      <c r="C196" s="31" t="s">
        <v>1056</v>
      </c>
      <c r="D196" s="31" t="s">
        <v>886</v>
      </c>
      <c r="E196" s="31" t="s">
        <v>530</v>
      </c>
      <c r="F196" s="84">
        <v>458471</v>
      </c>
      <c r="G196" s="32">
        <v>1.81</v>
      </c>
      <c r="H196" s="32" t="s">
        <v>844</v>
      </c>
    </row>
    <row r="197" spans="1:8" ht="15" customHeight="1">
      <c r="A197" s="83">
        <v>45502</v>
      </c>
      <c r="B197" s="32" t="s">
        <v>1057</v>
      </c>
      <c r="C197" s="31" t="s">
        <v>1058</v>
      </c>
      <c r="D197" s="31" t="s">
        <v>1329</v>
      </c>
      <c r="E197" s="31" t="s">
        <v>530</v>
      </c>
      <c r="F197" s="84">
        <v>32000</v>
      </c>
      <c r="G197" s="32">
        <v>150</v>
      </c>
      <c r="H197" s="32" t="s">
        <v>844</v>
      </c>
    </row>
    <row r="198" spans="1:8" ht="15" customHeight="1">
      <c r="A198" s="83">
        <v>45502</v>
      </c>
      <c r="B198" s="32" t="s">
        <v>1084</v>
      </c>
      <c r="C198" s="31" t="s">
        <v>1085</v>
      </c>
      <c r="D198" s="31" t="s">
        <v>1086</v>
      </c>
      <c r="E198" s="31" t="s">
        <v>530</v>
      </c>
      <c r="F198" s="84">
        <v>73000</v>
      </c>
      <c r="G198" s="32">
        <v>186.32</v>
      </c>
      <c r="H198" s="32" t="s">
        <v>844</v>
      </c>
    </row>
    <row r="199" spans="1:8" ht="15" customHeight="1">
      <c r="A199" s="83">
        <v>45502</v>
      </c>
      <c r="B199" s="32" t="s">
        <v>1084</v>
      </c>
      <c r="C199" s="31" t="s">
        <v>1085</v>
      </c>
      <c r="D199" s="31" t="s">
        <v>1247</v>
      </c>
      <c r="E199" s="31" t="s">
        <v>530</v>
      </c>
      <c r="F199" s="84">
        <v>63065</v>
      </c>
      <c r="G199" s="32">
        <v>193.53</v>
      </c>
      <c r="H199" s="32" t="s">
        <v>844</v>
      </c>
    </row>
    <row r="200" spans="1:8" ht="15" customHeight="1">
      <c r="A200" s="83">
        <v>45502</v>
      </c>
      <c r="B200" s="32" t="s">
        <v>1084</v>
      </c>
      <c r="C200" s="31" t="s">
        <v>1085</v>
      </c>
      <c r="D200" s="31" t="s">
        <v>1041</v>
      </c>
      <c r="E200" s="31" t="s">
        <v>530</v>
      </c>
      <c r="F200" s="84">
        <v>50000</v>
      </c>
      <c r="G200" s="32">
        <v>192.2</v>
      </c>
      <c r="H200" s="32" t="s">
        <v>844</v>
      </c>
    </row>
    <row r="201" spans="1:8" ht="15" customHeight="1">
      <c r="A201" s="83">
        <v>45502</v>
      </c>
      <c r="B201" s="32" t="s">
        <v>71</v>
      </c>
      <c r="C201" s="31" t="s">
        <v>1249</v>
      </c>
      <c r="D201" s="31" t="s">
        <v>1037</v>
      </c>
      <c r="E201" s="31" t="s">
        <v>530</v>
      </c>
      <c r="F201" s="84">
        <v>10337586</v>
      </c>
      <c r="G201" s="32">
        <v>213.28</v>
      </c>
      <c r="H201" s="32" t="s">
        <v>844</v>
      </c>
    </row>
    <row r="202" spans="1:8" ht="15" customHeight="1">
      <c r="A202" s="83">
        <v>45502</v>
      </c>
      <c r="B202" s="32" t="s">
        <v>1330</v>
      </c>
      <c r="C202" s="31" t="s">
        <v>1331</v>
      </c>
      <c r="D202" s="31" t="s">
        <v>1332</v>
      </c>
      <c r="E202" s="31" t="s">
        <v>530</v>
      </c>
      <c r="F202" s="84">
        <v>15000000</v>
      </c>
      <c r="G202" s="32">
        <v>7.25</v>
      </c>
      <c r="H202" s="32" t="s">
        <v>844</v>
      </c>
    </row>
    <row r="203" spans="1:8" ht="15" customHeight="1">
      <c r="A203" s="83">
        <v>45502</v>
      </c>
      <c r="B203" s="32" t="s">
        <v>1087</v>
      </c>
      <c r="C203" s="31" t="s">
        <v>1088</v>
      </c>
      <c r="D203" s="31" t="s">
        <v>1037</v>
      </c>
      <c r="E203" s="31" t="s">
        <v>530</v>
      </c>
      <c r="F203" s="84">
        <v>3191841</v>
      </c>
      <c r="G203" s="32">
        <v>65.95</v>
      </c>
      <c r="H203" s="32" t="s">
        <v>844</v>
      </c>
    </row>
    <row r="204" spans="1:8" ht="15" customHeight="1">
      <c r="A204" s="83">
        <v>45502</v>
      </c>
      <c r="B204" s="32" t="s">
        <v>1087</v>
      </c>
      <c r="C204" s="31" t="s">
        <v>1088</v>
      </c>
      <c r="D204" s="31" t="s">
        <v>888</v>
      </c>
      <c r="E204" s="31" t="s">
        <v>530</v>
      </c>
      <c r="F204" s="84">
        <v>2050499</v>
      </c>
      <c r="G204" s="32">
        <v>66.790000000000006</v>
      </c>
      <c r="H204" s="32" t="s">
        <v>844</v>
      </c>
    </row>
    <row r="205" spans="1:8" ht="15" customHeight="1">
      <c r="A205" s="83">
        <v>45502</v>
      </c>
      <c r="B205" s="32" t="s">
        <v>1087</v>
      </c>
      <c r="C205" s="31" t="s">
        <v>1088</v>
      </c>
      <c r="D205" s="31" t="s">
        <v>1036</v>
      </c>
      <c r="E205" s="31" t="s">
        <v>530</v>
      </c>
      <c r="F205" s="84">
        <v>1849211</v>
      </c>
      <c r="G205" s="32">
        <v>66.77</v>
      </c>
      <c r="H205" s="32" t="s">
        <v>844</v>
      </c>
    </row>
    <row r="206" spans="1:8" ht="15" customHeight="1">
      <c r="A206" s="83">
        <v>45502</v>
      </c>
      <c r="B206" s="32" t="s">
        <v>1333</v>
      </c>
      <c r="C206" s="31" t="s">
        <v>1334</v>
      </c>
      <c r="D206" s="31" t="s">
        <v>1335</v>
      </c>
      <c r="E206" s="31" t="s">
        <v>530</v>
      </c>
      <c r="F206" s="84">
        <v>138000</v>
      </c>
      <c r="G206" s="32">
        <v>100.96</v>
      </c>
      <c r="H206" s="32" t="s">
        <v>844</v>
      </c>
    </row>
    <row r="207" spans="1:8" ht="15" customHeight="1">
      <c r="A207" s="83">
        <v>45502</v>
      </c>
      <c r="B207" s="32" t="s">
        <v>1333</v>
      </c>
      <c r="C207" s="31" t="s">
        <v>1334</v>
      </c>
      <c r="D207" s="31" t="s">
        <v>1336</v>
      </c>
      <c r="E207" s="31" t="s">
        <v>530</v>
      </c>
      <c r="F207" s="84">
        <v>126000</v>
      </c>
      <c r="G207" s="32">
        <v>100.83</v>
      </c>
      <c r="H207" s="32" t="s">
        <v>844</v>
      </c>
    </row>
    <row r="208" spans="1:8" ht="15" customHeight="1">
      <c r="A208" s="83">
        <v>45502</v>
      </c>
      <c r="B208" s="32" t="s">
        <v>1250</v>
      </c>
      <c r="C208" s="31" t="s">
        <v>1251</v>
      </c>
      <c r="D208" s="31" t="s">
        <v>886</v>
      </c>
      <c r="E208" s="31" t="s">
        <v>530</v>
      </c>
      <c r="F208" s="84">
        <v>556800</v>
      </c>
      <c r="G208" s="32">
        <v>269.44</v>
      </c>
      <c r="H208" s="32" t="s">
        <v>844</v>
      </c>
    </row>
    <row r="209" spans="1:8" ht="15" customHeight="1">
      <c r="A209" s="83">
        <v>45502</v>
      </c>
      <c r="B209" s="32" t="s">
        <v>1250</v>
      </c>
      <c r="C209" s="31" t="s">
        <v>1251</v>
      </c>
      <c r="D209" s="31" t="s">
        <v>1095</v>
      </c>
      <c r="E209" s="31" t="s">
        <v>530</v>
      </c>
      <c r="F209" s="84">
        <v>403200</v>
      </c>
      <c r="G209" s="32">
        <v>264.89999999999998</v>
      </c>
      <c r="H209" s="32" t="s">
        <v>844</v>
      </c>
    </row>
    <row r="210" spans="1:8" ht="15" customHeight="1">
      <c r="A210" s="83">
        <v>45502</v>
      </c>
      <c r="B210" s="32" t="s">
        <v>1089</v>
      </c>
      <c r="C210" s="31" t="s">
        <v>1090</v>
      </c>
      <c r="D210" s="31" t="s">
        <v>1037</v>
      </c>
      <c r="E210" s="31" t="s">
        <v>530</v>
      </c>
      <c r="F210" s="84">
        <v>284648</v>
      </c>
      <c r="G210" s="32">
        <v>850.23</v>
      </c>
      <c r="H210" s="32" t="s">
        <v>844</v>
      </c>
    </row>
    <row r="211" spans="1:8" ht="15" customHeight="1">
      <c r="A211" s="83">
        <v>45502</v>
      </c>
      <c r="B211" s="32" t="s">
        <v>1337</v>
      </c>
      <c r="C211" s="31" t="s">
        <v>1338</v>
      </c>
      <c r="D211" s="31" t="s">
        <v>1339</v>
      </c>
      <c r="E211" s="31" t="s">
        <v>530</v>
      </c>
      <c r="F211" s="84">
        <v>245676</v>
      </c>
      <c r="G211" s="32">
        <v>990.12</v>
      </c>
      <c r="H211" s="32" t="s">
        <v>844</v>
      </c>
    </row>
    <row r="212" spans="1:8" ht="15" customHeight="1">
      <c r="A212" s="83">
        <v>45502</v>
      </c>
      <c r="B212" s="32" t="s">
        <v>1091</v>
      </c>
      <c r="C212" s="31" t="s">
        <v>1092</v>
      </c>
      <c r="D212" s="31" t="s">
        <v>1007</v>
      </c>
      <c r="E212" s="31" t="s">
        <v>530</v>
      </c>
      <c r="F212" s="84">
        <v>56359637</v>
      </c>
      <c r="G212" s="32">
        <v>3</v>
      </c>
      <c r="H212" s="32" t="s">
        <v>844</v>
      </c>
    </row>
    <row r="213" spans="1:8" ht="15" customHeight="1">
      <c r="A213" s="83">
        <v>45502</v>
      </c>
      <c r="B213" s="32" t="s">
        <v>1259</v>
      </c>
      <c r="C213" s="31" t="s">
        <v>1260</v>
      </c>
      <c r="D213" s="31" t="s">
        <v>1036</v>
      </c>
      <c r="E213" s="31" t="s">
        <v>530</v>
      </c>
      <c r="F213" s="84">
        <v>28448</v>
      </c>
      <c r="G213" s="32">
        <v>49.74</v>
      </c>
      <c r="H213" s="32" t="s">
        <v>844</v>
      </c>
    </row>
    <row r="214" spans="1:8" ht="15" customHeight="1">
      <c r="A214" s="83">
        <v>45502</v>
      </c>
      <c r="B214" s="32" t="s">
        <v>1340</v>
      </c>
      <c r="C214" s="31" t="s">
        <v>1341</v>
      </c>
      <c r="D214" s="31" t="s">
        <v>1342</v>
      </c>
      <c r="E214" s="31" t="s">
        <v>530</v>
      </c>
      <c r="F214" s="84">
        <v>100000</v>
      </c>
      <c r="G214" s="32">
        <v>243.49</v>
      </c>
      <c r="H214" s="32" t="s">
        <v>844</v>
      </c>
    </row>
    <row r="215" spans="1:8" ht="15" customHeight="1">
      <c r="A215" s="83">
        <v>45502</v>
      </c>
      <c r="B215" s="32" t="s">
        <v>144</v>
      </c>
      <c r="C215" s="31" t="s">
        <v>1094</v>
      </c>
      <c r="D215" s="31" t="s">
        <v>1053</v>
      </c>
      <c r="E215" s="31" t="s">
        <v>530</v>
      </c>
      <c r="F215" s="84">
        <v>2061506</v>
      </c>
      <c r="G215" s="32">
        <v>378.15</v>
      </c>
      <c r="H215" s="32" t="s">
        <v>844</v>
      </c>
    </row>
    <row r="216" spans="1:8" ht="15" customHeight="1">
      <c r="A216" s="83">
        <v>45502</v>
      </c>
      <c r="B216" s="32" t="s">
        <v>144</v>
      </c>
      <c r="C216" s="31" t="s">
        <v>1094</v>
      </c>
      <c r="D216" s="31" t="s">
        <v>1037</v>
      </c>
      <c r="E216" s="31" t="s">
        <v>530</v>
      </c>
      <c r="F216" s="84">
        <v>2629875</v>
      </c>
      <c r="G216" s="32">
        <v>376.4</v>
      </c>
      <c r="H216" s="32" t="s">
        <v>844</v>
      </c>
    </row>
    <row r="217" spans="1:8" ht="15" customHeight="1">
      <c r="A217" s="83">
        <v>45502</v>
      </c>
      <c r="B217" s="32" t="s">
        <v>1343</v>
      </c>
      <c r="C217" s="31" t="s">
        <v>1344</v>
      </c>
      <c r="D217" s="31" t="s">
        <v>1345</v>
      </c>
      <c r="E217" s="31" t="s">
        <v>530</v>
      </c>
      <c r="F217" s="84">
        <v>500000</v>
      </c>
      <c r="G217" s="32">
        <v>3.84</v>
      </c>
      <c r="H217" s="32" t="s">
        <v>844</v>
      </c>
    </row>
    <row r="218" spans="1:8" ht="15" customHeight="1">
      <c r="A218" s="83">
        <v>45502</v>
      </c>
      <c r="B218" s="32" t="s">
        <v>1261</v>
      </c>
      <c r="C218" s="31" t="s">
        <v>1262</v>
      </c>
      <c r="D218" s="31" t="s">
        <v>1346</v>
      </c>
      <c r="E218" s="31" t="s">
        <v>530</v>
      </c>
      <c r="F218" s="84">
        <v>1610337</v>
      </c>
      <c r="G218" s="32">
        <v>145.21</v>
      </c>
      <c r="H218" s="32" t="s">
        <v>844</v>
      </c>
    </row>
    <row r="219" spans="1:8" ht="15" customHeight="1">
      <c r="A219" s="83">
        <v>45502</v>
      </c>
      <c r="B219" s="32" t="s">
        <v>1261</v>
      </c>
      <c r="C219" s="31" t="s">
        <v>1262</v>
      </c>
      <c r="D219" s="31" t="s">
        <v>1263</v>
      </c>
      <c r="E219" s="31" t="s">
        <v>530</v>
      </c>
      <c r="F219" s="84">
        <v>300000</v>
      </c>
      <c r="G219" s="32">
        <v>143.16</v>
      </c>
      <c r="H219" s="32" t="s">
        <v>844</v>
      </c>
    </row>
    <row r="220" spans="1:8" ht="15" customHeight="1">
      <c r="A220" s="83">
        <v>45502</v>
      </c>
      <c r="B220" s="32" t="s">
        <v>1106</v>
      </c>
      <c r="C220" s="31" t="s">
        <v>1107</v>
      </c>
      <c r="D220" s="31" t="s">
        <v>1108</v>
      </c>
      <c r="E220" s="31" t="s">
        <v>530</v>
      </c>
      <c r="F220" s="84">
        <v>468213</v>
      </c>
      <c r="G220" s="32">
        <v>22.13</v>
      </c>
      <c r="H220" s="32" t="s">
        <v>844</v>
      </c>
    </row>
    <row r="221" spans="1:8" ht="15" customHeight="1">
      <c r="A221" s="83">
        <v>45502</v>
      </c>
      <c r="B221" s="32" t="s">
        <v>1265</v>
      </c>
      <c r="C221" s="31" t="s">
        <v>1266</v>
      </c>
      <c r="D221" s="31" t="s">
        <v>1347</v>
      </c>
      <c r="E221" s="31" t="s">
        <v>530</v>
      </c>
      <c r="F221" s="84">
        <v>2970692</v>
      </c>
      <c r="G221" s="32">
        <v>1123</v>
      </c>
      <c r="H221" s="32" t="s">
        <v>844</v>
      </c>
    </row>
    <row r="222" spans="1:8" ht="15" customHeight="1">
      <c r="A222" s="83">
        <v>45502</v>
      </c>
      <c r="B222" s="32" t="s">
        <v>1265</v>
      </c>
      <c r="C222" s="31" t="s">
        <v>1266</v>
      </c>
      <c r="D222" s="31" t="s">
        <v>1347</v>
      </c>
      <c r="E222" s="31" t="s">
        <v>530</v>
      </c>
      <c r="F222" s="84">
        <v>1570851</v>
      </c>
      <c r="G222" s="32">
        <v>1125.1500000000001</v>
      </c>
      <c r="H222" s="32" t="s">
        <v>844</v>
      </c>
    </row>
    <row r="223" spans="1:8" ht="15" customHeight="1">
      <c r="A223" s="83">
        <v>45502</v>
      </c>
      <c r="B223" s="32" t="s">
        <v>1265</v>
      </c>
      <c r="C223" s="31" t="s">
        <v>1266</v>
      </c>
      <c r="D223" s="31" t="s">
        <v>1348</v>
      </c>
      <c r="E223" s="31" t="s">
        <v>530</v>
      </c>
      <c r="F223" s="84">
        <v>2226323</v>
      </c>
      <c r="G223" s="32">
        <v>1124.9000000000001</v>
      </c>
      <c r="H223" s="32" t="s">
        <v>844</v>
      </c>
    </row>
    <row r="224" spans="1:8" ht="15" customHeight="1">
      <c r="A224" s="83">
        <v>45502</v>
      </c>
      <c r="B224" s="32" t="s">
        <v>1265</v>
      </c>
      <c r="C224" s="31" t="s">
        <v>1266</v>
      </c>
      <c r="D224" s="31" t="s">
        <v>1348</v>
      </c>
      <c r="E224" s="31" t="s">
        <v>530</v>
      </c>
      <c r="F224" s="84">
        <v>2576177</v>
      </c>
      <c r="G224" s="32">
        <v>1123</v>
      </c>
      <c r="H224" s="32" t="s">
        <v>844</v>
      </c>
    </row>
    <row r="225" spans="1:8" ht="15" customHeight="1">
      <c r="A225" s="83">
        <v>45502</v>
      </c>
      <c r="B225" s="32" t="s">
        <v>1038</v>
      </c>
      <c r="C225" s="31" t="s">
        <v>1039</v>
      </c>
      <c r="D225" s="31" t="s">
        <v>1040</v>
      </c>
      <c r="E225" s="31" t="s">
        <v>530</v>
      </c>
      <c r="F225" s="84">
        <v>112800</v>
      </c>
      <c r="G225" s="32">
        <v>217.6</v>
      </c>
      <c r="H225" s="32" t="s">
        <v>844</v>
      </c>
    </row>
    <row r="226" spans="1:8" ht="15" customHeight="1">
      <c r="A226" s="83">
        <v>45502</v>
      </c>
      <c r="B226" s="32" t="s">
        <v>1271</v>
      </c>
      <c r="C226" s="31" t="s">
        <v>1272</v>
      </c>
      <c r="D226" s="31" t="s">
        <v>886</v>
      </c>
      <c r="E226" s="31" t="s">
        <v>530</v>
      </c>
      <c r="F226" s="84">
        <v>600000</v>
      </c>
      <c r="G226" s="32">
        <v>7.35</v>
      </c>
      <c r="H226" s="32" t="s">
        <v>844</v>
      </c>
    </row>
    <row r="227" spans="1:8" ht="15" customHeight="1">
      <c r="A227" s="83">
        <v>45502</v>
      </c>
      <c r="B227" s="32" t="s">
        <v>1271</v>
      </c>
      <c r="C227" s="31" t="s">
        <v>1272</v>
      </c>
      <c r="D227" s="31" t="s">
        <v>1349</v>
      </c>
      <c r="E227" s="31" t="s">
        <v>530</v>
      </c>
      <c r="F227" s="84">
        <v>1060042</v>
      </c>
      <c r="G227" s="32">
        <v>7.35</v>
      </c>
      <c r="H227" s="32" t="s">
        <v>844</v>
      </c>
    </row>
    <row r="228" spans="1:8" ht="15" customHeight="1">
      <c r="A228" s="83">
        <v>45502</v>
      </c>
      <c r="B228" s="32" t="s">
        <v>1271</v>
      </c>
      <c r="C228" s="31" t="s">
        <v>1272</v>
      </c>
      <c r="D228" s="31" t="s">
        <v>1350</v>
      </c>
      <c r="E228" s="31" t="s">
        <v>530</v>
      </c>
      <c r="F228" s="84">
        <v>1000000</v>
      </c>
      <c r="G228" s="32">
        <v>7.35</v>
      </c>
      <c r="H228" s="32" t="s">
        <v>844</v>
      </c>
    </row>
    <row r="229" spans="1:8" ht="15" customHeight="1">
      <c r="A229" s="83">
        <v>45502</v>
      </c>
      <c r="B229" s="32" t="s">
        <v>1271</v>
      </c>
      <c r="C229" s="31" t="s">
        <v>1272</v>
      </c>
      <c r="D229" s="31" t="s">
        <v>1093</v>
      </c>
      <c r="E229" s="31" t="s">
        <v>530</v>
      </c>
      <c r="F229" s="84">
        <v>1000000</v>
      </c>
      <c r="G229" s="32">
        <v>7.35</v>
      </c>
      <c r="H229" s="32" t="s">
        <v>844</v>
      </c>
    </row>
    <row r="230" spans="1:8" ht="15" customHeight="1">
      <c r="A230" s="83">
        <v>45502</v>
      </c>
      <c r="B230" s="32" t="s">
        <v>1096</v>
      </c>
      <c r="C230" s="31" t="s">
        <v>1097</v>
      </c>
      <c r="D230" s="31" t="s">
        <v>1351</v>
      </c>
      <c r="E230" s="31" t="s">
        <v>530</v>
      </c>
      <c r="F230" s="84">
        <v>66000</v>
      </c>
      <c r="G230" s="32">
        <v>175.54</v>
      </c>
      <c r="H230" s="32" t="s">
        <v>844</v>
      </c>
    </row>
    <row r="231" spans="1:8" ht="15" customHeight="1">
      <c r="A231" s="83">
        <v>45502</v>
      </c>
      <c r="B231" s="32" t="s">
        <v>1275</v>
      </c>
      <c r="C231" s="31" t="s">
        <v>1276</v>
      </c>
      <c r="D231" s="31" t="s">
        <v>1059</v>
      </c>
      <c r="E231" s="31" t="s">
        <v>530</v>
      </c>
      <c r="F231" s="84">
        <v>202630</v>
      </c>
      <c r="G231" s="32">
        <v>34.93</v>
      </c>
      <c r="H231" s="32" t="s">
        <v>844</v>
      </c>
    </row>
    <row r="232" spans="1:8" ht="15" customHeight="1">
      <c r="A232" s="83">
        <v>45502</v>
      </c>
      <c r="B232" s="32" t="s">
        <v>1275</v>
      </c>
      <c r="C232" s="31" t="s">
        <v>1276</v>
      </c>
      <c r="D232" s="31" t="s">
        <v>1277</v>
      </c>
      <c r="E232" s="31" t="s">
        <v>530</v>
      </c>
      <c r="F232" s="84">
        <v>110388</v>
      </c>
      <c r="G232" s="32">
        <v>36.450000000000003</v>
      </c>
      <c r="H232" s="32" t="s">
        <v>844</v>
      </c>
    </row>
    <row r="233" spans="1:8" ht="15" customHeight="1">
      <c r="A233" s="83">
        <v>45502</v>
      </c>
      <c r="B233" s="32" t="s">
        <v>1278</v>
      </c>
      <c r="C233" s="31" t="s">
        <v>1279</v>
      </c>
      <c r="D233" s="31" t="s">
        <v>1280</v>
      </c>
      <c r="E233" s="31" t="s">
        <v>530</v>
      </c>
      <c r="F233" s="84">
        <v>60000</v>
      </c>
      <c r="G233" s="32">
        <v>85.94</v>
      </c>
      <c r="H233" s="32" t="s">
        <v>844</v>
      </c>
    </row>
    <row r="234" spans="1:8" ht="15" customHeight="1">
      <c r="A234" s="83">
        <v>45502</v>
      </c>
      <c r="B234" s="32" t="s">
        <v>1281</v>
      </c>
      <c r="C234" s="31" t="s">
        <v>1282</v>
      </c>
      <c r="D234" s="31" t="s">
        <v>1283</v>
      </c>
      <c r="E234" s="31" t="s">
        <v>530</v>
      </c>
      <c r="F234" s="84">
        <v>1211732</v>
      </c>
      <c r="G234" s="32">
        <v>92.99</v>
      </c>
      <c r="H234" s="32" t="s">
        <v>844</v>
      </c>
    </row>
    <row r="235" spans="1:8" ht="15" customHeight="1">
      <c r="A235" s="83">
        <v>45502</v>
      </c>
      <c r="B235" s="32" t="s">
        <v>1281</v>
      </c>
      <c r="C235" s="31" t="s">
        <v>1282</v>
      </c>
      <c r="D235" s="31" t="s">
        <v>1040</v>
      </c>
      <c r="E235" s="31" t="s">
        <v>530</v>
      </c>
      <c r="F235" s="84">
        <v>1624145</v>
      </c>
      <c r="G235" s="32">
        <v>96.34</v>
      </c>
      <c r="H235" s="32" t="s">
        <v>844</v>
      </c>
    </row>
    <row r="236" spans="1:8" ht="15" customHeight="1">
      <c r="A236" s="83">
        <v>45502</v>
      </c>
      <c r="B236" s="32" t="s">
        <v>1352</v>
      </c>
      <c r="C236" s="31" t="s">
        <v>1353</v>
      </c>
      <c r="D236" s="31" t="s">
        <v>1354</v>
      </c>
      <c r="E236" s="31" t="s">
        <v>530</v>
      </c>
      <c r="F236" s="84">
        <v>265508</v>
      </c>
      <c r="G236" s="32">
        <v>131.69999999999999</v>
      </c>
      <c r="H236" s="32" t="s">
        <v>844</v>
      </c>
    </row>
    <row r="237" spans="1:8" ht="15" customHeight="1">
      <c r="A237" s="83">
        <v>45502</v>
      </c>
      <c r="B237" s="32" t="s">
        <v>1287</v>
      </c>
      <c r="C237" s="31" t="s">
        <v>1288</v>
      </c>
      <c r="D237" s="31" t="s">
        <v>886</v>
      </c>
      <c r="E237" s="31" t="s">
        <v>530</v>
      </c>
      <c r="F237" s="84">
        <v>108800</v>
      </c>
      <c r="G237" s="32">
        <v>343.65</v>
      </c>
      <c r="H237" s="32" t="s">
        <v>844</v>
      </c>
    </row>
    <row r="238" spans="1:8" ht="15" customHeight="1">
      <c r="A238" s="83">
        <v>45502</v>
      </c>
      <c r="B238" s="32" t="s">
        <v>1287</v>
      </c>
      <c r="C238" s="31" t="s">
        <v>1288</v>
      </c>
      <c r="D238" s="31" t="s">
        <v>1040</v>
      </c>
      <c r="E238" s="31" t="s">
        <v>530</v>
      </c>
      <c r="F238" s="84">
        <v>124800</v>
      </c>
      <c r="G238" s="32">
        <v>343.65</v>
      </c>
      <c r="H238" s="32" t="s">
        <v>844</v>
      </c>
    </row>
    <row r="239" spans="1:8" ht="15" customHeight="1">
      <c r="A239" s="83">
        <v>45502</v>
      </c>
      <c r="B239" s="32" t="s">
        <v>1098</v>
      </c>
      <c r="C239" s="31" t="s">
        <v>1099</v>
      </c>
      <c r="D239" s="31" t="s">
        <v>1355</v>
      </c>
      <c r="E239" s="31" t="s">
        <v>530</v>
      </c>
      <c r="F239" s="84">
        <v>175000</v>
      </c>
      <c r="G239" s="32">
        <v>23.29</v>
      </c>
      <c r="H239" s="32" t="s">
        <v>844</v>
      </c>
    </row>
    <row r="240" spans="1:8" ht="15" customHeight="1">
      <c r="A240" s="83">
        <v>45502</v>
      </c>
      <c r="B240" s="32" t="s">
        <v>1098</v>
      </c>
      <c r="C240" s="31" t="s">
        <v>1099</v>
      </c>
      <c r="D240" s="31" t="s">
        <v>1292</v>
      </c>
      <c r="E240" s="31" t="s">
        <v>530</v>
      </c>
      <c r="F240" s="84">
        <v>25000</v>
      </c>
      <c r="G240" s="32">
        <v>23</v>
      </c>
      <c r="H240" s="32" t="s">
        <v>844</v>
      </c>
    </row>
    <row r="241" spans="1:8" ht="15" customHeight="1">
      <c r="A241" s="83">
        <v>45502</v>
      </c>
      <c r="B241" s="32" t="s">
        <v>459</v>
      </c>
      <c r="C241" s="31" t="s">
        <v>1293</v>
      </c>
      <c r="D241" s="31" t="s">
        <v>1037</v>
      </c>
      <c r="E241" s="31" t="s">
        <v>530</v>
      </c>
      <c r="F241" s="84">
        <v>1971768</v>
      </c>
      <c r="G241" s="32">
        <v>743.25</v>
      </c>
      <c r="H241" s="32" t="s">
        <v>844</v>
      </c>
    </row>
    <row r="242" spans="1:8" ht="15" customHeight="1">
      <c r="A242" s="83">
        <v>45502</v>
      </c>
      <c r="B242" s="32" t="s">
        <v>1296</v>
      </c>
      <c r="C242" s="31" t="s">
        <v>1297</v>
      </c>
      <c r="D242" s="31" t="s">
        <v>1037</v>
      </c>
      <c r="E242" s="31" t="s">
        <v>530</v>
      </c>
      <c r="F242" s="84">
        <v>731659</v>
      </c>
      <c r="G242" s="32">
        <v>316.27999999999997</v>
      </c>
      <c r="H242" s="32" t="s">
        <v>844</v>
      </c>
    </row>
    <row r="243" spans="1:8" ht="15" customHeight="1">
      <c r="A243" s="83">
        <v>45502</v>
      </c>
      <c r="B243" s="32" t="s">
        <v>1109</v>
      </c>
      <c r="C243" s="31" t="s">
        <v>1110</v>
      </c>
      <c r="D243" s="31" t="s">
        <v>1298</v>
      </c>
      <c r="E243" s="31" t="s">
        <v>530</v>
      </c>
      <c r="F243" s="84">
        <v>314500</v>
      </c>
      <c r="G243" s="32">
        <v>231.17</v>
      </c>
      <c r="H243" s="32" t="s">
        <v>844</v>
      </c>
    </row>
    <row r="244" spans="1:8" ht="15" customHeight="1">
      <c r="A244" s="83">
        <v>45502</v>
      </c>
      <c r="B244" s="32" t="s">
        <v>1109</v>
      </c>
      <c r="C244" s="31" t="s">
        <v>1110</v>
      </c>
      <c r="D244" s="31" t="s">
        <v>1300</v>
      </c>
      <c r="E244" s="31" t="s">
        <v>530</v>
      </c>
      <c r="F244" s="84">
        <v>206000</v>
      </c>
      <c r="G244" s="32">
        <v>229</v>
      </c>
      <c r="H244" s="32" t="s">
        <v>844</v>
      </c>
    </row>
    <row r="245" spans="1:8" ht="15" customHeight="1">
      <c r="A245" s="83">
        <v>45502</v>
      </c>
      <c r="B245" s="32" t="s">
        <v>1109</v>
      </c>
      <c r="C245" s="31" t="s">
        <v>1110</v>
      </c>
      <c r="D245" s="31" t="s">
        <v>1299</v>
      </c>
      <c r="E245" s="31" t="s">
        <v>530</v>
      </c>
      <c r="F245" s="84">
        <v>323000</v>
      </c>
      <c r="G245" s="32">
        <v>231.27</v>
      </c>
      <c r="H245" s="32" t="s">
        <v>844</v>
      </c>
    </row>
    <row r="246" spans="1:8" ht="15" customHeight="1">
      <c r="A246" s="83">
        <v>45502</v>
      </c>
      <c r="B246" s="32" t="s">
        <v>1301</v>
      </c>
      <c r="C246" s="31" t="s">
        <v>1302</v>
      </c>
      <c r="D246" s="31" t="s">
        <v>1356</v>
      </c>
      <c r="E246" s="31" t="s">
        <v>530</v>
      </c>
      <c r="F246" s="84">
        <v>210000</v>
      </c>
      <c r="G246" s="32">
        <v>61.27</v>
      </c>
      <c r="H246" s="32" t="s">
        <v>844</v>
      </c>
    </row>
    <row r="247" spans="1:8" ht="15" customHeight="1">
      <c r="A247" s="83">
        <v>45502</v>
      </c>
      <c r="B247" s="32" t="s">
        <v>1303</v>
      </c>
      <c r="C247" s="31" t="s">
        <v>1304</v>
      </c>
      <c r="D247" s="31" t="s">
        <v>1305</v>
      </c>
      <c r="E247" s="31" t="s">
        <v>530</v>
      </c>
      <c r="F247" s="84">
        <v>183988</v>
      </c>
      <c r="G247" s="32">
        <v>20.18</v>
      </c>
      <c r="H247" s="32" t="s">
        <v>844</v>
      </c>
    </row>
    <row r="248" spans="1:8" ht="15" customHeight="1">
      <c r="A248" s="83">
        <v>45502</v>
      </c>
      <c r="B248" s="32" t="s">
        <v>1303</v>
      </c>
      <c r="C248" s="31" t="s">
        <v>1304</v>
      </c>
      <c r="D248" s="31" t="s">
        <v>1101</v>
      </c>
      <c r="E248" s="31" t="s">
        <v>530</v>
      </c>
      <c r="F248" s="84">
        <v>90000</v>
      </c>
      <c r="G248" s="32">
        <v>20.68</v>
      </c>
      <c r="H248" s="32" t="s">
        <v>844</v>
      </c>
    </row>
    <row r="249" spans="1:8" ht="15" customHeight="1">
      <c r="A249" s="83">
        <v>45502</v>
      </c>
      <c r="B249" s="32" t="s">
        <v>1303</v>
      </c>
      <c r="C249" s="31" t="s">
        <v>1304</v>
      </c>
      <c r="D249" s="31" t="s">
        <v>1306</v>
      </c>
      <c r="E249" s="31" t="s">
        <v>530</v>
      </c>
      <c r="F249" s="84">
        <v>150004</v>
      </c>
      <c r="G249" s="32">
        <v>20.87</v>
      </c>
      <c r="H249" s="32" t="s">
        <v>844</v>
      </c>
    </row>
    <row r="250" spans="1:8" ht="15" customHeight="1">
      <c r="A250" s="83">
        <v>45502</v>
      </c>
      <c r="B250" s="32" t="s">
        <v>1063</v>
      </c>
      <c r="C250" s="31" t="s">
        <v>1064</v>
      </c>
      <c r="D250" s="31" t="s">
        <v>888</v>
      </c>
      <c r="E250" s="31" t="s">
        <v>530</v>
      </c>
      <c r="F250" s="84">
        <v>2869149</v>
      </c>
      <c r="G250" s="32">
        <v>36.130000000000003</v>
      </c>
      <c r="H250" s="32" t="s">
        <v>844</v>
      </c>
    </row>
    <row r="251" spans="1:8" ht="15" customHeight="1">
      <c r="A251" s="83">
        <v>45502</v>
      </c>
      <c r="B251" s="32" t="s">
        <v>1063</v>
      </c>
      <c r="C251" s="31" t="s">
        <v>1064</v>
      </c>
      <c r="D251" s="31" t="s">
        <v>1037</v>
      </c>
      <c r="E251" s="31" t="s">
        <v>530</v>
      </c>
      <c r="F251" s="84">
        <v>3209088</v>
      </c>
      <c r="G251" s="32">
        <v>36.11</v>
      </c>
      <c r="H251" s="32" t="s">
        <v>844</v>
      </c>
    </row>
    <row r="252" spans="1:8" ht="15" customHeight="1">
      <c r="A252" s="83">
        <v>45502</v>
      </c>
      <c r="B252" s="32" t="s">
        <v>1307</v>
      </c>
      <c r="C252" s="31" t="s">
        <v>1308</v>
      </c>
      <c r="D252" s="31" t="s">
        <v>1309</v>
      </c>
      <c r="E252" s="31" t="s">
        <v>530</v>
      </c>
      <c r="F252" s="84">
        <v>178571</v>
      </c>
      <c r="G252" s="32">
        <v>125.3</v>
      </c>
      <c r="H252" s="32" t="s">
        <v>844</v>
      </c>
    </row>
    <row r="253" spans="1:8" ht="15" customHeight="1">
      <c r="A253" s="83">
        <v>45502</v>
      </c>
      <c r="B253" s="32" t="s">
        <v>1102</v>
      </c>
      <c r="C253" s="31" t="s">
        <v>1103</v>
      </c>
      <c r="D253" s="31" t="s">
        <v>1040</v>
      </c>
      <c r="E253" s="31" t="s">
        <v>530</v>
      </c>
      <c r="F253" s="84">
        <v>100000</v>
      </c>
      <c r="G253" s="32">
        <v>49.6</v>
      </c>
      <c r="H253" s="32" t="s">
        <v>844</v>
      </c>
    </row>
    <row r="254" spans="1:8" ht="15" customHeight="1">
      <c r="A254" s="83">
        <v>45502</v>
      </c>
      <c r="B254" s="32" t="s">
        <v>1102</v>
      </c>
      <c r="C254" s="31" t="s">
        <v>1103</v>
      </c>
      <c r="D254" s="31" t="s">
        <v>1111</v>
      </c>
      <c r="E254" s="31" t="s">
        <v>530</v>
      </c>
      <c r="F254" s="84">
        <v>362000</v>
      </c>
      <c r="G254" s="32">
        <v>49.96</v>
      </c>
      <c r="H254" s="32" t="s">
        <v>844</v>
      </c>
    </row>
    <row r="255" spans="1:8" ht="15" customHeight="1">
      <c r="A255" s="83">
        <v>45502</v>
      </c>
      <c r="B255" s="32" t="s">
        <v>1310</v>
      </c>
      <c r="C255" s="31" t="s">
        <v>1311</v>
      </c>
      <c r="D255" s="31" t="s">
        <v>1037</v>
      </c>
      <c r="E255" s="31" t="s">
        <v>530</v>
      </c>
      <c r="F255" s="84">
        <v>194769</v>
      </c>
      <c r="G255" s="32">
        <v>140.07</v>
      </c>
      <c r="H255" s="32" t="s">
        <v>844</v>
      </c>
    </row>
    <row r="256" spans="1:8" ht="15" customHeight="1">
      <c r="A256" s="83">
        <v>45502</v>
      </c>
      <c r="B256" s="32" t="s">
        <v>1312</v>
      </c>
      <c r="C256" s="31" t="s">
        <v>1313</v>
      </c>
      <c r="D256" s="31" t="s">
        <v>1314</v>
      </c>
      <c r="E256" s="31" t="s">
        <v>530</v>
      </c>
      <c r="F256" s="84">
        <v>71000</v>
      </c>
      <c r="G256" s="32">
        <v>45.99</v>
      </c>
      <c r="H256" s="32" t="s">
        <v>844</v>
      </c>
    </row>
    <row r="257" spans="1:8" ht="15" customHeight="1">
      <c r="A257" s="83">
        <v>45502</v>
      </c>
      <c r="B257" s="32" t="s">
        <v>1065</v>
      </c>
      <c r="C257" s="31" t="s">
        <v>1066</v>
      </c>
      <c r="D257" s="31" t="s">
        <v>1037</v>
      </c>
      <c r="E257" s="31" t="s">
        <v>530</v>
      </c>
      <c r="F257" s="84">
        <v>144775</v>
      </c>
      <c r="G257" s="32">
        <v>167.48</v>
      </c>
      <c r="H257" s="32" t="s">
        <v>844</v>
      </c>
    </row>
    <row r="258" spans="1:8" ht="15" customHeight="1">
      <c r="A258" s="83">
        <v>45502</v>
      </c>
      <c r="B258" s="32" t="s">
        <v>1104</v>
      </c>
      <c r="C258" s="31" t="s">
        <v>1105</v>
      </c>
      <c r="D258" s="31" t="s">
        <v>1037</v>
      </c>
      <c r="E258" s="31" t="s">
        <v>530</v>
      </c>
      <c r="F258" s="84">
        <v>994688</v>
      </c>
      <c r="G258" s="32">
        <v>261.14999999999998</v>
      </c>
      <c r="H258" s="32" t="s">
        <v>844</v>
      </c>
    </row>
    <row r="259" spans="1:8" ht="15" customHeight="1">
      <c r="A259" s="83">
        <v>45502</v>
      </c>
      <c r="B259" s="32" t="s">
        <v>1317</v>
      </c>
      <c r="C259" s="31" t="s">
        <v>1318</v>
      </c>
      <c r="D259" s="31" t="s">
        <v>1357</v>
      </c>
      <c r="E259" s="31" t="s">
        <v>530</v>
      </c>
      <c r="F259" s="84">
        <v>17000</v>
      </c>
      <c r="G259" s="32">
        <v>288.44</v>
      </c>
      <c r="H259" s="32" t="s">
        <v>844</v>
      </c>
    </row>
    <row r="260" spans="1:8" ht="15" customHeight="1">
      <c r="A260" s="83">
        <v>45502</v>
      </c>
      <c r="B260" s="32" t="s">
        <v>1320</v>
      </c>
      <c r="C260" s="31" t="s">
        <v>1321</v>
      </c>
      <c r="D260" s="31" t="s">
        <v>1358</v>
      </c>
      <c r="E260" s="31" t="s">
        <v>530</v>
      </c>
      <c r="F260" s="84">
        <v>1845000</v>
      </c>
      <c r="G260" s="32">
        <v>8.9</v>
      </c>
      <c r="H260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6"/>
  <sheetViews>
    <sheetView zoomScale="70" zoomScaleNormal="70" workbookViewId="0">
      <selection activeCell="K44" sqref="K4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989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965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975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1009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1010</v>
      </c>
      <c r="J13" s="292" t="s">
        <v>1028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957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1027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941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814.55</v>
      </c>
      <c r="Q17" s="228"/>
      <c r="R17" s="54" t="s">
        <v>847</v>
      </c>
    </row>
    <row r="18" spans="1:18" ht="15" customHeight="1">
      <c r="A18" s="315">
        <v>9</v>
      </c>
      <c r="B18" s="265">
        <v>45469</v>
      </c>
      <c r="C18" s="316"/>
      <c r="D18" s="317" t="s">
        <v>298</v>
      </c>
      <c r="E18" s="318" t="s">
        <v>545</v>
      </c>
      <c r="F18" s="248">
        <v>1550</v>
      </c>
      <c r="G18" s="249">
        <v>1480</v>
      </c>
      <c r="H18" s="248">
        <v>1635</v>
      </c>
      <c r="I18" s="248" t="s">
        <v>899</v>
      </c>
      <c r="J18" s="247" t="s">
        <v>1043</v>
      </c>
      <c r="K18" s="247">
        <f t="shared" ref="K18" si="15">H18-F18</f>
        <v>85</v>
      </c>
      <c r="L18" s="261">
        <f t="shared" ref="L18" si="16">(F18*-0.3)/100</f>
        <v>-4.6500000000000004</v>
      </c>
      <c r="M18" s="262">
        <f t="shared" ref="M18" si="17">(K18+L18)/F18</f>
        <v>5.1838709677419353E-2</v>
      </c>
      <c r="N18" s="247" t="s">
        <v>547</v>
      </c>
      <c r="O18" s="263">
        <v>45498</v>
      </c>
      <c r="P18" s="264"/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900</v>
      </c>
      <c r="G19" s="185">
        <v>8900</v>
      </c>
      <c r="H19" s="183"/>
      <c r="I19" s="183" t="s">
        <v>901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9557.65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902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903</v>
      </c>
      <c r="J20" s="247" t="s">
        <v>928</v>
      </c>
      <c r="K20" s="247">
        <f t="shared" ref="K20" si="18">H20-F20</f>
        <v>10.5</v>
      </c>
      <c r="L20" s="261">
        <f t="shared" ref="L20" si="19">(F20*-0.3)/100</f>
        <v>-0.4335</v>
      </c>
      <c r="M20" s="262">
        <f t="shared" ref="M20" si="20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906</v>
      </c>
      <c r="J21" s="247" t="s">
        <v>768</v>
      </c>
      <c r="K21" s="247">
        <f t="shared" ref="K21" si="21">H21-F21</f>
        <v>82.5</v>
      </c>
      <c r="L21" s="261">
        <f t="shared" ref="L21" si="22">(F21*-0.3)/100</f>
        <v>-4.68</v>
      </c>
      <c r="M21" s="262">
        <f t="shared" ref="M21" si="23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911</v>
      </c>
      <c r="J22" s="247" t="s">
        <v>927</v>
      </c>
      <c r="K22" s="247">
        <f t="shared" ref="K22" si="24">H22-F22</f>
        <v>29</v>
      </c>
      <c r="L22" s="261">
        <f t="shared" ref="L22" si="25">(F22*-0.3)/100</f>
        <v>-1.5209999999999999</v>
      </c>
      <c r="M22" s="262">
        <f t="shared" ref="M22" si="26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912</v>
      </c>
      <c r="G23" s="185">
        <v>2940</v>
      </c>
      <c r="H23" s="183"/>
      <c r="I23" s="183" t="s">
        <v>913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3040.2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921</v>
      </c>
      <c r="J24" s="247" t="s">
        <v>933</v>
      </c>
      <c r="K24" s="247">
        <f t="shared" ref="K24" si="27">H24-F24</f>
        <v>13.5</v>
      </c>
      <c r="L24" s="261">
        <f t="shared" ref="L24" si="28">(F24*-0.3)/100</f>
        <v>-0.64500000000000002</v>
      </c>
      <c r="M24" s="262">
        <f t="shared" ref="M24" si="29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922</v>
      </c>
      <c r="J25" s="247" t="s">
        <v>961</v>
      </c>
      <c r="K25" s="247">
        <f t="shared" ref="K25" si="30">H25-F25</f>
        <v>14.5</v>
      </c>
      <c r="L25" s="261">
        <f t="shared" ref="L25" si="31">(F25*-0.3)/100</f>
        <v>-0.77099999999999991</v>
      </c>
      <c r="M25" s="262">
        <f t="shared" ref="M25" si="32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939</v>
      </c>
      <c r="J26" s="247" t="s">
        <v>956</v>
      </c>
      <c r="K26" s="247">
        <f t="shared" ref="K26" si="33">H26-F26</f>
        <v>25.5</v>
      </c>
      <c r="L26" s="261">
        <f t="shared" ref="L26" si="34">(F26*-0.3)/100</f>
        <v>-1.4879999999999998</v>
      </c>
      <c r="M26" s="262">
        <f t="shared" ref="M26" si="35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938</v>
      </c>
      <c r="J27" s="247" t="s">
        <v>1011</v>
      </c>
      <c r="K27" s="247">
        <f t="shared" ref="K27" si="36">H27-F27</f>
        <v>48.5</v>
      </c>
      <c r="L27" s="261">
        <f t="shared" ref="L27" si="37">(F27*-0.3)/100</f>
        <v>-2.1</v>
      </c>
      <c r="M27" s="262">
        <f t="shared" ref="M27" si="38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943</v>
      </c>
      <c r="J28" s="247" t="s">
        <v>991</v>
      </c>
      <c r="K28" s="247">
        <f t="shared" ref="K28:K29" si="39">H28-F28</f>
        <v>15</v>
      </c>
      <c r="L28" s="261">
        <f t="shared" ref="L28" si="40">(F28*-0.3)/100</f>
        <v>-0.66899999999999993</v>
      </c>
      <c r="M28" s="262">
        <f t="shared" ref="M28:M29" si="41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950</v>
      </c>
      <c r="J29" s="247" t="s">
        <v>640</v>
      </c>
      <c r="K29" s="247">
        <f t="shared" si="39"/>
        <v>67</v>
      </c>
      <c r="L29" s="261">
        <f>(F29*-0.3)/100</f>
        <v>-3.75</v>
      </c>
      <c r="M29" s="262">
        <f t="shared" si="41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970</v>
      </c>
      <c r="J30" s="247" t="s">
        <v>974</v>
      </c>
      <c r="K30" s="247">
        <f t="shared" ref="K30" si="42">H30-F30</f>
        <v>18.5</v>
      </c>
      <c r="L30" s="261">
        <f>(F30*-0.03)/100</f>
        <v>-8.1000000000000003E-2</v>
      </c>
      <c r="M30" s="262">
        <f t="shared" ref="M30" si="43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971</v>
      </c>
      <c r="J31" s="247" t="s">
        <v>995</v>
      </c>
      <c r="K31" s="247">
        <f t="shared" ref="K31:K32" si="44">H31-F31</f>
        <v>75</v>
      </c>
      <c r="L31" s="261">
        <f>(F31*-0.3)/100</f>
        <v>-4.9800000000000004</v>
      </c>
      <c r="M31" s="262">
        <f t="shared" ref="M31:M32" si="45">(K31+L31)/F31</f>
        <v>4.2180722891566262E-2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973</v>
      </c>
      <c r="J32" s="292" t="s">
        <v>1019</v>
      </c>
      <c r="K32" s="292">
        <f t="shared" si="44"/>
        <v>-22</v>
      </c>
      <c r="L32" s="358">
        <f t="shared" ref="L32:L38" si="46">(F32*-0.3)/100</f>
        <v>-1.26</v>
      </c>
      <c r="M32" s="359">
        <f t="shared" si="45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943</v>
      </c>
      <c r="J33" s="247" t="s">
        <v>993</v>
      </c>
      <c r="K33" s="247">
        <f t="shared" ref="K33" si="47">H33-F33</f>
        <v>8</v>
      </c>
      <c r="L33" s="261">
        <f t="shared" si="46"/>
        <v>-0.67500000000000004</v>
      </c>
      <c r="M33" s="262">
        <f t="shared" ref="M33" si="48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1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970</v>
      </c>
      <c r="J34" s="247" t="s">
        <v>990</v>
      </c>
      <c r="K34" s="247">
        <f t="shared" ref="K34" si="49">H34-F34</f>
        <v>20</v>
      </c>
      <c r="L34" s="261">
        <f t="shared" si="46"/>
        <v>-0.80549999999999999</v>
      </c>
      <c r="M34" s="262">
        <f t="shared" ref="M34" si="50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18" ht="15" customHeight="1">
      <c r="A35" s="315">
        <v>26</v>
      </c>
      <c r="B35" s="265">
        <v>45483</v>
      </c>
      <c r="C35" s="316"/>
      <c r="D35" s="317" t="s">
        <v>477</v>
      </c>
      <c r="E35" s="318" t="s">
        <v>545</v>
      </c>
      <c r="F35" s="248">
        <v>675</v>
      </c>
      <c r="G35" s="249">
        <v>645</v>
      </c>
      <c r="H35" s="248">
        <v>698</v>
      </c>
      <c r="I35" s="248" t="s">
        <v>978</v>
      </c>
      <c r="J35" s="247" t="s">
        <v>1112</v>
      </c>
      <c r="K35" s="247">
        <f t="shared" ref="K35" si="51">H35-F35</f>
        <v>23</v>
      </c>
      <c r="L35" s="261">
        <f t="shared" si="46"/>
        <v>-2.0249999999999999</v>
      </c>
      <c r="M35" s="262">
        <f t="shared" ref="M35" si="52">(K35+L35)/F35</f>
        <v>3.1074074074074077E-2</v>
      </c>
      <c r="N35" s="247" t="s">
        <v>547</v>
      </c>
      <c r="O35" s="263">
        <v>45499</v>
      </c>
      <c r="P35" s="264"/>
      <c r="Q35" s="228"/>
      <c r="R35" s="54" t="s">
        <v>847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992</v>
      </c>
      <c r="J36" s="292" t="s">
        <v>1014</v>
      </c>
      <c r="K36" s="292">
        <f t="shared" ref="K36:K37" si="53">H36-F36</f>
        <v>-18.5</v>
      </c>
      <c r="L36" s="358">
        <f t="shared" si="46"/>
        <v>-0.98250000000000004</v>
      </c>
      <c r="M36" s="359">
        <f t="shared" ref="M36:M37" si="54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18" ht="15" customHeight="1">
      <c r="A37" s="315">
        <v>28</v>
      </c>
      <c r="B37" s="265">
        <v>45485</v>
      </c>
      <c r="C37" s="316"/>
      <c r="D37" s="317" t="s">
        <v>829</v>
      </c>
      <c r="E37" s="318" t="s">
        <v>545</v>
      </c>
      <c r="F37" s="248">
        <v>837.5</v>
      </c>
      <c r="G37" s="249">
        <v>790</v>
      </c>
      <c r="H37" s="248">
        <v>878</v>
      </c>
      <c r="I37" s="248" t="s">
        <v>897</v>
      </c>
      <c r="J37" s="247" t="s">
        <v>1047</v>
      </c>
      <c r="K37" s="247">
        <f t="shared" si="53"/>
        <v>40.5</v>
      </c>
      <c r="L37" s="261">
        <f t="shared" si="46"/>
        <v>-2.5125000000000002</v>
      </c>
      <c r="M37" s="262">
        <f t="shared" si="54"/>
        <v>4.5358208955223876E-2</v>
      </c>
      <c r="N37" s="247" t="s">
        <v>547</v>
      </c>
      <c r="O37" s="263">
        <v>45498</v>
      </c>
      <c r="P37" s="264"/>
      <c r="Q37" s="228"/>
    </row>
    <row r="38" spans="1:1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994</v>
      </c>
      <c r="J38" s="247" t="s">
        <v>996</v>
      </c>
      <c r="K38" s="247">
        <f t="shared" ref="K38:K39" si="55">H38-F38</f>
        <v>45</v>
      </c>
      <c r="L38" s="261">
        <f t="shared" si="46"/>
        <v>-1.71</v>
      </c>
      <c r="M38" s="262">
        <f t="shared" ref="M38:M39" si="56">(K38+L38)/F38</f>
        <v>7.5947368421052625E-2</v>
      </c>
      <c r="N38" s="247" t="s">
        <v>547</v>
      </c>
      <c r="O38" s="263">
        <v>45488</v>
      </c>
      <c r="P38" s="264"/>
      <c r="Q38" s="228"/>
    </row>
    <row r="39" spans="1:18" ht="15" customHeight="1">
      <c r="A39" s="315">
        <v>30</v>
      </c>
      <c r="B39" s="265">
        <v>45488</v>
      </c>
      <c r="C39" s="316"/>
      <c r="D39" s="317" t="s">
        <v>237</v>
      </c>
      <c r="E39" s="318" t="s">
        <v>545</v>
      </c>
      <c r="F39" s="248">
        <v>1165</v>
      </c>
      <c r="G39" s="249">
        <v>1100</v>
      </c>
      <c r="H39" s="248">
        <v>1235</v>
      </c>
      <c r="I39" s="248" t="s">
        <v>997</v>
      </c>
      <c r="J39" s="247" t="s">
        <v>728</v>
      </c>
      <c r="K39" s="247">
        <f t="shared" si="55"/>
        <v>70</v>
      </c>
      <c r="L39" s="261">
        <f>(F39*-0.3)/100</f>
        <v>-3.4950000000000001</v>
      </c>
      <c r="M39" s="262">
        <f t="shared" si="56"/>
        <v>5.7085836909871242E-2</v>
      </c>
      <c r="N39" s="247" t="s">
        <v>547</v>
      </c>
      <c r="O39" s="263">
        <v>45502</v>
      </c>
      <c r="P39" s="264"/>
      <c r="Q39" s="228"/>
    </row>
    <row r="40" spans="1:18" ht="15" customHeight="1">
      <c r="A40" s="315">
        <v>31</v>
      </c>
      <c r="B40" s="265">
        <v>45488</v>
      </c>
      <c r="C40" s="316"/>
      <c r="D40" s="317" t="s">
        <v>500</v>
      </c>
      <c r="E40" s="318" t="s">
        <v>545</v>
      </c>
      <c r="F40" s="248">
        <v>3860</v>
      </c>
      <c r="G40" s="249">
        <v>3700</v>
      </c>
      <c r="H40" s="248">
        <v>4050</v>
      </c>
      <c r="I40" s="248" t="s">
        <v>998</v>
      </c>
      <c r="J40" s="247" t="s">
        <v>1042</v>
      </c>
      <c r="K40" s="247">
        <f t="shared" ref="K40" si="57">H40-F40</f>
        <v>190</v>
      </c>
      <c r="L40" s="261">
        <f>(F40*-0.3)/100</f>
        <v>-11.58</v>
      </c>
      <c r="M40" s="262">
        <f t="shared" ref="M40" si="58">(K40+L40)/F40</f>
        <v>4.6222797927461139E-2</v>
      </c>
      <c r="N40" s="247" t="s">
        <v>547</v>
      </c>
      <c r="O40" s="263">
        <v>45498</v>
      </c>
      <c r="P40" s="264"/>
      <c r="Q40" s="228"/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1003</v>
      </c>
      <c r="J41" s="247" t="s">
        <v>1029</v>
      </c>
      <c r="K41" s="247">
        <f t="shared" ref="K41" si="59">H41-F41</f>
        <v>16.5</v>
      </c>
      <c r="L41" s="261">
        <f>(F41*-0.3)/100</f>
        <v>-2.1284999999999998</v>
      </c>
      <c r="M41" s="262">
        <f t="shared" ref="M41" si="60">(K41+L41)/F41</f>
        <v>2.0255813953488373E-2</v>
      </c>
      <c r="N41" s="247" t="s">
        <v>547</v>
      </c>
      <c r="O41" s="263">
        <v>45496</v>
      </c>
      <c r="P41" s="264"/>
      <c r="Q41" s="228"/>
    </row>
    <row r="42" spans="1:1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1013</v>
      </c>
      <c r="J42" s="247" t="s">
        <v>1022</v>
      </c>
      <c r="K42" s="247">
        <f t="shared" ref="K42" si="61">H42-F42</f>
        <v>9.25</v>
      </c>
      <c r="L42" s="261">
        <f>(F42*-0.3)/100</f>
        <v>-0.52949999999999997</v>
      </c>
      <c r="M42" s="262">
        <f t="shared" ref="M42" si="62">(K42+L42)/F42</f>
        <v>4.9407932011331444E-2</v>
      </c>
      <c r="N42" s="247" t="s">
        <v>547</v>
      </c>
      <c r="O42" s="263">
        <v>45495</v>
      </c>
      <c r="P42" s="264"/>
      <c r="Q42" s="228"/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1017</v>
      </c>
      <c r="G43" s="185">
        <v>1560</v>
      </c>
      <c r="H43" s="183"/>
      <c r="I43" s="183" t="s">
        <v>1018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18" ht="15" customHeight="1">
      <c r="A44" s="315">
        <v>35</v>
      </c>
      <c r="B44" s="265">
        <v>45495</v>
      </c>
      <c r="C44" s="316"/>
      <c r="D44" s="317" t="s">
        <v>498</v>
      </c>
      <c r="E44" s="318" t="s">
        <v>545</v>
      </c>
      <c r="F44" s="248">
        <v>267</v>
      </c>
      <c r="G44" s="249">
        <v>251</v>
      </c>
      <c r="H44" s="248">
        <v>293.5</v>
      </c>
      <c r="I44" s="248" t="s">
        <v>970</v>
      </c>
      <c r="J44" s="247" t="s">
        <v>1360</v>
      </c>
      <c r="K44" s="247">
        <f t="shared" ref="K44" si="63">H44-F44</f>
        <v>26.5</v>
      </c>
      <c r="L44" s="261">
        <f>(F44*-0.3)/100</f>
        <v>-0.80099999999999993</v>
      </c>
      <c r="M44" s="262">
        <f t="shared" ref="M44" si="64">(K44+L44)/F44</f>
        <v>9.6250936329588019E-2</v>
      </c>
      <c r="N44" s="247" t="s">
        <v>547</v>
      </c>
      <c r="O44" s="263">
        <v>45499</v>
      </c>
      <c r="P44" s="264"/>
      <c r="Q44" s="228"/>
    </row>
    <row r="45" spans="1:18" ht="15" customHeight="1">
      <c r="A45" s="315">
        <v>36</v>
      </c>
      <c r="B45" s="265">
        <v>45497</v>
      </c>
      <c r="C45" s="316"/>
      <c r="D45" s="317" t="s">
        <v>188</v>
      </c>
      <c r="E45" s="318" t="s">
        <v>545</v>
      </c>
      <c r="F45" s="248">
        <v>1720</v>
      </c>
      <c r="G45" s="249">
        <v>1575</v>
      </c>
      <c r="H45" s="248">
        <v>1812.5</v>
      </c>
      <c r="I45" s="248" t="s">
        <v>1033</v>
      </c>
      <c r="J45" s="247" t="s">
        <v>1359</v>
      </c>
      <c r="K45" s="247">
        <f t="shared" ref="K45" si="65">H45-F45</f>
        <v>92.5</v>
      </c>
      <c r="L45" s="261">
        <f>(F45*-0.3)/100</f>
        <v>-5.16</v>
      </c>
      <c r="M45" s="262">
        <f t="shared" ref="M45" si="66">(K45+L45)/F45</f>
        <v>5.0779069767441863E-2</v>
      </c>
      <c r="N45" s="247" t="s">
        <v>547</v>
      </c>
      <c r="O45" s="263">
        <v>45502</v>
      </c>
      <c r="P45" s="264"/>
      <c r="Q45" s="228"/>
    </row>
    <row r="46" spans="1:18" ht="15" customHeight="1">
      <c r="A46" s="187">
        <v>37</v>
      </c>
      <c r="B46" s="184">
        <v>45498</v>
      </c>
      <c r="C46" s="188"/>
      <c r="D46" s="192" t="s">
        <v>184</v>
      </c>
      <c r="E46" s="189" t="s">
        <v>545</v>
      </c>
      <c r="F46" s="183" t="s">
        <v>1044</v>
      </c>
      <c r="G46" s="185">
        <v>2330</v>
      </c>
      <c r="H46" s="183"/>
      <c r="I46" s="183" t="s">
        <v>1045</v>
      </c>
      <c r="J46" s="185" t="s">
        <v>546</v>
      </c>
      <c r="K46" s="185"/>
      <c r="L46" s="186"/>
      <c r="M46" s="190"/>
      <c r="N46" s="185"/>
      <c r="O46" s="191"/>
      <c r="P46" s="186"/>
      <c r="Q46" s="228"/>
    </row>
    <row r="47" spans="1:18" ht="15" customHeight="1">
      <c r="A47" s="315">
        <v>38</v>
      </c>
      <c r="B47" s="265">
        <v>45498</v>
      </c>
      <c r="C47" s="316"/>
      <c r="D47" s="317" t="s">
        <v>220</v>
      </c>
      <c r="E47" s="318" t="s">
        <v>545</v>
      </c>
      <c r="F47" s="248">
        <v>1210</v>
      </c>
      <c r="G47" s="249">
        <v>1150</v>
      </c>
      <c r="H47" s="248">
        <v>1226</v>
      </c>
      <c r="I47" s="248" t="s">
        <v>1046</v>
      </c>
      <c r="J47" s="247" t="s">
        <v>1050</v>
      </c>
      <c r="K47" s="247">
        <f t="shared" ref="K47" si="67">H47-F47</f>
        <v>16</v>
      </c>
      <c r="L47" s="261">
        <f>(F47*-0.03)/100</f>
        <v>-0.36299999999999999</v>
      </c>
      <c r="M47" s="262">
        <f t="shared" ref="M47" si="68">(K47+L47)/F47</f>
        <v>1.2923140495867768E-2</v>
      </c>
      <c r="N47" s="247" t="s">
        <v>547</v>
      </c>
      <c r="O47" s="263">
        <v>45498</v>
      </c>
      <c r="P47" s="264"/>
      <c r="Q47" s="228"/>
    </row>
    <row r="48" spans="1:18" ht="15" customHeight="1">
      <c r="A48" s="187">
        <v>39</v>
      </c>
      <c r="B48" s="184">
        <v>45499</v>
      </c>
      <c r="C48" s="188"/>
      <c r="D48" s="192" t="s">
        <v>843</v>
      </c>
      <c r="E48" s="189" t="s">
        <v>545</v>
      </c>
      <c r="F48" s="183" t="s">
        <v>1113</v>
      </c>
      <c r="G48" s="185">
        <v>164</v>
      </c>
      <c r="H48" s="183"/>
      <c r="I48" s="183" t="s">
        <v>1114</v>
      </c>
      <c r="J48" s="185" t="s">
        <v>546</v>
      </c>
      <c r="K48" s="185"/>
      <c r="L48" s="186"/>
      <c r="M48" s="190"/>
      <c r="N48" s="185"/>
      <c r="O48" s="191"/>
      <c r="P48" s="186"/>
      <c r="Q48" s="228"/>
    </row>
    <row r="49" spans="1:38" ht="15" customHeight="1">
      <c r="A49" s="187">
        <v>40</v>
      </c>
      <c r="B49" s="184">
        <v>45499</v>
      </c>
      <c r="C49" s="188"/>
      <c r="D49" s="192" t="s">
        <v>805</v>
      </c>
      <c r="E49" s="189" t="s">
        <v>545</v>
      </c>
      <c r="F49" s="183" t="s">
        <v>896</v>
      </c>
      <c r="G49" s="185">
        <v>790</v>
      </c>
      <c r="H49" s="183"/>
      <c r="I49" s="183" t="s">
        <v>897</v>
      </c>
      <c r="J49" s="185" t="s">
        <v>546</v>
      </c>
      <c r="K49" s="185"/>
      <c r="L49" s="186"/>
      <c r="M49" s="190"/>
      <c r="N49" s="185"/>
      <c r="O49" s="191"/>
      <c r="P49" s="186"/>
      <c r="Q49" s="228"/>
    </row>
    <row r="50" spans="1:38" ht="15" customHeight="1">
      <c r="A50" s="187">
        <v>41</v>
      </c>
      <c r="B50" s="184">
        <v>45502</v>
      </c>
      <c r="C50" s="188"/>
      <c r="D50" s="192" t="s">
        <v>344</v>
      </c>
      <c r="E50" s="189" t="s">
        <v>545</v>
      </c>
      <c r="F50" s="183" t="s">
        <v>1115</v>
      </c>
      <c r="G50" s="185">
        <v>1645</v>
      </c>
      <c r="H50" s="183"/>
      <c r="I50" s="183" t="s">
        <v>1116</v>
      </c>
      <c r="J50" s="185" t="s">
        <v>546</v>
      </c>
      <c r="K50" s="185"/>
      <c r="L50" s="186"/>
      <c r="M50" s="190"/>
      <c r="N50" s="185"/>
      <c r="O50" s="191"/>
      <c r="P50" s="186"/>
      <c r="Q50" s="228"/>
    </row>
    <row r="51" spans="1:38" ht="15" customHeight="1">
      <c r="A51" s="187"/>
      <c r="B51" s="184"/>
      <c r="C51" s="188"/>
      <c r="D51" s="192"/>
      <c r="E51" s="189"/>
      <c r="F51" s="183"/>
      <c r="G51" s="185"/>
      <c r="H51" s="183"/>
      <c r="I51" s="183"/>
      <c r="J51" s="185"/>
      <c r="K51" s="185"/>
      <c r="L51" s="186"/>
      <c r="M51" s="190"/>
      <c r="N51" s="185"/>
      <c r="O51" s="191"/>
      <c r="P51" s="186"/>
      <c r="Q51" s="228"/>
    </row>
    <row r="52" spans="1:38" ht="15" customHeight="1">
      <c r="A52" s="187"/>
      <c r="B52" s="184"/>
      <c r="C52" s="188"/>
      <c r="D52" s="192"/>
      <c r="E52" s="189"/>
      <c r="F52" s="183"/>
      <c r="G52" s="185"/>
      <c r="H52" s="183"/>
      <c r="I52" s="183"/>
      <c r="J52" s="185"/>
      <c r="K52" s="185"/>
      <c r="L52" s="186"/>
      <c r="M52" s="190"/>
      <c r="N52" s="185"/>
      <c r="O52" s="191"/>
      <c r="P52" s="186"/>
      <c r="Q52" s="228"/>
    </row>
    <row r="53" spans="1:38" ht="15" customHeight="1">
      <c r="A53" s="187"/>
      <c r="B53" s="184"/>
      <c r="C53" s="188"/>
      <c r="D53" s="192"/>
      <c r="E53" s="189"/>
      <c r="F53" s="183"/>
      <c r="G53" s="185"/>
      <c r="H53" s="183"/>
      <c r="I53" s="183"/>
      <c r="J53" s="185"/>
      <c r="K53" s="185"/>
      <c r="L53" s="186"/>
      <c r="M53" s="190"/>
      <c r="N53" s="185"/>
      <c r="O53" s="191"/>
      <c r="P53" s="186"/>
      <c r="Q53" s="228"/>
    </row>
    <row r="54" spans="1:38" ht="15" customHeight="1">
      <c r="G54" s="54"/>
      <c r="H54" s="54"/>
      <c r="I54" s="54"/>
      <c r="J54" s="54"/>
      <c r="K54" s="54"/>
      <c r="L54" s="54"/>
      <c r="M54" s="54"/>
      <c r="N54" s="54"/>
      <c r="O54" s="54"/>
      <c r="P54" s="54"/>
    </row>
    <row r="55" spans="1:38" ht="14.25" customHeight="1">
      <c r="A55" s="96"/>
      <c r="B55" s="97"/>
      <c r="C55" s="98"/>
      <c r="D55" s="99"/>
      <c r="E55" s="100"/>
      <c r="F55" s="100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02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" customHeight="1">
      <c r="A56" s="103" t="s">
        <v>548</v>
      </c>
      <c r="B56" s="104"/>
      <c r="C56" s="105"/>
      <c r="E56" s="106"/>
      <c r="F56" s="106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" customHeight="1">
      <c r="A57" s="107" t="s">
        <v>549</v>
      </c>
      <c r="B57" s="103"/>
      <c r="C57" s="103"/>
      <c r="D57" s="103"/>
      <c r="E57" s="37"/>
      <c r="F57" s="108" t="s">
        <v>550</v>
      </c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" customHeight="1">
      <c r="A58" s="103" t="s">
        <v>551</v>
      </c>
      <c r="B58" s="103"/>
      <c r="C58" s="103"/>
      <c r="D58" s="103" t="s">
        <v>552</v>
      </c>
      <c r="E58" s="6"/>
      <c r="F58" s="108" t="s">
        <v>553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2" customHeight="1">
      <c r="A59" s="103"/>
      <c r="B59" s="103"/>
      <c r="C59" s="103"/>
      <c r="D59" s="103"/>
      <c r="E59" s="6"/>
      <c r="F59" s="6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" customHeight="1">
      <c r="A60" s="196"/>
      <c r="B60" s="196"/>
      <c r="C60" s="196"/>
      <c r="D60" s="196"/>
      <c r="E60" s="197"/>
      <c r="F60" s="19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4.25" customHeight="1">
      <c r="A61" s="103"/>
      <c r="B61" s="103"/>
      <c r="C61" s="103"/>
      <c r="D61" s="103"/>
      <c r="E61" s="6"/>
      <c r="F61" s="6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2.75" customHeight="1">
      <c r="A62" s="115" t="s">
        <v>558</v>
      </c>
      <c r="B62" s="115"/>
      <c r="C62" s="115"/>
      <c r="D62" s="115"/>
      <c r="E62" s="6"/>
      <c r="F62" s="6"/>
      <c r="G62" s="54"/>
      <c r="H62" s="54"/>
      <c r="I62" s="54"/>
      <c r="J62" s="54"/>
      <c r="K62" s="54"/>
      <c r="L62" s="54"/>
      <c r="M62" s="54"/>
      <c r="N62" s="54"/>
      <c r="O62" s="54"/>
      <c r="P62" s="54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38.25" customHeight="1">
      <c r="A63" s="93" t="s">
        <v>16</v>
      </c>
      <c r="B63" s="93" t="s">
        <v>521</v>
      </c>
      <c r="C63" s="93"/>
      <c r="D63" s="94" t="s">
        <v>532</v>
      </c>
      <c r="E63" s="93" t="s">
        <v>533</v>
      </c>
      <c r="F63" s="93" t="s">
        <v>534</v>
      </c>
      <c r="G63" s="93" t="s">
        <v>554</v>
      </c>
      <c r="H63" s="93" t="s">
        <v>536</v>
      </c>
      <c r="I63" s="193" t="s">
        <v>537</v>
      </c>
      <c r="J63" s="195" t="s">
        <v>538</v>
      </c>
      <c r="K63" s="194" t="s">
        <v>559</v>
      </c>
      <c r="L63" s="95" t="s">
        <v>540</v>
      </c>
      <c r="M63" s="116" t="s">
        <v>560</v>
      </c>
      <c r="N63" s="93" t="s">
        <v>561</v>
      </c>
      <c r="O63" s="92" t="s">
        <v>542</v>
      </c>
      <c r="P63" s="260" t="s">
        <v>543</v>
      </c>
      <c r="Q63" s="230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248">
        <v>1</v>
      </c>
      <c r="B64" s="287">
        <v>45472</v>
      </c>
      <c r="C64" s="288"/>
      <c r="D64" s="288" t="s">
        <v>904</v>
      </c>
      <c r="E64" s="248" t="s">
        <v>556</v>
      </c>
      <c r="F64" s="248">
        <v>3917.5</v>
      </c>
      <c r="G64" s="248">
        <v>3848</v>
      </c>
      <c r="H64" s="248">
        <v>3974</v>
      </c>
      <c r="I64" s="249" t="s">
        <v>905</v>
      </c>
      <c r="J64" s="304" t="s">
        <v>920</v>
      </c>
      <c r="K64" s="303">
        <f t="shared" ref="K64" si="69">H64-F64</f>
        <v>56.5</v>
      </c>
      <c r="L64" s="305">
        <f t="shared" ref="L64:L65" si="70">(H64*N64)*0.03%</f>
        <v>208.63499999999999</v>
      </c>
      <c r="M64" s="306">
        <f t="shared" ref="M64:M65" si="71">(K64*N64)-L64</f>
        <v>9678.8649999999998</v>
      </c>
      <c r="N64" s="303">
        <v>175</v>
      </c>
      <c r="O64" s="307" t="s">
        <v>547</v>
      </c>
      <c r="P64" s="308">
        <v>45474</v>
      </c>
      <c r="Q64" s="226"/>
      <c r="R64" s="54" t="s">
        <v>847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90">
        <v>2</v>
      </c>
      <c r="B65" s="295">
        <v>45474</v>
      </c>
      <c r="C65" s="289"/>
      <c r="D65" s="289" t="s">
        <v>909</v>
      </c>
      <c r="E65" s="290" t="s">
        <v>817</v>
      </c>
      <c r="F65" s="290">
        <v>24130</v>
      </c>
      <c r="G65" s="290">
        <v>24310</v>
      </c>
      <c r="H65" s="290">
        <v>24310</v>
      </c>
      <c r="I65" s="291" t="s">
        <v>910</v>
      </c>
      <c r="J65" s="309" t="s">
        <v>931</v>
      </c>
      <c r="K65" s="310">
        <f>F65-H65</f>
        <v>-180</v>
      </c>
      <c r="L65" s="311">
        <f t="shared" si="70"/>
        <v>182.32499999999999</v>
      </c>
      <c r="M65" s="312">
        <f t="shared" si="71"/>
        <v>-4682.3249999999998</v>
      </c>
      <c r="N65" s="310">
        <v>25</v>
      </c>
      <c r="O65" s="313" t="s">
        <v>557</v>
      </c>
      <c r="P65" s="314">
        <v>45476</v>
      </c>
      <c r="Q65" s="226"/>
      <c r="R65" s="54" t="s">
        <v>849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19">
        <v>3</v>
      </c>
      <c r="B66" s="320">
        <v>45474</v>
      </c>
      <c r="C66" s="321"/>
      <c r="D66" s="321" t="s">
        <v>917</v>
      </c>
      <c r="E66" s="319" t="s">
        <v>556</v>
      </c>
      <c r="F66" s="319">
        <v>716</v>
      </c>
      <c r="G66" s="319">
        <v>704</v>
      </c>
      <c r="H66" s="319">
        <v>716</v>
      </c>
      <c r="I66" s="322" t="s">
        <v>918</v>
      </c>
      <c r="J66" s="323" t="s">
        <v>932</v>
      </c>
      <c r="K66" s="324">
        <f t="shared" ref="K66" si="72">H66-F66</f>
        <v>0</v>
      </c>
      <c r="L66" s="325">
        <f t="shared" ref="L66" si="73">(H66*N66)*0.03%</f>
        <v>214.79999999999998</v>
      </c>
      <c r="M66" s="326">
        <f t="shared" ref="M66" si="74">(K66*N66)-L66</f>
        <v>-214.79999999999998</v>
      </c>
      <c r="N66" s="324">
        <v>1000</v>
      </c>
      <c r="O66" s="327" t="s">
        <v>557</v>
      </c>
      <c r="P66" s="328">
        <v>45476</v>
      </c>
      <c r="Q66" s="226"/>
      <c r="R66" s="54" t="s">
        <v>849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90">
        <v>4</v>
      </c>
      <c r="B67" s="295">
        <v>45474</v>
      </c>
      <c r="C67" s="289"/>
      <c r="D67" s="289" t="s">
        <v>898</v>
      </c>
      <c r="E67" s="290" t="s">
        <v>556</v>
      </c>
      <c r="F67" s="290">
        <v>2840</v>
      </c>
      <c r="G67" s="290">
        <v>2802</v>
      </c>
      <c r="H67" s="290">
        <v>2802</v>
      </c>
      <c r="I67" s="291" t="s">
        <v>919</v>
      </c>
      <c r="J67" s="309" t="s">
        <v>923</v>
      </c>
      <c r="K67" s="310">
        <f t="shared" ref="K67:K68" si="75">H67-F67</f>
        <v>-38</v>
      </c>
      <c r="L67" s="311">
        <f t="shared" ref="L67:L68" si="76">(H67*N67)*0.03%</f>
        <v>252.17999999999998</v>
      </c>
      <c r="M67" s="312">
        <f t="shared" ref="M67:M68" si="77">(K67*N67)-L67</f>
        <v>-11652.18</v>
      </c>
      <c r="N67" s="310">
        <v>300</v>
      </c>
      <c r="O67" s="313" t="s">
        <v>557</v>
      </c>
      <c r="P67" s="314">
        <v>45475</v>
      </c>
      <c r="Q67" s="226"/>
      <c r="R67" s="54" t="s">
        <v>849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48">
        <v>5</v>
      </c>
      <c r="B68" s="287">
        <v>45478</v>
      </c>
      <c r="C68" s="288"/>
      <c r="D68" s="288" t="s">
        <v>946</v>
      </c>
      <c r="E68" s="248" t="s">
        <v>556</v>
      </c>
      <c r="F68" s="248">
        <v>1512</v>
      </c>
      <c r="G68" s="248">
        <v>1495</v>
      </c>
      <c r="H68" s="248">
        <v>1526</v>
      </c>
      <c r="I68" s="329" t="s">
        <v>947</v>
      </c>
      <c r="J68" s="304" t="s">
        <v>959</v>
      </c>
      <c r="K68" s="303">
        <f t="shared" si="75"/>
        <v>14</v>
      </c>
      <c r="L68" s="305">
        <f t="shared" si="76"/>
        <v>297.57</v>
      </c>
      <c r="M68" s="306">
        <f t="shared" si="77"/>
        <v>8802.43</v>
      </c>
      <c r="N68" s="303">
        <v>650</v>
      </c>
      <c r="O68" s="307" t="s">
        <v>547</v>
      </c>
      <c r="P68" s="308">
        <v>45481</v>
      </c>
      <c r="Q68" s="226"/>
      <c r="R68" s="54" t="s">
        <v>847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48">
        <v>6</v>
      </c>
      <c r="B69" s="287">
        <v>45478</v>
      </c>
      <c r="C69" s="288"/>
      <c r="D69" s="288" t="s">
        <v>948</v>
      </c>
      <c r="E69" s="248" t="s">
        <v>556</v>
      </c>
      <c r="F69" s="248">
        <v>2398</v>
      </c>
      <c r="G69" s="248">
        <v>2370</v>
      </c>
      <c r="H69" s="248">
        <v>2422.5</v>
      </c>
      <c r="I69" s="249" t="s">
        <v>949</v>
      </c>
      <c r="J69" s="304" t="s">
        <v>965</v>
      </c>
      <c r="K69" s="303">
        <f t="shared" ref="K69:K70" si="78">H69-F69</f>
        <v>24.5</v>
      </c>
      <c r="L69" s="305">
        <f t="shared" ref="L69:L70" si="79">(H69*N69)*0.03%</f>
        <v>272.53125</v>
      </c>
      <c r="M69" s="306">
        <f t="shared" ref="M69:M70" si="80">(K69*N69)-L69</f>
        <v>8914.96875</v>
      </c>
      <c r="N69" s="303">
        <v>375</v>
      </c>
      <c r="O69" s="307" t="s">
        <v>547</v>
      </c>
      <c r="P69" s="308">
        <v>45481</v>
      </c>
      <c r="Q69" s="226"/>
      <c r="R69" s="54" t="s">
        <v>849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290">
        <v>7</v>
      </c>
      <c r="B70" s="295">
        <v>45481</v>
      </c>
      <c r="C70" s="289"/>
      <c r="D70" s="289" t="s">
        <v>962</v>
      </c>
      <c r="E70" s="290" t="s">
        <v>556</v>
      </c>
      <c r="F70" s="290">
        <v>4555</v>
      </c>
      <c r="G70" s="290">
        <v>4495</v>
      </c>
      <c r="H70" s="290">
        <v>4502.5</v>
      </c>
      <c r="I70" s="290" t="s">
        <v>963</v>
      </c>
      <c r="J70" s="309" t="s">
        <v>966</v>
      </c>
      <c r="K70" s="310">
        <f t="shared" si="78"/>
        <v>-52.5</v>
      </c>
      <c r="L70" s="311">
        <f t="shared" si="79"/>
        <v>270.14999999999998</v>
      </c>
      <c r="M70" s="312">
        <f t="shared" si="80"/>
        <v>-10770.15</v>
      </c>
      <c r="N70" s="310">
        <v>200</v>
      </c>
      <c r="O70" s="313" t="s">
        <v>557</v>
      </c>
      <c r="P70" s="314">
        <v>45481</v>
      </c>
      <c r="Q70" s="226"/>
      <c r="R70" s="54" t="s">
        <v>849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90">
        <v>8</v>
      </c>
      <c r="B71" s="295">
        <v>45481</v>
      </c>
      <c r="C71" s="289"/>
      <c r="D71" s="289" t="s">
        <v>946</v>
      </c>
      <c r="E71" s="290" t="s">
        <v>556</v>
      </c>
      <c r="F71" s="290">
        <v>1511</v>
      </c>
      <c r="G71" s="290">
        <v>1496</v>
      </c>
      <c r="H71" s="290">
        <v>1496</v>
      </c>
      <c r="I71" s="290" t="s">
        <v>964</v>
      </c>
      <c r="J71" s="309" t="s">
        <v>972</v>
      </c>
      <c r="K71" s="310">
        <f t="shared" ref="K71" si="81">H71-F71</f>
        <v>-15</v>
      </c>
      <c r="L71" s="311">
        <f t="shared" ref="L71" si="82">(H71*N71)*0.03%</f>
        <v>291.71999999999997</v>
      </c>
      <c r="M71" s="312">
        <f t="shared" ref="M71" si="83">(K71*N71)-L71</f>
        <v>-10041.719999999999</v>
      </c>
      <c r="N71" s="310">
        <v>650</v>
      </c>
      <c r="O71" s="313" t="s">
        <v>557</v>
      </c>
      <c r="P71" s="314">
        <v>45481</v>
      </c>
      <c r="Q71" s="226"/>
      <c r="R71" s="54" t="s">
        <v>847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35">
        <v>9</v>
      </c>
      <c r="B72" s="336">
        <v>45481</v>
      </c>
      <c r="C72" s="337"/>
      <c r="D72" s="337" t="s">
        <v>967</v>
      </c>
      <c r="E72" s="335" t="s">
        <v>556</v>
      </c>
      <c r="F72" s="335">
        <v>2377</v>
      </c>
      <c r="G72" s="335">
        <v>2349</v>
      </c>
      <c r="H72" s="335">
        <v>2349</v>
      </c>
      <c r="I72" s="335" t="s">
        <v>968</v>
      </c>
      <c r="J72" s="338" t="s">
        <v>969</v>
      </c>
      <c r="K72" s="339">
        <f t="shared" ref="K72:K73" si="84">H72-F72</f>
        <v>-28</v>
      </c>
      <c r="L72" s="340">
        <f t="shared" ref="L72:L73" si="85">(H72*N72)*0.03%</f>
        <v>258.62489999999997</v>
      </c>
      <c r="M72" s="341">
        <f t="shared" ref="M72:M73" si="86">(K72*N72)-L72</f>
        <v>-10534.624900000001</v>
      </c>
      <c r="N72" s="339">
        <v>367</v>
      </c>
      <c r="O72" s="342" t="s">
        <v>557</v>
      </c>
      <c r="P72" s="343">
        <v>45481</v>
      </c>
      <c r="Q72" s="226"/>
      <c r="R72" s="54" t="s">
        <v>849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48">
        <v>10</v>
      </c>
      <c r="B73" s="287">
        <v>45483</v>
      </c>
      <c r="C73" s="288"/>
      <c r="D73" s="288" t="s">
        <v>979</v>
      </c>
      <c r="E73" s="248" t="s">
        <v>556</v>
      </c>
      <c r="F73" s="248">
        <v>2601</v>
      </c>
      <c r="G73" s="248">
        <v>2568</v>
      </c>
      <c r="H73" s="248">
        <v>2630</v>
      </c>
      <c r="I73" s="248" t="s">
        <v>980</v>
      </c>
      <c r="J73" s="284" t="s">
        <v>927</v>
      </c>
      <c r="K73" s="247">
        <f t="shared" si="84"/>
        <v>29</v>
      </c>
      <c r="L73" s="285">
        <f t="shared" si="85"/>
        <v>236.7</v>
      </c>
      <c r="M73" s="286">
        <f t="shared" si="86"/>
        <v>8463.2999999999993</v>
      </c>
      <c r="N73" s="247">
        <v>300</v>
      </c>
      <c r="O73" s="284" t="s">
        <v>547</v>
      </c>
      <c r="P73" s="287">
        <v>45485</v>
      </c>
      <c r="Q73" s="226"/>
      <c r="R73" s="54" t="s">
        <v>848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44">
        <v>11</v>
      </c>
      <c r="B74" s="345">
        <v>45483</v>
      </c>
      <c r="C74" s="346"/>
      <c r="D74" s="346" t="s">
        <v>983</v>
      </c>
      <c r="E74" s="344" t="s">
        <v>556</v>
      </c>
      <c r="F74" s="344">
        <v>448.5</v>
      </c>
      <c r="G74" s="344">
        <v>442</v>
      </c>
      <c r="H74" s="344">
        <v>453.5</v>
      </c>
      <c r="I74" s="344" t="s">
        <v>984</v>
      </c>
      <c r="J74" s="304" t="s">
        <v>985</v>
      </c>
      <c r="K74" s="347">
        <f t="shared" ref="K74" si="87">H74-F74</f>
        <v>5</v>
      </c>
      <c r="L74" s="348">
        <f t="shared" ref="L74" si="88">(H74*N74)*0.03%</f>
        <v>217.67999999999998</v>
      </c>
      <c r="M74" s="349">
        <f t="shared" ref="M74" si="89">(K74*N74)-L74</f>
        <v>7782.32</v>
      </c>
      <c r="N74" s="347">
        <v>1600</v>
      </c>
      <c r="O74" s="350" t="s">
        <v>547</v>
      </c>
      <c r="P74" s="351">
        <v>45483</v>
      </c>
      <c r="Q74" s="226"/>
      <c r="R74" s="54" t="s">
        <v>847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248">
        <v>12</v>
      </c>
      <c r="B75" s="287">
        <v>45483</v>
      </c>
      <c r="C75" s="288"/>
      <c r="D75" s="288" t="s">
        <v>909</v>
      </c>
      <c r="E75" s="248" t="s">
        <v>556</v>
      </c>
      <c r="F75" s="248">
        <v>24260</v>
      </c>
      <c r="G75" s="248">
        <v>24170</v>
      </c>
      <c r="H75" s="248">
        <v>24330</v>
      </c>
      <c r="I75" s="248" t="s">
        <v>982</v>
      </c>
      <c r="J75" s="304" t="s">
        <v>728</v>
      </c>
      <c r="K75" s="303">
        <f t="shared" ref="K75:K76" si="90">H75-F75</f>
        <v>70</v>
      </c>
      <c r="L75" s="305">
        <f t="shared" ref="L75:L76" si="91">(H75*N75)*0.03%</f>
        <v>182.47499999999999</v>
      </c>
      <c r="M75" s="306">
        <f t="shared" ref="M75:M76" si="92">(K75*N75)-L75</f>
        <v>1567.5250000000001</v>
      </c>
      <c r="N75" s="303">
        <v>25</v>
      </c>
      <c r="O75" s="307" t="s">
        <v>547</v>
      </c>
      <c r="P75" s="308">
        <v>45483</v>
      </c>
      <c r="Q75" s="226"/>
      <c r="R75" s="54" t="s">
        <v>847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90">
        <v>13</v>
      </c>
      <c r="B76" s="295">
        <v>45483</v>
      </c>
      <c r="C76" s="289"/>
      <c r="D76" s="289" t="s">
        <v>1004</v>
      </c>
      <c r="E76" s="290" t="s">
        <v>556</v>
      </c>
      <c r="F76" s="290">
        <v>40625</v>
      </c>
      <c r="G76" s="290">
        <v>39900</v>
      </c>
      <c r="H76" s="290">
        <v>39875</v>
      </c>
      <c r="I76" s="291" t="s">
        <v>1005</v>
      </c>
      <c r="J76" s="338" t="s">
        <v>1015</v>
      </c>
      <c r="K76" s="339">
        <f t="shared" si="90"/>
        <v>-750</v>
      </c>
      <c r="L76" s="340">
        <f t="shared" si="91"/>
        <v>179.43749999999997</v>
      </c>
      <c r="M76" s="341">
        <f t="shared" si="92"/>
        <v>-11429.4375</v>
      </c>
      <c r="N76" s="339">
        <v>15</v>
      </c>
      <c r="O76" s="342" t="s">
        <v>557</v>
      </c>
      <c r="P76" s="343">
        <v>45491</v>
      </c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183">
        <v>14</v>
      </c>
      <c r="B77" s="231">
        <v>45502</v>
      </c>
      <c r="C77" s="227"/>
      <c r="D77" s="227" t="s">
        <v>1117</v>
      </c>
      <c r="E77" s="183" t="s">
        <v>556</v>
      </c>
      <c r="F77" s="183">
        <v>1488.5</v>
      </c>
      <c r="G77" s="183">
        <v>1469</v>
      </c>
      <c r="H77" s="183"/>
      <c r="I77" s="185" t="s">
        <v>1118</v>
      </c>
      <c r="J77" s="185" t="s">
        <v>546</v>
      </c>
      <c r="K77" s="183"/>
      <c r="L77" s="186"/>
      <c r="M77" s="273"/>
      <c r="N77" s="183"/>
      <c r="O77" s="185"/>
      <c r="P77" s="231"/>
      <c r="Q77" s="22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183"/>
      <c r="B78" s="231"/>
      <c r="C78" s="227"/>
      <c r="D78" s="227"/>
      <c r="E78" s="183"/>
      <c r="F78" s="183"/>
      <c r="G78" s="183"/>
      <c r="H78" s="183"/>
      <c r="I78" s="185"/>
      <c r="J78" s="185"/>
      <c r="K78" s="183"/>
      <c r="L78" s="186"/>
      <c r="M78" s="273"/>
      <c r="N78" s="183"/>
      <c r="O78" s="185"/>
      <c r="P78" s="231"/>
      <c r="Q78" s="226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s="268" customFormat="1" ht="12.75" customHeight="1">
      <c r="A79" s="183"/>
      <c r="B79" s="231"/>
      <c r="C79" s="227"/>
      <c r="D79" s="227"/>
      <c r="E79" s="183"/>
      <c r="F79" s="183"/>
      <c r="G79" s="183"/>
      <c r="H79" s="183"/>
      <c r="I79" s="185"/>
      <c r="J79" s="185"/>
      <c r="K79" s="183"/>
      <c r="L79" s="186"/>
      <c r="M79" s="273"/>
      <c r="N79" s="183"/>
      <c r="O79" s="185"/>
      <c r="P79" s="231"/>
      <c r="Q79" s="22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7"/>
      <c r="AK79" s="267"/>
      <c r="AL79" s="267"/>
    </row>
    <row r="80" spans="1:38" s="268" customFormat="1" ht="15" customHeight="1">
      <c r="A80" s="267"/>
      <c r="B80" s="226"/>
      <c r="C80" s="269"/>
      <c r="D80" s="269"/>
      <c r="E80" s="267"/>
      <c r="F80" s="267"/>
      <c r="G80" s="267"/>
      <c r="H80" s="267"/>
      <c r="I80" s="270"/>
      <c r="J80" s="270"/>
      <c r="K80" s="267"/>
      <c r="L80" s="271"/>
      <c r="M80" s="272"/>
      <c r="N80" s="267"/>
      <c r="O80" s="270"/>
      <c r="P80" s="22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</row>
    <row r="81" spans="1:38" ht="12.75" customHeight="1">
      <c r="A81" s="118"/>
      <c r="B81" s="120"/>
      <c r="C81" s="117"/>
      <c r="D81" s="117"/>
      <c r="E81" s="118"/>
      <c r="F81" s="118"/>
      <c r="G81" s="118"/>
      <c r="H81" s="121"/>
      <c r="I81" s="121"/>
      <c r="J81" s="121"/>
      <c r="K81" s="117"/>
      <c r="L81" s="118"/>
      <c r="M81" s="118"/>
      <c r="N81" s="118"/>
      <c r="O81" s="121"/>
      <c r="P81" s="121"/>
      <c r="Q81" s="121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>
      <c r="A82" s="122" t="s">
        <v>562</v>
      </c>
      <c r="B82" s="122"/>
      <c r="C82" s="122"/>
      <c r="D82" s="122"/>
      <c r="E82" s="123"/>
      <c r="F82" s="101"/>
      <c r="G82" s="101"/>
      <c r="H82" s="101"/>
      <c r="I82" s="101"/>
      <c r="J82" s="1"/>
      <c r="K82" s="6"/>
      <c r="L82" s="6"/>
      <c r="M82" s="6"/>
      <c r="N82" s="1"/>
      <c r="O82" s="1"/>
      <c r="P82" s="37"/>
      <c r="Q82" s="37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37"/>
      <c r="AK82" s="37"/>
      <c r="AL82" s="37"/>
    </row>
    <row r="83" spans="1:38" ht="38.25">
      <c r="A83" s="93" t="s">
        <v>16</v>
      </c>
      <c r="B83" s="93" t="s">
        <v>521</v>
      </c>
      <c r="C83" s="93"/>
      <c r="D83" s="94" t="s">
        <v>532</v>
      </c>
      <c r="E83" s="93" t="s">
        <v>533</v>
      </c>
      <c r="F83" s="93" t="s">
        <v>534</v>
      </c>
      <c r="G83" s="93" t="s">
        <v>554</v>
      </c>
      <c r="H83" s="93" t="s">
        <v>536</v>
      </c>
      <c r="I83" s="93" t="s">
        <v>537</v>
      </c>
      <c r="J83" s="92" t="s">
        <v>538</v>
      </c>
      <c r="K83" s="92" t="s">
        <v>563</v>
      </c>
      <c r="L83" s="95" t="s">
        <v>540</v>
      </c>
      <c r="M83" s="116" t="s">
        <v>560</v>
      </c>
      <c r="N83" s="93" t="s">
        <v>561</v>
      </c>
      <c r="O83" s="93" t="s">
        <v>542</v>
      </c>
      <c r="P83" s="94" t="s">
        <v>543</v>
      </c>
      <c r="Q83" s="229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37"/>
      <c r="AK83" s="37"/>
      <c r="AL83" s="37"/>
    </row>
    <row r="84" spans="1:38" ht="12.75" customHeight="1">
      <c r="A84" s="248">
        <v>1</v>
      </c>
      <c r="B84" s="287">
        <v>45471</v>
      </c>
      <c r="C84" s="288"/>
      <c r="D84" s="288" t="s">
        <v>908</v>
      </c>
      <c r="E84" s="248" t="s">
        <v>817</v>
      </c>
      <c r="F84" s="248">
        <v>96</v>
      </c>
      <c r="G84" s="248">
        <v>130</v>
      </c>
      <c r="H84" s="248">
        <v>74</v>
      </c>
      <c r="I84" s="249" t="s">
        <v>907</v>
      </c>
      <c r="J84" s="284" t="s">
        <v>929</v>
      </c>
      <c r="K84" s="247">
        <f>F84-H84</f>
        <v>22</v>
      </c>
      <c r="L84" s="285">
        <v>50</v>
      </c>
      <c r="M84" s="286">
        <f t="shared" ref="M84" si="93">(K84*N84)-L84</f>
        <v>500</v>
      </c>
      <c r="N84" s="247">
        <v>25</v>
      </c>
      <c r="O84" s="284" t="s">
        <v>547</v>
      </c>
      <c r="P84" s="287">
        <v>45475</v>
      </c>
      <c r="Q84" s="226"/>
      <c r="R84" s="54" t="s">
        <v>849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90">
        <v>2</v>
      </c>
      <c r="B85" s="295">
        <v>45474</v>
      </c>
      <c r="C85" s="289"/>
      <c r="D85" s="289" t="s">
        <v>914</v>
      </c>
      <c r="E85" s="290" t="s">
        <v>556</v>
      </c>
      <c r="F85" s="290">
        <v>220</v>
      </c>
      <c r="G85" s="290">
        <v>140</v>
      </c>
      <c r="H85" s="290">
        <v>165</v>
      </c>
      <c r="I85" s="291" t="s">
        <v>915</v>
      </c>
      <c r="J85" s="296" t="s">
        <v>916</v>
      </c>
      <c r="K85" s="292">
        <f t="shared" ref="K85" si="94">H85-F85</f>
        <v>-55</v>
      </c>
      <c r="L85" s="293">
        <v>50</v>
      </c>
      <c r="M85" s="294">
        <f t="shared" ref="M85" si="95">(K85*N85)-L85</f>
        <v>-875</v>
      </c>
      <c r="N85" s="292">
        <v>15</v>
      </c>
      <c r="O85" s="296" t="s">
        <v>557</v>
      </c>
      <c r="P85" s="295">
        <v>45474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3</v>
      </c>
      <c r="B86" s="295">
        <v>45475</v>
      </c>
      <c r="C86" s="289"/>
      <c r="D86" s="289" t="s">
        <v>926</v>
      </c>
      <c r="E86" s="290" t="s">
        <v>556</v>
      </c>
      <c r="F86" s="290">
        <v>30</v>
      </c>
      <c r="G86" s="290">
        <v>0</v>
      </c>
      <c r="H86" s="290">
        <v>15.5</v>
      </c>
      <c r="I86" s="291" t="s">
        <v>887</v>
      </c>
      <c r="J86" s="296" t="s">
        <v>930</v>
      </c>
      <c r="K86" s="292">
        <f t="shared" ref="K86" si="96">H86-F86</f>
        <v>-14.5</v>
      </c>
      <c r="L86" s="293">
        <v>50</v>
      </c>
      <c r="M86" s="294">
        <f t="shared" ref="M86:M87" si="97">(K86*N86)-L86</f>
        <v>-630</v>
      </c>
      <c r="N86" s="292">
        <v>40</v>
      </c>
      <c r="O86" s="296" t="s">
        <v>557</v>
      </c>
      <c r="P86" s="295">
        <v>45475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4</v>
      </c>
      <c r="B87" s="287">
        <v>45476</v>
      </c>
      <c r="C87" s="288"/>
      <c r="D87" s="288" t="s">
        <v>908</v>
      </c>
      <c r="E87" s="248" t="s">
        <v>817</v>
      </c>
      <c r="F87" s="248">
        <v>103</v>
      </c>
      <c r="G87" s="248">
        <v>135</v>
      </c>
      <c r="H87" s="248">
        <v>71.5</v>
      </c>
      <c r="I87" s="249" t="s">
        <v>907</v>
      </c>
      <c r="J87" s="284" t="s">
        <v>942</v>
      </c>
      <c r="K87" s="247">
        <f>F87-H87</f>
        <v>31.5</v>
      </c>
      <c r="L87" s="285">
        <v>50</v>
      </c>
      <c r="M87" s="286">
        <f t="shared" si="97"/>
        <v>737.5</v>
      </c>
      <c r="N87" s="247">
        <v>25</v>
      </c>
      <c r="O87" s="284" t="s">
        <v>547</v>
      </c>
      <c r="P87" s="287">
        <v>45478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48">
        <v>5</v>
      </c>
      <c r="B88" s="287">
        <v>45476</v>
      </c>
      <c r="C88" s="288"/>
      <c r="D88" s="288" t="s">
        <v>934</v>
      </c>
      <c r="E88" s="248" t="s">
        <v>556</v>
      </c>
      <c r="F88" s="248">
        <v>145</v>
      </c>
      <c r="G88" s="248">
        <v>30</v>
      </c>
      <c r="H88" s="248">
        <v>235</v>
      </c>
      <c r="I88" s="249" t="s">
        <v>935</v>
      </c>
      <c r="J88" s="284" t="s">
        <v>936</v>
      </c>
      <c r="K88" s="247">
        <f>H88-F88</f>
        <v>90</v>
      </c>
      <c r="L88" s="285">
        <v>50</v>
      </c>
      <c r="M88" s="286">
        <f t="shared" ref="M88" si="98">(K88*N88)-L88</f>
        <v>1300</v>
      </c>
      <c r="N88" s="247">
        <v>15</v>
      </c>
      <c r="O88" s="284" t="s">
        <v>547</v>
      </c>
      <c r="P88" s="287">
        <v>45476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48">
        <v>6</v>
      </c>
      <c r="B89" s="287">
        <v>45476</v>
      </c>
      <c r="C89" s="288"/>
      <c r="D89" s="288" t="s">
        <v>934</v>
      </c>
      <c r="E89" s="248" t="s">
        <v>556</v>
      </c>
      <c r="F89" s="248">
        <v>80</v>
      </c>
      <c r="G89" s="248">
        <v>0</v>
      </c>
      <c r="H89" s="248">
        <v>135</v>
      </c>
      <c r="I89" s="249" t="s">
        <v>937</v>
      </c>
      <c r="J89" s="284" t="s">
        <v>682</v>
      </c>
      <c r="K89" s="247">
        <f>H89-F89</f>
        <v>55</v>
      </c>
      <c r="L89" s="285">
        <v>50</v>
      </c>
      <c r="M89" s="286">
        <f t="shared" ref="M89" si="99">(K89*N89)-L89</f>
        <v>775</v>
      </c>
      <c r="N89" s="247">
        <v>15</v>
      </c>
      <c r="O89" s="284" t="s">
        <v>547</v>
      </c>
      <c r="P89" s="287">
        <v>45476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48">
        <v>7</v>
      </c>
      <c r="B90" s="287">
        <v>45478</v>
      </c>
      <c r="C90" s="288"/>
      <c r="D90" s="288" t="s">
        <v>944</v>
      </c>
      <c r="E90" s="248" t="s">
        <v>556</v>
      </c>
      <c r="F90" s="248">
        <v>142</v>
      </c>
      <c r="G90" s="248">
        <v>90</v>
      </c>
      <c r="H90" s="248">
        <v>172</v>
      </c>
      <c r="I90" s="249" t="s">
        <v>945</v>
      </c>
      <c r="J90" s="284" t="s">
        <v>765</v>
      </c>
      <c r="K90" s="247">
        <f>H90-F90</f>
        <v>30</v>
      </c>
      <c r="L90" s="285">
        <v>50</v>
      </c>
      <c r="M90" s="286">
        <f t="shared" ref="M90" si="100">(K90*N90)-L90</f>
        <v>700</v>
      </c>
      <c r="N90" s="247">
        <v>25</v>
      </c>
      <c r="O90" s="284" t="s">
        <v>547</v>
      </c>
      <c r="P90" s="287">
        <v>45478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48">
        <v>8</v>
      </c>
      <c r="B91" s="287">
        <v>45478</v>
      </c>
      <c r="C91" s="288"/>
      <c r="D91" s="288" t="s">
        <v>951</v>
      </c>
      <c r="E91" s="248" t="s">
        <v>556</v>
      </c>
      <c r="F91" s="248">
        <v>137.5</v>
      </c>
      <c r="G91" s="248">
        <v>85</v>
      </c>
      <c r="H91" s="248">
        <v>160</v>
      </c>
      <c r="I91" s="249" t="s">
        <v>945</v>
      </c>
      <c r="J91" s="284" t="s">
        <v>952</v>
      </c>
      <c r="K91" s="247">
        <f>H91-F91</f>
        <v>22.5</v>
      </c>
      <c r="L91" s="285">
        <v>50</v>
      </c>
      <c r="M91" s="286">
        <f t="shared" ref="M91:M92" si="101">(K91*N91)-L91</f>
        <v>512.5</v>
      </c>
      <c r="N91" s="247">
        <v>25</v>
      </c>
      <c r="O91" s="284" t="s">
        <v>547</v>
      </c>
      <c r="P91" s="287">
        <v>45478</v>
      </c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90">
        <v>9</v>
      </c>
      <c r="B92" s="295">
        <v>45478</v>
      </c>
      <c r="C92" s="289"/>
      <c r="D92" s="289" t="s">
        <v>953</v>
      </c>
      <c r="E92" s="290" t="s">
        <v>817</v>
      </c>
      <c r="F92" s="290">
        <v>103</v>
      </c>
      <c r="G92" s="290">
        <v>135</v>
      </c>
      <c r="H92" s="290">
        <v>135</v>
      </c>
      <c r="I92" s="291" t="s">
        <v>907</v>
      </c>
      <c r="J92" s="296" t="s">
        <v>976</v>
      </c>
      <c r="K92" s="292">
        <f>F92-H92</f>
        <v>-32</v>
      </c>
      <c r="L92" s="293">
        <v>50</v>
      </c>
      <c r="M92" s="294">
        <f t="shared" si="101"/>
        <v>-850</v>
      </c>
      <c r="N92" s="292">
        <v>25</v>
      </c>
      <c r="O92" s="296" t="s">
        <v>557</v>
      </c>
      <c r="P92" s="295">
        <v>45482</v>
      </c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90">
        <v>10</v>
      </c>
      <c r="B93" s="295">
        <v>45478</v>
      </c>
      <c r="C93" s="289"/>
      <c r="D93" s="289" t="s">
        <v>954</v>
      </c>
      <c r="E93" s="290" t="s">
        <v>556</v>
      </c>
      <c r="F93" s="290">
        <v>260</v>
      </c>
      <c r="G93" s="290">
        <v>160</v>
      </c>
      <c r="H93" s="290">
        <v>160</v>
      </c>
      <c r="I93" s="291" t="s">
        <v>955</v>
      </c>
      <c r="J93" s="296" t="s">
        <v>958</v>
      </c>
      <c r="K93" s="292">
        <f t="shared" ref="K93" si="102">H93-F93</f>
        <v>-100</v>
      </c>
      <c r="L93" s="293">
        <v>50</v>
      </c>
      <c r="M93" s="294">
        <f t="shared" ref="M93:M94" si="103">(K93*N93)-L93</f>
        <v>-1550</v>
      </c>
      <c r="N93" s="292">
        <v>15</v>
      </c>
      <c r="O93" s="296" t="s">
        <v>557</v>
      </c>
      <c r="P93" s="295">
        <v>45481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48">
        <v>11</v>
      </c>
      <c r="B94" s="287">
        <v>45483</v>
      </c>
      <c r="C94" s="288"/>
      <c r="D94" s="288" t="s">
        <v>944</v>
      </c>
      <c r="E94" s="248" t="s">
        <v>556</v>
      </c>
      <c r="F94" s="248">
        <v>81</v>
      </c>
      <c r="G94" s="248">
        <v>40</v>
      </c>
      <c r="H94" s="248">
        <v>99.5</v>
      </c>
      <c r="I94" s="249" t="s">
        <v>981</v>
      </c>
      <c r="J94" s="284" t="s">
        <v>974</v>
      </c>
      <c r="K94" s="247">
        <f>H94-F94</f>
        <v>18.5</v>
      </c>
      <c r="L94" s="285">
        <v>50</v>
      </c>
      <c r="M94" s="286">
        <f t="shared" si="103"/>
        <v>412.5</v>
      </c>
      <c r="N94" s="247">
        <v>25</v>
      </c>
      <c r="O94" s="284" t="s">
        <v>547</v>
      </c>
      <c r="P94" s="287">
        <v>45483</v>
      </c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90">
        <v>12</v>
      </c>
      <c r="B95" s="295">
        <v>45483</v>
      </c>
      <c r="C95" s="289"/>
      <c r="D95" s="289" t="s">
        <v>986</v>
      </c>
      <c r="E95" s="290" t="s">
        <v>556</v>
      </c>
      <c r="F95" s="290">
        <v>72.5</v>
      </c>
      <c r="G95" s="290">
        <v>0</v>
      </c>
      <c r="H95" s="290">
        <v>10</v>
      </c>
      <c r="I95" s="291" t="s">
        <v>987</v>
      </c>
      <c r="J95" s="296" t="s">
        <v>988</v>
      </c>
      <c r="K95" s="292">
        <f t="shared" ref="K95" si="104">H95-F95</f>
        <v>-62.5</v>
      </c>
      <c r="L95" s="293">
        <v>50</v>
      </c>
      <c r="M95" s="294">
        <f t="shared" ref="M95:M96" si="105">(K95*N95)-L95</f>
        <v>-987.5</v>
      </c>
      <c r="N95" s="292">
        <v>15</v>
      </c>
      <c r="O95" s="296" t="s">
        <v>557</v>
      </c>
      <c r="P95" s="295">
        <v>45483</v>
      </c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90">
        <v>13</v>
      </c>
      <c r="B96" s="295">
        <v>45489</v>
      </c>
      <c r="C96" s="289"/>
      <c r="D96" s="289" t="s">
        <v>1001</v>
      </c>
      <c r="E96" s="290" t="s">
        <v>556</v>
      </c>
      <c r="F96" s="290">
        <v>52.5</v>
      </c>
      <c r="G96" s="290">
        <v>0</v>
      </c>
      <c r="H96" s="290">
        <v>18</v>
      </c>
      <c r="I96" s="291" t="s">
        <v>1002</v>
      </c>
      <c r="J96" s="296" t="s">
        <v>1012</v>
      </c>
      <c r="K96" s="292">
        <f>H96-F96</f>
        <v>-34.5</v>
      </c>
      <c r="L96" s="293">
        <v>50</v>
      </c>
      <c r="M96" s="294">
        <f t="shared" si="105"/>
        <v>-912.5</v>
      </c>
      <c r="N96" s="292">
        <v>25</v>
      </c>
      <c r="O96" s="296" t="s">
        <v>557</v>
      </c>
      <c r="P96" s="295">
        <v>45491</v>
      </c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76">
        <v>14</v>
      </c>
      <c r="B97" s="374">
        <v>45495</v>
      </c>
      <c r="C97" s="288"/>
      <c r="D97" s="288" t="s">
        <v>1020</v>
      </c>
      <c r="E97" s="248" t="s">
        <v>556</v>
      </c>
      <c r="F97" s="248">
        <v>170</v>
      </c>
      <c r="G97" s="248"/>
      <c r="H97" s="248">
        <v>285</v>
      </c>
      <c r="I97" s="249"/>
      <c r="J97" s="378" t="s">
        <v>1024</v>
      </c>
      <c r="K97" s="247">
        <f>H97-F97</f>
        <v>115</v>
      </c>
      <c r="L97" s="285">
        <v>50</v>
      </c>
      <c r="M97" s="380">
        <v>1700</v>
      </c>
      <c r="N97" s="247">
        <v>25</v>
      </c>
      <c r="O97" s="378" t="s">
        <v>547</v>
      </c>
      <c r="P97" s="374">
        <v>45496</v>
      </c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77"/>
      <c r="B98" s="375"/>
      <c r="C98" s="288"/>
      <c r="D98" s="288" t="s">
        <v>1021</v>
      </c>
      <c r="E98" s="248" t="s">
        <v>817</v>
      </c>
      <c r="F98" s="248">
        <v>62</v>
      </c>
      <c r="G98" s="248"/>
      <c r="H98" s="248">
        <v>105</v>
      </c>
      <c r="I98" s="249"/>
      <c r="J98" s="379"/>
      <c r="K98" s="247">
        <f>F98-H98</f>
        <v>-43</v>
      </c>
      <c r="L98" s="285">
        <v>50</v>
      </c>
      <c r="M98" s="381"/>
      <c r="N98" s="247">
        <v>25</v>
      </c>
      <c r="O98" s="379"/>
      <c r="P98" s="375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90">
        <v>15</v>
      </c>
      <c r="B99" s="295">
        <v>45496</v>
      </c>
      <c r="C99" s="289"/>
      <c r="D99" s="289" t="s">
        <v>1025</v>
      </c>
      <c r="E99" s="290" t="s">
        <v>556</v>
      </c>
      <c r="F99" s="290">
        <v>200</v>
      </c>
      <c r="G99" s="290">
        <v>90</v>
      </c>
      <c r="H99" s="290">
        <v>90</v>
      </c>
      <c r="I99" s="291"/>
      <c r="J99" s="296" t="s">
        <v>1026</v>
      </c>
      <c r="K99" s="292">
        <f t="shared" ref="K99" si="106">H99-F99</f>
        <v>-110</v>
      </c>
      <c r="L99" s="293">
        <v>50</v>
      </c>
      <c r="M99" s="294">
        <f t="shared" ref="M99" si="107">(K99*N99)-L99</f>
        <v>-2800</v>
      </c>
      <c r="N99" s="292">
        <v>25</v>
      </c>
      <c r="O99" s="296" t="s">
        <v>557</v>
      </c>
      <c r="P99" s="295">
        <v>45496</v>
      </c>
      <c r="Q99" s="226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97">
        <v>16</v>
      </c>
      <c r="B100" s="298">
        <v>45502</v>
      </c>
      <c r="C100" s="299"/>
      <c r="D100" s="299" t="s">
        <v>1119</v>
      </c>
      <c r="E100" s="297" t="s">
        <v>556</v>
      </c>
      <c r="F100" s="297" t="s">
        <v>1120</v>
      </c>
      <c r="G100" s="297">
        <v>40</v>
      </c>
      <c r="H100" s="297"/>
      <c r="I100" s="300" t="s">
        <v>937</v>
      </c>
      <c r="J100" s="300" t="s">
        <v>546</v>
      </c>
      <c r="K100" s="297"/>
      <c r="L100" s="301"/>
      <c r="M100" s="302"/>
      <c r="N100" s="297"/>
      <c r="O100" s="300"/>
      <c r="P100" s="298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97"/>
      <c r="B101" s="298"/>
      <c r="C101" s="299"/>
      <c r="D101" s="299"/>
      <c r="E101" s="297"/>
      <c r="F101" s="297"/>
      <c r="G101" s="297"/>
      <c r="H101" s="297"/>
      <c r="I101" s="300"/>
      <c r="J101" s="300"/>
      <c r="K101" s="297"/>
      <c r="L101" s="301"/>
      <c r="M101" s="302"/>
      <c r="N101" s="297"/>
      <c r="O101" s="300"/>
      <c r="P101" s="298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s="243" customFormat="1" ht="12.75" customHeight="1">
      <c r="A102" s="297"/>
      <c r="B102" s="298"/>
      <c r="C102" s="299"/>
      <c r="D102" s="299"/>
      <c r="E102" s="297"/>
      <c r="F102" s="297"/>
      <c r="G102" s="297"/>
      <c r="H102" s="297"/>
      <c r="I102" s="300"/>
      <c r="J102" s="300"/>
      <c r="K102" s="297"/>
      <c r="L102" s="301"/>
      <c r="M102" s="302"/>
      <c r="N102" s="297"/>
      <c r="O102" s="300"/>
      <c r="P102" s="298"/>
      <c r="Q102" s="239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242"/>
      <c r="AH102" s="240"/>
      <c r="AI102" s="240"/>
      <c r="AJ102" s="241"/>
      <c r="AK102" s="241"/>
      <c r="AL102" s="241"/>
    </row>
    <row r="103" spans="1:38" ht="38.25" customHeight="1">
      <c r="A103" s="91" t="s">
        <v>568</v>
      </c>
      <c r="B103" s="124"/>
      <c r="C103" s="124"/>
      <c r="D103" s="125"/>
      <c r="E103" s="109"/>
      <c r="F103" s="6"/>
      <c r="G103" s="6"/>
      <c r="H103" s="110"/>
      <c r="I103" s="126"/>
      <c r="J103" s="1"/>
      <c r="K103" s="6"/>
      <c r="L103" s="6"/>
      <c r="M103" s="6"/>
      <c r="N103" s="1"/>
      <c r="O103" s="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"/>
      <c r="AH103" s="1"/>
      <c r="AI103" s="1"/>
      <c r="AJ103" s="6"/>
      <c r="AK103" s="1"/>
    </row>
    <row r="104" spans="1:38" ht="38.25">
      <c r="A104" s="92" t="s">
        <v>16</v>
      </c>
      <c r="B104" s="93" t="s">
        <v>521</v>
      </c>
      <c r="C104" s="93"/>
      <c r="D104" s="94" t="s">
        <v>532</v>
      </c>
      <c r="E104" s="93" t="s">
        <v>533</v>
      </c>
      <c r="F104" s="93" t="s">
        <v>534</v>
      </c>
      <c r="G104" s="93" t="s">
        <v>535</v>
      </c>
      <c r="H104" s="93" t="s">
        <v>536</v>
      </c>
      <c r="I104" s="93" t="s">
        <v>537</v>
      </c>
      <c r="J104" s="92" t="s">
        <v>538</v>
      </c>
      <c r="K104" s="113" t="s">
        <v>555</v>
      </c>
      <c r="L104" s="114" t="s">
        <v>540</v>
      </c>
      <c r="M104" s="95" t="s">
        <v>541</v>
      </c>
      <c r="N104" s="93" t="s">
        <v>542</v>
      </c>
      <c r="O104" s="94" t="s">
        <v>543</v>
      </c>
      <c r="P104" s="193" t="s">
        <v>544</v>
      </c>
      <c r="Q104" s="195" t="s">
        <v>812</v>
      </c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37"/>
      <c r="AH104" s="37"/>
      <c r="AI104" s="37"/>
      <c r="AJ104" s="37"/>
      <c r="AK104" s="37"/>
      <c r="AL104" s="37"/>
    </row>
    <row r="105" spans="1:38" ht="12.75" customHeight="1">
      <c r="A105" s="183">
        <v>1</v>
      </c>
      <c r="B105" s="184">
        <v>45356</v>
      </c>
      <c r="C105" s="227"/>
      <c r="D105" s="227" t="s">
        <v>295</v>
      </c>
      <c r="E105" s="183" t="s">
        <v>846</v>
      </c>
      <c r="F105" s="183">
        <v>38.94</v>
      </c>
      <c r="G105" s="183">
        <v>34.64</v>
      </c>
      <c r="H105" s="183"/>
      <c r="I105" s="183" t="s">
        <v>885</v>
      </c>
      <c r="J105" s="183" t="s">
        <v>546</v>
      </c>
      <c r="K105" s="183"/>
      <c r="L105" s="245"/>
      <c r="M105" s="246"/>
      <c r="N105" s="183"/>
      <c r="O105" s="231"/>
      <c r="P105" s="186">
        <f>VLOOKUP(D105,'MidCap Intra'!$B$11:$C$571,2,0)</f>
        <v>38.19</v>
      </c>
      <c r="Q105" s="244"/>
      <c r="R105" s="54" t="s">
        <v>847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248">
        <v>2</v>
      </c>
      <c r="B106" s="265">
        <v>45477</v>
      </c>
      <c r="C106" s="288"/>
      <c r="D106" s="288" t="s">
        <v>862</v>
      </c>
      <c r="E106" s="248" t="s">
        <v>545</v>
      </c>
      <c r="F106" s="248">
        <v>540</v>
      </c>
      <c r="G106" s="248">
        <v>489</v>
      </c>
      <c r="H106" s="248">
        <v>604</v>
      </c>
      <c r="I106" s="248" t="s">
        <v>940</v>
      </c>
      <c r="J106" s="247" t="s">
        <v>960</v>
      </c>
      <c r="K106" s="247">
        <f t="shared" ref="K106" si="108">H106-F106</f>
        <v>64</v>
      </c>
      <c r="L106" s="261">
        <f t="shared" ref="L106" si="109">(F106*-0.3)/100</f>
        <v>-1.62</v>
      </c>
      <c r="M106" s="262">
        <f t="shared" ref="M106" si="110">(K106+L106)/F106</f>
        <v>0.11551851851851852</v>
      </c>
      <c r="N106" s="247" t="s">
        <v>547</v>
      </c>
      <c r="O106" s="263">
        <v>45481</v>
      </c>
      <c r="P106" s="264"/>
      <c r="Q106" s="244"/>
      <c r="R106" s="54" t="s">
        <v>847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183">
        <v>3</v>
      </c>
      <c r="B107" s="184">
        <v>45498</v>
      </c>
      <c r="C107" s="227"/>
      <c r="D107" s="227" t="s">
        <v>475</v>
      </c>
      <c r="E107" s="183" t="s">
        <v>545</v>
      </c>
      <c r="F107" s="183" t="s">
        <v>1048</v>
      </c>
      <c r="G107" s="183">
        <v>3600</v>
      </c>
      <c r="H107" s="183"/>
      <c r="I107" s="183" t="s">
        <v>1049</v>
      </c>
      <c r="J107" s="183" t="s">
        <v>546</v>
      </c>
      <c r="K107" s="183"/>
      <c r="L107" s="245"/>
      <c r="M107" s="246"/>
      <c r="N107" s="183"/>
      <c r="O107" s="231"/>
      <c r="P107" s="186"/>
      <c r="Q107" s="24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183"/>
      <c r="B108" s="184"/>
      <c r="C108" s="227"/>
      <c r="D108" s="227"/>
      <c r="E108" s="183"/>
      <c r="F108" s="183"/>
      <c r="G108" s="183"/>
      <c r="H108" s="183"/>
      <c r="I108" s="183"/>
      <c r="J108" s="183"/>
      <c r="K108" s="183"/>
      <c r="L108" s="245"/>
      <c r="M108" s="246"/>
      <c r="N108" s="183"/>
      <c r="O108" s="231"/>
      <c r="P108" s="186"/>
      <c r="Q108" s="24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/>
      <c r="B109" s="184"/>
      <c r="C109" s="227"/>
      <c r="D109" s="227"/>
      <c r="E109" s="183"/>
      <c r="F109" s="183"/>
      <c r="G109" s="183"/>
      <c r="H109" s="183"/>
      <c r="I109" s="183"/>
      <c r="J109" s="183"/>
      <c r="K109" s="183"/>
      <c r="L109" s="245"/>
      <c r="M109" s="246"/>
      <c r="N109" s="183"/>
      <c r="O109" s="231"/>
      <c r="P109" s="184"/>
      <c r="Q109" s="24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03" t="s">
        <v>548</v>
      </c>
      <c r="B110" s="103"/>
      <c r="C110" s="103"/>
      <c r="D110" s="54"/>
      <c r="E110" s="37"/>
      <c r="F110" s="108" t="s">
        <v>550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07" t="s">
        <v>549</v>
      </c>
      <c r="B111" s="103"/>
      <c r="C111" s="103"/>
      <c r="D111" s="54"/>
      <c r="E111" s="37"/>
      <c r="F111" s="108" t="s">
        <v>553</v>
      </c>
      <c r="G111" s="54"/>
      <c r="H111" s="54" t="s">
        <v>570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0" ht="12.75" customHeight="1">
      <c r="A113" s="54"/>
      <c r="B113" s="54"/>
      <c r="C113" s="103"/>
      <c r="D113" s="54"/>
      <c r="E113" s="37"/>
      <c r="F113" s="108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54"/>
      <c r="B115" s="54"/>
      <c r="C115" s="103"/>
      <c r="D115" s="54"/>
      <c r="E115" s="37"/>
      <c r="F115" s="108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54"/>
      <c r="B117" s="54"/>
      <c r="C117" s="103"/>
      <c r="D117" s="54"/>
      <c r="E117" s="37"/>
      <c r="F117" s="108"/>
      <c r="G117" s="54"/>
      <c r="H117" s="37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54"/>
      <c r="B118" s="54"/>
      <c r="C118" s="103"/>
      <c r="D118" s="54"/>
      <c r="E118" s="37"/>
      <c r="F118" s="108"/>
      <c r="G118" s="54"/>
      <c r="H118" s="37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54"/>
      <c r="B119" s="54"/>
      <c r="C119" s="97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38.25" customHeight="1">
      <c r="A120" s="37"/>
      <c r="B120" s="127" t="s">
        <v>571</v>
      </c>
      <c r="C120" s="127"/>
      <c r="D120" s="54"/>
      <c r="E120" s="127"/>
      <c r="F120" s="6"/>
      <c r="G120" s="6"/>
      <c r="H120" s="111"/>
      <c r="I120" s="6"/>
      <c r="J120" s="111"/>
      <c r="K120" s="112"/>
      <c r="L120" s="6"/>
      <c r="M120" s="6"/>
      <c r="N120" s="1"/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92" t="s">
        <v>16</v>
      </c>
      <c r="B121" s="93" t="s">
        <v>521</v>
      </c>
      <c r="C121" s="93"/>
      <c r="D121" s="94" t="s">
        <v>532</v>
      </c>
      <c r="E121" s="93" t="s">
        <v>533</v>
      </c>
      <c r="F121" s="93" t="s">
        <v>534</v>
      </c>
      <c r="G121" s="93" t="s">
        <v>572</v>
      </c>
      <c r="H121" s="93" t="s">
        <v>573</v>
      </c>
      <c r="I121" s="93" t="s">
        <v>537</v>
      </c>
      <c r="J121" s="128" t="s">
        <v>538</v>
      </c>
      <c r="K121" s="93" t="s">
        <v>539</v>
      </c>
      <c r="L121" s="93" t="s">
        <v>574</v>
      </c>
      <c r="M121" s="93" t="s">
        <v>542</v>
      </c>
      <c r="N121" s="94" t="s">
        <v>543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</v>
      </c>
      <c r="B122" s="130">
        <v>41579</v>
      </c>
      <c r="C122" s="130"/>
      <c r="D122" s="131" t="s">
        <v>575</v>
      </c>
      <c r="E122" s="132" t="s">
        <v>545</v>
      </c>
      <c r="F122" s="133">
        <v>82</v>
      </c>
      <c r="G122" s="132" t="s">
        <v>576</v>
      </c>
      <c r="H122" s="132">
        <v>100</v>
      </c>
      <c r="I122" s="134">
        <v>100</v>
      </c>
      <c r="J122" s="135" t="s">
        <v>577</v>
      </c>
      <c r="K122" s="136">
        <f t="shared" ref="K122:K153" si="111">H122-F122</f>
        <v>18</v>
      </c>
      <c r="L122" s="137">
        <f t="shared" ref="L122:L153" si="112">K122/F122</f>
        <v>0.21951219512195122</v>
      </c>
      <c r="M122" s="132" t="s">
        <v>547</v>
      </c>
      <c r="N122" s="138">
        <v>42657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</v>
      </c>
      <c r="B123" s="130">
        <v>41794</v>
      </c>
      <c r="C123" s="130"/>
      <c r="D123" s="131" t="s">
        <v>578</v>
      </c>
      <c r="E123" s="132" t="s">
        <v>556</v>
      </c>
      <c r="F123" s="133">
        <v>257</v>
      </c>
      <c r="G123" s="132" t="s">
        <v>576</v>
      </c>
      <c r="H123" s="132">
        <v>300</v>
      </c>
      <c r="I123" s="134">
        <v>300</v>
      </c>
      <c r="J123" s="135" t="s">
        <v>577</v>
      </c>
      <c r="K123" s="136">
        <f t="shared" si="111"/>
        <v>43</v>
      </c>
      <c r="L123" s="137">
        <f t="shared" si="112"/>
        <v>0.16731517509727625</v>
      </c>
      <c r="M123" s="132" t="s">
        <v>547</v>
      </c>
      <c r="N123" s="138">
        <v>41822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3</v>
      </c>
      <c r="B124" s="130">
        <v>41828</v>
      </c>
      <c r="C124" s="130"/>
      <c r="D124" s="131" t="s">
        <v>579</v>
      </c>
      <c r="E124" s="132" t="s">
        <v>556</v>
      </c>
      <c r="F124" s="133">
        <v>393</v>
      </c>
      <c r="G124" s="132" t="s">
        <v>576</v>
      </c>
      <c r="H124" s="132">
        <v>468</v>
      </c>
      <c r="I124" s="134">
        <v>468</v>
      </c>
      <c r="J124" s="135" t="s">
        <v>577</v>
      </c>
      <c r="K124" s="136">
        <f t="shared" si="111"/>
        <v>75</v>
      </c>
      <c r="L124" s="137">
        <f t="shared" si="112"/>
        <v>0.19083969465648856</v>
      </c>
      <c r="M124" s="132" t="s">
        <v>547</v>
      </c>
      <c r="N124" s="138">
        <v>41863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4</v>
      </c>
      <c r="B125" s="130">
        <v>41857</v>
      </c>
      <c r="C125" s="130"/>
      <c r="D125" s="131" t="s">
        <v>580</v>
      </c>
      <c r="E125" s="132" t="s">
        <v>556</v>
      </c>
      <c r="F125" s="133">
        <v>205</v>
      </c>
      <c r="G125" s="132" t="s">
        <v>576</v>
      </c>
      <c r="H125" s="132">
        <v>275</v>
      </c>
      <c r="I125" s="134">
        <v>250</v>
      </c>
      <c r="J125" s="135" t="s">
        <v>577</v>
      </c>
      <c r="K125" s="136">
        <f t="shared" si="111"/>
        <v>70</v>
      </c>
      <c r="L125" s="137">
        <f t="shared" si="112"/>
        <v>0.34146341463414637</v>
      </c>
      <c r="M125" s="132" t="s">
        <v>547</v>
      </c>
      <c r="N125" s="138">
        <v>41962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5</v>
      </c>
      <c r="B126" s="130">
        <v>41886</v>
      </c>
      <c r="C126" s="130"/>
      <c r="D126" s="131" t="s">
        <v>581</v>
      </c>
      <c r="E126" s="132" t="s">
        <v>556</v>
      </c>
      <c r="F126" s="133">
        <v>162</v>
      </c>
      <c r="G126" s="132" t="s">
        <v>576</v>
      </c>
      <c r="H126" s="132">
        <v>190</v>
      </c>
      <c r="I126" s="134">
        <v>190</v>
      </c>
      <c r="J126" s="135" t="s">
        <v>577</v>
      </c>
      <c r="K126" s="136">
        <f t="shared" si="111"/>
        <v>28</v>
      </c>
      <c r="L126" s="137">
        <f t="shared" si="112"/>
        <v>0.1728395061728395</v>
      </c>
      <c r="M126" s="132" t="s">
        <v>547</v>
      </c>
      <c r="N126" s="138">
        <v>42006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6</v>
      </c>
      <c r="B127" s="130">
        <v>41886</v>
      </c>
      <c r="C127" s="130"/>
      <c r="D127" s="131" t="s">
        <v>582</v>
      </c>
      <c r="E127" s="132" t="s">
        <v>556</v>
      </c>
      <c r="F127" s="133">
        <v>75</v>
      </c>
      <c r="G127" s="132" t="s">
        <v>576</v>
      </c>
      <c r="H127" s="132">
        <v>91.5</v>
      </c>
      <c r="I127" s="134" t="s">
        <v>569</v>
      </c>
      <c r="J127" s="135" t="s">
        <v>583</v>
      </c>
      <c r="K127" s="136">
        <f t="shared" si="111"/>
        <v>16.5</v>
      </c>
      <c r="L127" s="137">
        <f t="shared" si="112"/>
        <v>0.22</v>
      </c>
      <c r="M127" s="132" t="s">
        <v>547</v>
      </c>
      <c r="N127" s="138">
        <v>41954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7</v>
      </c>
      <c r="B128" s="130">
        <v>41913</v>
      </c>
      <c r="C128" s="130"/>
      <c r="D128" s="131" t="s">
        <v>584</v>
      </c>
      <c r="E128" s="132" t="s">
        <v>556</v>
      </c>
      <c r="F128" s="133">
        <v>850</v>
      </c>
      <c r="G128" s="132" t="s">
        <v>576</v>
      </c>
      <c r="H128" s="132">
        <v>982.5</v>
      </c>
      <c r="I128" s="134">
        <v>1050</v>
      </c>
      <c r="J128" s="135" t="s">
        <v>585</v>
      </c>
      <c r="K128" s="136">
        <f t="shared" si="111"/>
        <v>132.5</v>
      </c>
      <c r="L128" s="137">
        <f t="shared" si="112"/>
        <v>0.15588235294117647</v>
      </c>
      <c r="M128" s="132" t="s">
        <v>547</v>
      </c>
      <c r="N128" s="138">
        <v>42039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8</v>
      </c>
      <c r="B129" s="130">
        <v>41913</v>
      </c>
      <c r="C129" s="130"/>
      <c r="D129" s="131" t="s">
        <v>586</v>
      </c>
      <c r="E129" s="132" t="s">
        <v>556</v>
      </c>
      <c r="F129" s="133">
        <v>475</v>
      </c>
      <c r="G129" s="132" t="s">
        <v>576</v>
      </c>
      <c r="H129" s="132">
        <v>515</v>
      </c>
      <c r="I129" s="134">
        <v>600</v>
      </c>
      <c r="J129" s="135" t="s">
        <v>587</v>
      </c>
      <c r="K129" s="136">
        <f t="shared" si="111"/>
        <v>40</v>
      </c>
      <c r="L129" s="137">
        <f t="shared" si="112"/>
        <v>8.4210526315789472E-2</v>
      </c>
      <c r="M129" s="132" t="s">
        <v>547</v>
      </c>
      <c r="N129" s="138">
        <v>41939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9</v>
      </c>
      <c r="B130" s="130">
        <v>41913</v>
      </c>
      <c r="C130" s="130"/>
      <c r="D130" s="131" t="s">
        <v>588</v>
      </c>
      <c r="E130" s="132" t="s">
        <v>556</v>
      </c>
      <c r="F130" s="133">
        <v>86</v>
      </c>
      <c r="G130" s="132" t="s">
        <v>576</v>
      </c>
      <c r="H130" s="132">
        <v>99</v>
      </c>
      <c r="I130" s="134">
        <v>140</v>
      </c>
      <c r="J130" s="135" t="s">
        <v>589</v>
      </c>
      <c r="K130" s="136">
        <f t="shared" si="111"/>
        <v>13</v>
      </c>
      <c r="L130" s="137">
        <f t="shared" si="112"/>
        <v>0.15116279069767441</v>
      </c>
      <c r="M130" s="132" t="s">
        <v>547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10</v>
      </c>
      <c r="B131" s="130">
        <v>41926</v>
      </c>
      <c r="C131" s="130"/>
      <c r="D131" s="131" t="s">
        <v>590</v>
      </c>
      <c r="E131" s="132" t="s">
        <v>556</v>
      </c>
      <c r="F131" s="133">
        <v>496.6</v>
      </c>
      <c r="G131" s="132" t="s">
        <v>576</v>
      </c>
      <c r="H131" s="132">
        <v>621</v>
      </c>
      <c r="I131" s="134">
        <v>580</v>
      </c>
      <c r="J131" s="135" t="s">
        <v>577</v>
      </c>
      <c r="K131" s="136">
        <f t="shared" si="111"/>
        <v>124.39999999999998</v>
      </c>
      <c r="L131" s="137">
        <f t="shared" si="112"/>
        <v>0.25050342327829234</v>
      </c>
      <c r="M131" s="132" t="s">
        <v>547</v>
      </c>
      <c r="N131" s="138">
        <v>42605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11</v>
      </c>
      <c r="B132" s="130">
        <v>41926</v>
      </c>
      <c r="C132" s="130"/>
      <c r="D132" s="131" t="s">
        <v>591</v>
      </c>
      <c r="E132" s="132" t="s">
        <v>556</v>
      </c>
      <c r="F132" s="133">
        <v>2481.9</v>
      </c>
      <c r="G132" s="132" t="s">
        <v>576</v>
      </c>
      <c r="H132" s="132">
        <v>2840</v>
      </c>
      <c r="I132" s="134">
        <v>2870</v>
      </c>
      <c r="J132" s="135" t="s">
        <v>592</v>
      </c>
      <c r="K132" s="136">
        <f t="shared" si="111"/>
        <v>358.09999999999991</v>
      </c>
      <c r="L132" s="137">
        <f t="shared" si="112"/>
        <v>0.14428462065353154</v>
      </c>
      <c r="M132" s="132" t="s">
        <v>547</v>
      </c>
      <c r="N132" s="138">
        <v>42017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12</v>
      </c>
      <c r="B133" s="130">
        <v>41928</v>
      </c>
      <c r="C133" s="130"/>
      <c r="D133" s="131" t="s">
        <v>593</v>
      </c>
      <c r="E133" s="132" t="s">
        <v>556</v>
      </c>
      <c r="F133" s="133">
        <v>84.5</v>
      </c>
      <c r="G133" s="132" t="s">
        <v>576</v>
      </c>
      <c r="H133" s="132">
        <v>93</v>
      </c>
      <c r="I133" s="134">
        <v>110</v>
      </c>
      <c r="J133" s="135" t="s">
        <v>594</v>
      </c>
      <c r="K133" s="136">
        <f t="shared" si="111"/>
        <v>8.5</v>
      </c>
      <c r="L133" s="137">
        <f t="shared" si="112"/>
        <v>0.10059171597633136</v>
      </c>
      <c r="M133" s="132" t="s">
        <v>547</v>
      </c>
      <c r="N133" s="138">
        <v>41939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13</v>
      </c>
      <c r="B134" s="130">
        <v>41928</v>
      </c>
      <c r="C134" s="130"/>
      <c r="D134" s="131" t="s">
        <v>595</v>
      </c>
      <c r="E134" s="132" t="s">
        <v>556</v>
      </c>
      <c r="F134" s="133">
        <v>401</v>
      </c>
      <c r="G134" s="132" t="s">
        <v>576</v>
      </c>
      <c r="H134" s="132">
        <v>428</v>
      </c>
      <c r="I134" s="134">
        <v>450</v>
      </c>
      <c r="J134" s="135" t="s">
        <v>596</v>
      </c>
      <c r="K134" s="136">
        <f t="shared" si="111"/>
        <v>27</v>
      </c>
      <c r="L134" s="137">
        <f t="shared" si="112"/>
        <v>6.7331670822942641E-2</v>
      </c>
      <c r="M134" s="132" t="s">
        <v>547</v>
      </c>
      <c r="N134" s="138">
        <v>42020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14</v>
      </c>
      <c r="B135" s="130">
        <v>41928</v>
      </c>
      <c r="C135" s="130"/>
      <c r="D135" s="131" t="s">
        <v>597</v>
      </c>
      <c r="E135" s="132" t="s">
        <v>556</v>
      </c>
      <c r="F135" s="133">
        <v>101</v>
      </c>
      <c r="G135" s="132" t="s">
        <v>576</v>
      </c>
      <c r="H135" s="132">
        <v>112</v>
      </c>
      <c r="I135" s="134">
        <v>120</v>
      </c>
      <c r="J135" s="135" t="s">
        <v>598</v>
      </c>
      <c r="K135" s="136">
        <f t="shared" si="111"/>
        <v>11</v>
      </c>
      <c r="L135" s="137">
        <f t="shared" si="112"/>
        <v>0.10891089108910891</v>
      </c>
      <c r="M135" s="132" t="s">
        <v>547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15</v>
      </c>
      <c r="B136" s="130">
        <v>41954</v>
      </c>
      <c r="C136" s="130"/>
      <c r="D136" s="131" t="s">
        <v>599</v>
      </c>
      <c r="E136" s="132" t="s">
        <v>556</v>
      </c>
      <c r="F136" s="133">
        <v>59</v>
      </c>
      <c r="G136" s="132" t="s">
        <v>576</v>
      </c>
      <c r="H136" s="132">
        <v>76</v>
      </c>
      <c r="I136" s="134">
        <v>76</v>
      </c>
      <c r="J136" s="135" t="s">
        <v>577</v>
      </c>
      <c r="K136" s="136">
        <f t="shared" si="111"/>
        <v>17</v>
      </c>
      <c r="L136" s="137">
        <f t="shared" si="112"/>
        <v>0.28813559322033899</v>
      </c>
      <c r="M136" s="132" t="s">
        <v>547</v>
      </c>
      <c r="N136" s="138">
        <v>43032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16</v>
      </c>
      <c r="B137" s="130">
        <v>41954</v>
      </c>
      <c r="C137" s="130"/>
      <c r="D137" s="131" t="s">
        <v>588</v>
      </c>
      <c r="E137" s="132" t="s">
        <v>556</v>
      </c>
      <c r="F137" s="133">
        <v>99</v>
      </c>
      <c r="G137" s="132" t="s">
        <v>576</v>
      </c>
      <c r="H137" s="132">
        <v>120</v>
      </c>
      <c r="I137" s="134">
        <v>120</v>
      </c>
      <c r="J137" s="135" t="s">
        <v>565</v>
      </c>
      <c r="K137" s="136">
        <f t="shared" si="111"/>
        <v>21</v>
      </c>
      <c r="L137" s="137">
        <f t="shared" si="112"/>
        <v>0.21212121212121213</v>
      </c>
      <c r="M137" s="132" t="s">
        <v>547</v>
      </c>
      <c r="N137" s="138">
        <v>41960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17</v>
      </c>
      <c r="B138" s="130">
        <v>41956</v>
      </c>
      <c r="C138" s="130"/>
      <c r="D138" s="131" t="s">
        <v>600</v>
      </c>
      <c r="E138" s="132" t="s">
        <v>556</v>
      </c>
      <c r="F138" s="133">
        <v>22</v>
      </c>
      <c r="G138" s="132" t="s">
        <v>576</v>
      </c>
      <c r="H138" s="132">
        <v>33.549999999999997</v>
      </c>
      <c r="I138" s="134">
        <v>32</v>
      </c>
      <c r="J138" s="135" t="s">
        <v>601</v>
      </c>
      <c r="K138" s="136">
        <f t="shared" si="111"/>
        <v>11.549999999999997</v>
      </c>
      <c r="L138" s="137">
        <f t="shared" si="112"/>
        <v>0.52499999999999991</v>
      </c>
      <c r="M138" s="132" t="s">
        <v>547</v>
      </c>
      <c r="N138" s="138">
        <v>42188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18</v>
      </c>
      <c r="B139" s="130">
        <v>41976</v>
      </c>
      <c r="C139" s="130"/>
      <c r="D139" s="131" t="s">
        <v>602</v>
      </c>
      <c r="E139" s="132" t="s">
        <v>556</v>
      </c>
      <c r="F139" s="133">
        <v>440</v>
      </c>
      <c r="G139" s="132" t="s">
        <v>576</v>
      </c>
      <c r="H139" s="132">
        <v>520</v>
      </c>
      <c r="I139" s="134">
        <v>520</v>
      </c>
      <c r="J139" s="135" t="s">
        <v>603</v>
      </c>
      <c r="K139" s="136">
        <f t="shared" si="111"/>
        <v>80</v>
      </c>
      <c r="L139" s="137">
        <f t="shared" si="112"/>
        <v>0.18181818181818182</v>
      </c>
      <c r="M139" s="132" t="s">
        <v>547</v>
      </c>
      <c r="N139" s="138">
        <v>42208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19</v>
      </c>
      <c r="B140" s="130">
        <v>41976</v>
      </c>
      <c r="C140" s="130"/>
      <c r="D140" s="131" t="s">
        <v>604</v>
      </c>
      <c r="E140" s="132" t="s">
        <v>556</v>
      </c>
      <c r="F140" s="133">
        <v>360</v>
      </c>
      <c r="G140" s="132" t="s">
        <v>576</v>
      </c>
      <c r="H140" s="132">
        <v>427</v>
      </c>
      <c r="I140" s="134">
        <v>425</v>
      </c>
      <c r="J140" s="135" t="s">
        <v>605</v>
      </c>
      <c r="K140" s="136">
        <f t="shared" si="111"/>
        <v>67</v>
      </c>
      <c r="L140" s="137">
        <f t="shared" si="112"/>
        <v>0.18611111111111112</v>
      </c>
      <c r="M140" s="132" t="s">
        <v>547</v>
      </c>
      <c r="N140" s="138">
        <v>42058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20</v>
      </c>
      <c r="B141" s="130">
        <v>42012</v>
      </c>
      <c r="C141" s="130"/>
      <c r="D141" s="131" t="s">
        <v>606</v>
      </c>
      <c r="E141" s="132" t="s">
        <v>556</v>
      </c>
      <c r="F141" s="133">
        <v>360</v>
      </c>
      <c r="G141" s="132" t="s">
        <v>576</v>
      </c>
      <c r="H141" s="132">
        <v>455</v>
      </c>
      <c r="I141" s="134">
        <v>420</v>
      </c>
      <c r="J141" s="135" t="s">
        <v>607</v>
      </c>
      <c r="K141" s="136">
        <f t="shared" si="111"/>
        <v>95</v>
      </c>
      <c r="L141" s="137">
        <f t="shared" si="112"/>
        <v>0.2638888888888889</v>
      </c>
      <c r="M141" s="132" t="s">
        <v>547</v>
      </c>
      <c r="N141" s="138">
        <v>42024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21</v>
      </c>
      <c r="B142" s="130">
        <v>42012</v>
      </c>
      <c r="C142" s="130"/>
      <c r="D142" s="131" t="s">
        <v>608</v>
      </c>
      <c r="E142" s="132" t="s">
        <v>556</v>
      </c>
      <c r="F142" s="133">
        <v>130</v>
      </c>
      <c r="G142" s="132"/>
      <c r="H142" s="132">
        <v>175.5</v>
      </c>
      <c r="I142" s="134">
        <v>165</v>
      </c>
      <c r="J142" s="135" t="s">
        <v>609</v>
      </c>
      <c r="K142" s="136">
        <f t="shared" si="111"/>
        <v>45.5</v>
      </c>
      <c r="L142" s="137">
        <f t="shared" si="112"/>
        <v>0.35</v>
      </c>
      <c r="M142" s="132" t="s">
        <v>547</v>
      </c>
      <c r="N142" s="138">
        <v>43088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22</v>
      </c>
      <c r="B143" s="130">
        <v>42040</v>
      </c>
      <c r="C143" s="130"/>
      <c r="D143" s="131" t="s">
        <v>387</v>
      </c>
      <c r="E143" s="132" t="s">
        <v>545</v>
      </c>
      <c r="F143" s="133">
        <v>98</v>
      </c>
      <c r="G143" s="132"/>
      <c r="H143" s="132">
        <v>120</v>
      </c>
      <c r="I143" s="134">
        <v>120</v>
      </c>
      <c r="J143" s="135" t="s">
        <v>577</v>
      </c>
      <c r="K143" s="136">
        <f t="shared" si="111"/>
        <v>22</v>
      </c>
      <c r="L143" s="137">
        <f t="shared" si="112"/>
        <v>0.22448979591836735</v>
      </c>
      <c r="M143" s="132" t="s">
        <v>547</v>
      </c>
      <c r="N143" s="138">
        <v>42753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23</v>
      </c>
      <c r="B144" s="130">
        <v>42040</v>
      </c>
      <c r="C144" s="130"/>
      <c r="D144" s="131" t="s">
        <v>610</v>
      </c>
      <c r="E144" s="132" t="s">
        <v>545</v>
      </c>
      <c r="F144" s="133">
        <v>196</v>
      </c>
      <c r="G144" s="132"/>
      <c r="H144" s="132">
        <v>262</v>
      </c>
      <c r="I144" s="134">
        <v>255</v>
      </c>
      <c r="J144" s="135" t="s">
        <v>577</v>
      </c>
      <c r="K144" s="136">
        <f t="shared" si="111"/>
        <v>66</v>
      </c>
      <c r="L144" s="137">
        <f t="shared" si="112"/>
        <v>0.33673469387755101</v>
      </c>
      <c r="M144" s="132" t="s">
        <v>547</v>
      </c>
      <c r="N144" s="138">
        <v>42599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9">
        <v>24</v>
      </c>
      <c r="B145" s="140">
        <v>42067</v>
      </c>
      <c r="C145" s="140"/>
      <c r="D145" s="141" t="s">
        <v>386</v>
      </c>
      <c r="E145" s="142" t="s">
        <v>545</v>
      </c>
      <c r="F145" s="143">
        <v>235</v>
      </c>
      <c r="G145" s="143"/>
      <c r="H145" s="144">
        <v>77</v>
      </c>
      <c r="I145" s="144" t="s">
        <v>611</v>
      </c>
      <c r="J145" s="145" t="s">
        <v>612</v>
      </c>
      <c r="K145" s="146">
        <f t="shared" si="111"/>
        <v>-158</v>
      </c>
      <c r="L145" s="147">
        <f t="shared" si="112"/>
        <v>-0.67234042553191486</v>
      </c>
      <c r="M145" s="143" t="s">
        <v>557</v>
      </c>
      <c r="N145" s="140">
        <v>43522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25</v>
      </c>
      <c r="B146" s="130">
        <v>42067</v>
      </c>
      <c r="C146" s="130"/>
      <c r="D146" s="131" t="s">
        <v>613</v>
      </c>
      <c r="E146" s="132" t="s">
        <v>545</v>
      </c>
      <c r="F146" s="133">
        <v>185</v>
      </c>
      <c r="G146" s="132"/>
      <c r="H146" s="132">
        <v>224</v>
      </c>
      <c r="I146" s="134" t="s">
        <v>614</v>
      </c>
      <c r="J146" s="135" t="s">
        <v>577</v>
      </c>
      <c r="K146" s="136">
        <f t="shared" si="111"/>
        <v>39</v>
      </c>
      <c r="L146" s="137">
        <f t="shared" si="112"/>
        <v>0.21081081081081082</v>
      </c>
      <c r="M146" s="132" t="s">
        <v>547</v>
      </c>
      <c r="N146" s="138">
        <v>42647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26</v>
      </c>
      <c r="B147" s="140">
        <v>42090</v>
      </c>
      <c r="C147" s="140"/>
      <c r="D147" s="148" t="s">
        <v>615</v>
      </c>
      <c r="E147" s="143" t="s">
        <v>545</v>
      </c>
      <c r="F147" s="143">
        <v>49.5</v>
      </c>
      <c r="G147" s="144"/>
      <c r="H147" s="144">
        <v>15.85</v>
      </c>
      <c r="I147" s="144">
        <v>67</v>
      </c>
      <c r="J147" s="145" t="s">
        <v>616</v>
      </c>
      <c r="K147" s="144">
        <f t="shared" si="111"/>
        <v>-33.65</v>
      </c>
      <c r="L147" s="149">
        <f t="shared" si="112"/>
        <v>-0.67979797979797973</v>
      </c>
      <c r="M147" s="143" t="s">
        <v>557</v>
      </c>
      <c r="N147" s="150">
        <v>43627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27</v>
      </c>
      <c r="B148" s="130">
        <v>42093</v>
      </c>
      <c r="C148" s="130"/>
      <c r="D148" s="131" t="s">
        <v>617</v>
      </c>
      <c r="E148" s="132" t="s">
        <v>545</v>
      </c>
      <c r="F148" s="133">
        <v>183.5</v>
      </c>
      <c r="G148" s="132"/>
      <c r="H148" s="132">
        <v>219</v>
      </c>
      <c r="I148" s="134">
        <v>218</v>
      </c>
      <c r="J148" s="135" t="s">
        <v>618</v>
      </c>
      <c r="K148" s="136">
        <f t="shared" si="111"/>
        <v>35.5</v>
      </c>
      <c r="L148" s="137">
        <f t="shared" si="112"/>
        <v>0.19346049046321526</v>
      </c>
      <c r="M148" s="132" t="s">
        <v>547</v>
      </c>
      <c r="N148" s="138">
        <v>42103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28</v>
      </c>
      <c r="B149" s="130">
        <v>42114</v>
      </c>
      <c r="C149" s="130"/>
      <c r="D149" s="131" t="s">
        <v>619</v>
      </c>
      <c r="E149" s="132" t="s">
        <v>545</v>
      </c>
      <c r="F149" s="133">
        <f>(227+237)/2</f>
        <v>232</v>
      </c>
      <c r="G149" s="132"/>
      <c r="H149" s="132">
        <v>298</v>
      </c>
      <c r="I149" s="134">
        <v>298</v>
      </c>
      <c r="J149" s="135" t="s">
        <v>577</v>
      </c>
      <c r="K149" s="136">
        <f t="shared" si="111"/>
        <v>66</v>
      </c>
      <c r="L149" s="137">
        <f t="shared" si="112"/>
        <v>0.28448275862068967</v>
      </c>
      <c r="M149" s="132" t="s">
        <v>547</v>
      </c>
      <c r="N149" s="138">
        <v>42823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29</v>
      </c>
      <c r="B150" s="130">
        <v>42128</v>
      </c>
      <c r="C150" s="130"/>
      <c r="D150" s="131" t="s">
        <v>620</v>
      </c>
      <c r="E150" s="132" t="s">
        <v>556</v>
      </c>
      <c r="F150" s="133">
        <v>385</v>
      </c>
      <c r="G150" s="132"/>
      <c r="H150" s="132">
        <f>212.5+331</f>
        <v>543.5</v>
      </c>
      <c r="I150" s="134">
        <v>510</v>
      </c>
      <c r="J150" s="135" t="s">
        <v>621</v>
      </c>
      <c r="K150" s="136">
        <f t="shared" si="111"/>
        <v>158.5</v>
      </c>
      <c r="L150" s="137">
        <f t="shared" si="112"/>
        <v>0.41168831168831171</v>
      </c>
      <c r="M150" s="132" t="s">
        <v>547</v>
      </c>
      <c r="N150" s="138">
        <v>42235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30</v>
      </c>
      <c r="B151" s="130">
        <v>42128</v>
      </c>
      <c r="C151" s="130"/>
      <c r="D151" s="131" t="s">
        <v>622</v>
      </c>
      <c r="E151" s="132" t="s">
        <v>556</v>
      </c>
      <c r="F151" s="133">
        <v>115.5</v>
      </c>
      <c r="G151" s="132"/>
      <c r="H151" s="132">
        <v>146</v>
      </c>
      <c r="I151" s="134">
        <v>142</v>
      </c>
      <c r="J151" s="135" t="s">
        <v>623</v>
      </c>
      <c r="K151" s="136">
        <f t="shared" si="111"/>
        <v>30.5</v>
      </c>
      <c r="L151" s="137">
        <f t="shared" si="112"/>
        <v>0.26406926406926406</v>
      </c>
      <c r="M151" s="132" t="s">
        <v>547</v>
      </c>
      <c r="N151" s="138">
        <v>42202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31</v>
      </c>
      <c r="B152" s="130">
        <v>42151</v>
      </c>
      <c r="C152" s="130"/>
      <c r="D152" s="131" t="s">
        <v>501</v>
      </c>
      <c r="E152" s="132" t="s">
        <v>556</v>
      </c>
      <c r="F152" s="133">
        <v>237.5</v>
      </c>
      <c r="G152" s="132"/>
      <c r="H152" s="132">
        <v>279.5</v>
      </c>
      <c r="I152" s="134">
        <v>278</v>
      </c>
      <c r="J152" s="135" t="s">
        <v>577</v>
      </c>
      <c r="K152" s="136">
        <f t="shared" si="111"/>
        <v>42</v>
      </c>
      <c r="L152" s="137">
        <f t="shared" si="112"/>
        <v>0.17684210526315788</v>
      </c>
      <c r="M152" s="132" t="s">
        <v>547</v>
      </c>
      <c r="N152" s="138">
        <v>42222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32</v>
      </c>
      <c r="B153" s="130">
        <v>42174</v>
      </c>
      <c r="C153" s="130"/>
      <c r="D153" s="131" t="s">
        <v>595</v>
      </c>
      <c r="E153" s="132" t="s">
        <v>545</v>
      </c>
      <c r="F153" s="133">
        <v>340</v>
      </c>
      <c r="G153" s="132"/>
      <c r="H153" s="132">
        <v>448</v>
      </c>
      <c r="I153" s="134">
        <v>448</v>
      </c>
      <c r="J153" s="135" t="s">
        <v>577</v>
      </c>
      <c r="K153" s="136">
        <f t="shared" si="111"/>
        <v>108</v>
      </c>
      <c r="L153" s="137">
        <f t="shared" si="112"/>
        <v>0.31764705882352939</v>
      </c>
      <c r="M153" s="132" t="s">
        <v>547</v>
      </c>
      <c r="N153" s="138">
        <v>43018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33</v>
      </c>
      <c r="B154" s="130">
        <v>42191</v>
      </c>
      <c r="C154" s="130"/>
      <c r="D154" s="131" t="s">
        <v>624</v>
      </c>
      <c r="E154" s="132" t="s">
        <v>545</v>
      </c>
      <c r="F154" s="133">
        <v>390</v>
      </c>
      <c r="G154" s="132"/>
      <c r="H154" s="132">
        <v>460</v>
      </c>
      <c r="I154" s="134">
        <v>460</v>
      </c>
      <c r="J154" s="135" t="s">
        <v>577</v>
      </c>
      <c r="K154" s="136">
        <f t="shared" ref="K154:K174" si="113">H154-F154</f>
        <v>70</v>
      </c>
      <c r="L154" s="137">
        <f t="shared" ref="L154:L174" si="114">K154/F154</f>
        <v>0.17948717948717949</v>
      </c>
      <c r="M154" s="132" t="s">
        <v>547</v>
      </c>
      <c r="N154" s="138">
        <v>42478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9">
        <v>34</v>
      </c>
      <c r="B155" s="140">
        <v>42195</v>
      </c>
      <c r="C155" s="140"/>
      <c r="D155" s="141" t="s">
        <v>625</v>
      </c>
      <c r="E155" s="142" t="s">
        <v>545</v>
      </c>
      <c r="F155" s="143">
        <v>122.5</v>
      </c>
      <c r="G155" s="143"/>
      <c r="H155" s="144">
        <v>61</v>
      </c>
      <c r="I155" s="144">
        <v>172</v>
      </c>
      <c r="J155" s="145" t="s">
        <v>626</v>
      </c>
      <c r="K155" s="146">
        <f t="shared" si="113"/>
        <v>-61.5</v>
      </c>
      <c r="L155" s="147">
        <f t="shared" si="114"/>
        <v>-0.50204081632653064</v>
      </c>
      <c r="M155" s="143" t="s">
        <v>557</v>
      </c>
      <c r="N155" s="140">
        <v>43333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35</v>
      </c>
      <c r="B156" s="130">
        <v>42219</v>
      </c>
      <c r="C156" s="130"/>
      <c r="D156" s="131" t="s">
        <v>627</v>
      </c>
      <c r="E156" s="132" t="s">
        <v>545</v>
      </c>
      <c r="F156" s="133">
        <v>297.5</v>
      </c>
      <c r="G156" s="132"/>
      <c r="H156" s="132">
        <v>350</v>
      </c>
      <c r="I156" s="134">
        <v>360</v>
      </c>
      <c r="J156" s="135" t="s">
        <v>628</v>
      </c>
      <c r="K156" s="136">
        <f t="shared" si="113"/>
        <v>52.5</v>
      </c>
      <c r="L156" s="137">
        <f t="shared" si="114"/>
        <v>0.17647058823529413</v>
      </c>
      <c r="M156" s="132" t="s">
        <v>547</v>
      </c>
      <c r="N156" s="138">
        <v>42232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36</v>
      </c>
      <c r="B157" s="130">
        <v>42219</v>
      </c>
      <c r="C157" s="130"/>
      <c r="D157" s="131" t="s">
        <v>629</v>
      </c>
      <c r="E157" s="132" t="s">
        <v>545</v>
      </c>
      <c r="F157" s="133">
        <v>115.5</v>
      </c>
      <c r="G157" s="132"/>
      <c r="H157" s="132">
        <v>149</v>
      </c>
      <c r="I157" s="134">
        <v>140</v>
      </c>
      <c r="J157" s="135" t="s">
        <v>630</v>
      </c>
      <c r="K157" s="136">
        <f t="shared" si="113"/>
        <v>33.5</v>
      </c>
      <c r="L157" s="137">
        <f t="shared" si="114"/>
        <v>0.29004329004329005</v>
      </c>
      <c r="M157" s="132" t="s">
        <v>547</v>
      </c>
      <c r="N157" s="138">
        <v>42740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37</v>
      </c>
      <c r="B158" s="130">
        <v>42251</v>
      </c>
      <c r="C158" s="130"/>
      <c r="D158" s="131" t="s">
        <v>501</v>
      </c>
      <c r="E158" s="132" t="s">
        <v>545</v>
      </c>
      <c r="F158" s="133">
        <v>226</v>
      </c>
      <c r="G158" s="132"/>
      <c r="H158" s="132">
        <v>292</v>
      </c>
      <c r="I158" s="134">
        <v>292</v>
      </c>
      <c r="J158" s="135" t="s">
        <v>631</v>
      </c>
      <c r="K158" s="136">
        <f t="shared" si="113"/>
        <v>66</v>
      </c>
      <c r="L158" s="137">
        <f t="shared" si="114"/>
        <v>0.29203539823008851</v>
      </c>
      <c r="M158" s="132" t="s">
        <v>547</v>
      </c>
      <c r="N158" s="138">
        <v>42286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38</v>
      </c>
      <c r="B159" s="130">
        <v>42254</v>
      </c>
      <c r="C159" s="130"/>
      <c r="D159" s="131" t="s">
        <v>619</v>
      </c>
      <c r="E159" s="132" t="s">
        <v>545</v>
      </c>
      <c r="F159" s="133">
        <v>232.5</v>
      </c>
      <c r="G159" s="132"/>
      <c r="H159" s="132">
        <v>312.5</v>
      </c>
      <c r="I159" s="134">
        <v>310</v>
      </c>
      <c r="J159" s="135" t="s">
        <v>577</v>
      </c>
      <c r="K159" s="136">
        <f t="shared" si="113"/>
        <v>80</v>
      </c>
      <c r="L159" s="137">
        <f t="shared" si="114"/>
        <v>0.34408602150537637</v>
      </c>
      <c r="M159" s="132" t="s">
        <v>547</v>
      </c>
      <c r="N159" s="138">
        <v>42823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39</v>
      </c>
      <c r="B160" s="130">
        <v>42268</v>
      </c>
      <c r="C160" s="130"/>
      <c r="D160" s="131" t="s">
        <v>632</v>
      </c>
      <c r="E160" s="132" t="s">
        <v>545</v>
      </c>
      <c r="F160" s="133">
        <v>196.5</v>
      </c>
      <c r="G160" s="132"/>
      <c r="H160" s="132">
        <v>238</v>
      </c>
      <c r="I160" s="134">
        <v>238</v>
      </c>
      <c r="J160" s="135" t="s">
        <v>631</v>
      </c>
      <c r="K160" s="136">
        <f t="shared" si="113"/>
        <v>41.5</v>
      </c>
      <c r="L160" s="137">
        <f t="shared" si="114"/>
        <v>0.21119592875318066</v>
      </c>
      <c r="M160" s="132" t="s">
        <v>547</v>
      </c>
      <c r="N160" s="138">
        <v>42291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40</v>
      </c>
      <c r="B161" s="130">
        <v>42271</v>
      </c>
      <c r="C161" s="130"/>
      <c r="D161" s="131" t="s">
        <v>575</v>
      </c>
      <c r="E161" s="132" t="s">
        <v>545</v>
      </c>
      <c r="F161" s="133">
        <v>65</v>
      </c>
      <c r="G161" s="132"/>
      <c r="H161" s="132">
        <v>82</v>
      </c>
      <c r="I161" s="134">
        <v>82</v>
      </c>
      <c r="J161" s="135" t="s">
        <v>631</v>
      </c>
      <c r="K161" s="136">
        <f t="shared" si="113"/>
        <v>17</v>
      </c>
      <c r="L161" s="137">
        <f t="shared" si="114"/>
        <v>0.26153846153846155</v>
      </c>
      <c r="M161" s="132" t="s">
        <v>547</v>
      </c>
      <c r="N161" s="138">
        <v>42578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41</v>
      </c>
      <c r="B162" s="130">
        <v>42291</v>
      </c>
      <c r="C162" s="130"/>
      <c r="D162" s="131" t="s">
        <v>633</v>
      </c>
      <c r="E162" s="132" t="s">
        <v>545</v>
      </c>
      <c r="F162" s="133">
        <v>144</v>
      </c>
      <c r="G162" s="132"/>
      <c r="H162" s="132">
        <v>182.5</v>
      </c>
      <c r="I162" s="134">
        <v>181</v>
      </c>
      <c r="J162" s="135" t="s">
        <v>631</v>
      </c>
      <c r="K162" s="136">
        <f t="shared" si="113"/>
        <v>38.5</v>
      </c>
      <c r="L162" s="137">
        <f t="shared" si="114"/>
        <v>0.2673611111111111</v>
      </c>
      <c r="M162" s="132" t="s">
        <v>547</v>
      </c>
      <c r="N162" s="138">
        <v>42817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42</v>
      </c>
      <c r="B163" s="130">
        <v>42291</v>
      </c>
      <c r="C163" s="130"/>
      <c r="D163" s="131" t="s">
        <v>634</v>
      </c>
      <c r="E163" s="132" t="s">
        <v>545</v>
      </c>
      <c r="F163" s="133">
        <v>264</v>
      </c>
      <c r="G163" s="132"/>
      <c r="H163" s="132">
        <v>311</v>
      </c>
      <c r="I163" s="134">
        <v>311</v>
      </c>
      <c r="J163" s="135" t="s">
        <v>631</v>
      </c>
      <c r="K163" s="136">
        <f t="shared" si="113"/>
        <v>47</v>
      </c>
      <c r="L163" s="137">
        <f t="shared" si="114"/>
        <v>0.17803030303030304</v>
      </c>
      <c r="M163" s="132" t="s">
        <v>547</v>
      </c>
      <c r="N163" s="138">
        <v>42604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43</v>
      </c>
      <c r="B164" s="130">
        <v>42318</v>
      </c>
      <c r="C164" s="130"/>
      <c r="D164" s="131" t="s">
        <v>635</v>
      </c>
      <c r="E164" s="132" t="s">
        <v>556</v>
      </c>
      <c r="F164" s="133">
        <v>549.5</v>
      </c>
      <c r="G164" s="132"/>
      <c r="H164" s="132">
        <v>630</v>
      </c>
      <c r="I164" s="134">
        <v>630</v>
      </c>
      <c r="J164" s="135" t="s">
        <v>631</v>
      </c>
      <c r="K164" s="136">
        <f t="shared" si="113"/>
        <v>80.5</v>
      </c>
      <c r="L164" s="137">
        <f t="shared" si="114"/>
        <v>0.1464968152866242</v>
      </c>
      <c r="M164" s="132" t="s">
        <v>547</v>
      </c>
      <c r="N164" s="138">
        <v>42419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44</v>
      </c>
      <c r="B165" s="130">
        <v>42342</v>
      </c>
      <c r="C165" s="130"/>
      <c r="D165" s="131" t="s">
        <v>636</v>
      </c>
      <c r="E165" s="132" t="s">
        <v>545</v>
      </c>
      <c r="F165" s="133">
        <v>1027.5</v>
      </c>
      <c r="G165" s="132"/>
      <c r="H165" s="132">
        <v>1315</v>
      </c>
      <c r="I165" s="134">
        <v>1250</v>
      </c>
      <c r="J165" s="135" t="s">
        <v>631</v>
      </c>
      <c r="K165" s="136">
        <f t="shared" si="113"/>
        <v>287.5</v>
      </c>
      <c r="L165" s="137">
        <f t="shared" si="114"/>
        <v>0.27980535279805352</v>
      </c>
      <c r="M165" s="132" t="s">
        <v>547</v>
      </c>
      <c r="N165" s="138">
        <v>43244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45</v>
      </c>
      <c r="B166" s="130">
        <v>42367</v>
      </c>
      <c r="C166" s="130"/>
      <c r="D166" s="131" t="s">
        <v>637</v>
      </c>
      <c r="E166" s="132" t="s">
        <v>545</v>
      </c>
      <c r="F166" s="133">
        <v>465</v>
      </c>
      <c r="G166" s="132"/>
      <c r="H166" s="132">
        <v>540</v>
      </c>
      <c r="I166" s="134">
        <v>540</v>
      </c>
      <c r="J166" s="135" t="s">
        <v>631</v>
      </c>
      <c r="K166" s="136">
        <f t="shared" si="113"/>
        <v>75</v>
      </c>
      <c r="L166" s="137">
        <f t="shared" si="114"/>
        <v>0.16129032258064516</v>
      </c>
      <c r="M166" s="132" t="s">
        <v>547</v>
      </c>
      <c r="N166" s="138">
        <v>42530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46</v>
      </c>
      <c r="B167" s="130">
        <v>42380</v>
      </c>
      <c r="C167" s="130"/>
      <c r="D167" s="131" t="s">
        <v>387</v>
      </c>
      <c r="E167" s="132" t="s">
        <v>556</v>
      </c>
      <c r="F167" s="133">
        <v>81</v>
      </c>
      <c r="G167" s="132"/>
      <c r="H167" s="132">
        <v>110</v>
      </c>
      <c r="I167" s="134">
        <v>110</v>
      </c>
      <c r="J167" s="135" t="s">
        <v>631</v>
      </c>
      <c r="K167" s="136">
        <f t="shared" si="113"/>
        <v>29</v>
      </c>
      <c r="L167" s="137">
        <f t="shared" si="114"/>
        <v>0.35802469135802467</v>
      </c>
      <c r="M167" s="132" t="s">
        <v>547</v>
      </c>
      <c r="N167" s="138">
        <v>42745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47</v>
      </c>
      <c r="B168" s="130">
        <v>42382</v>
      </c>
      <c r="C168" s="130"/>
      <c r="D168" s="131" t="s">
        <v>638</v>
      </c>
      <c r="E168" s="132" t="s">
        <v>556</v>
      </c>
      <c r="F168" s="133">
        <v>417.5</v>
      </c>
      <c r="G168" s="132"/>
      <c r="H168" s="132">
        <v>547</v>
      </c>
      <c r="I168" s="134">
        <v>535</v>
      </c>
      <c r="J168" s="135" t="s">
        <v>631</v>
      </c>
      <c r="K168" s="136">
        <f t="shared" si="113"/>
        <v>129.5</v>
      </c>
      <c r="L168" s="137">
        <f t="shared" si="114"/>
        <v>0.31017964071856285</v>
      </c>
      <c r="M168" s="132" t="s">
        <v>547</v>
      </c>
      <c r="N168" s="138">
        <v>42578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48</v>
      </c>
      <c r="B169" s="130">
        <v>42408</v>
      </c>
      <c r="C169" s="130"/>
      <c r="D169" s="131" t="s">
        <v>639</v>
      </c>
      <c r="E169" s="132" t="s">
        <v>545</v>
      </c>
      <c r="F169" s="133">
        <v>650</v>
      </c>
      <c r="G169" s="132"/>
      <c r="H169" s="132">
        <v>800</v>
      </c>
      <c r="I169" s="134">
        <v>800</v>
      </c>
      <c r="J169" s="135" t="s">
        <v>631</v>
      </c>
      <c r="K169" s="136">
        <f t="shared" si="113"/>
        <v>150</v>
      </c>
      <c r="L169" s="137">
        <f t="shared" si="114"/>
        <v>0.23076923076923078</v>
      </c>
      <c r="M169" s="132" t="s">
        <v>547</v>
      </c>
      <c r="N169" s="138">
        <v>43154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49</v>
      </c>
      <c r="B170" s="130">
        <v>42433</v>
      </c>
      <c r="C170" s="130"/>
      <c r="D170" s="131" t="s">
        <v>232</v>
      </c>
      <c r="E170" s="132" t="s">
        <v>545</v>
      </c>
      <c r="F170" s="133">
        <v>437.5</v>
      </c>
      <c r="G170" s="132"/>
      <c r="H170" s="132">
        <v>504.5</v>
      </c>
      <c r="I170" s="134">
        <v>522</v>
      </c>
      <c r="J170" s="135" t="s">
        <v>640</v>
      </c>
      <c r="K170" s="136">
        <f t="shared" si="113"/>
        <v>67</v>
      </c>
      <c r="L170" s="137">
        <f t="shared" si="114"/>
        <v>0.15314285714285714</v>
      </c>
      <c r="M170" s="132" t="s">
        <v>547</v>
      </c>
      <c r="N170" s="138">
        <v>42480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50</v>
      </c>
      <c r="B171" s="130">
        <v>42438</v>
      </c>
      <c r="C171" s="130"/>
      <c r="D171" s="131" t="s">
        <v>641</v>
      </c>
      <c r="E171" s="132" t="s">
        <v>545</v>
      </c>
      <c r="F171" s="133">
        <v>189.5</v>
      </c>
      <c r="G171" s="132"/>
      <c r="H171" s="132">
        <v>218</v>
      </c>
      <c r="I171" s="134">
        <v>218</v>
      </c>
      <c r="J171" s="135" t="s">
        <v>631</v>
      </c>
      <c r="K171" s="136">
        <f t="shared" si="113"/>
        <v>28.5</v>
      </c>
      <c r="L171" s="137">
        <f t="shared" si="114"/>
        <v>0.15039577836411611</v>
      </c>
      <c r="M171" s="132" t="s">
        <v>547</v>
      </c>
      <c r="N171" s="138">
        <v>43034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51</v>
      </c>
      <c r="B172" s="140">
        <v>42471</v>
      </c>
      <c r="C172" s="140"/>
      <c r="D172" s="148" t="s">
        <v>642</v>
      </c>
      <c r="E172" s="143" t="s">
        <v>545</v>
      </c>
      <c r="F172" s="143">
        <v>36.5</v>
      </c>
      <c r="G172" s="144"/>
      <c r="H172" s="144">
        <v>15.85</v>
      </c>
      <c r="I172" s="144">
        <v>60</v>
      </c>
      <c r="J172" s="145" t="s">
        <v>643</v>
      </c>
      <c r="K172" s="146">
        <f t="shared" si="113"/>
        <v>-20.65</v>
      </c>
      <c r="L172" s="147">
        <f t="shared" si="114"/>
        <v>-0.5657534246575342</v>
      </c>
      <c r="M172" s="143" t="s">
        <v>557</v>
      </c>
      <c r="N172" s="151">
        <v>43627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52</v>
      </c>
      <c r="B173" s="130">
        <v>42472</v>
      </c>
      <c r="C173" s="130"/>
      <c r="D173" s="131" t="s">
        <v>644</v>
      </c>
      <c r="E173" s="132" t="s">
        <v>545</v>
      </c>
      <c r="F173" s="133">
        <v>93</v>
      </c>
      <c r="G173" s="132"/>
      <c r="H173" s="132">
        <v>149</v>
      </c>
      <c r="I173" s="134">
        <v>140</v>
      </c>
      <c r="J173" s="135" t="s">
        <v>645</v>
      </c>
      <c r="K173" s="136">
        <f t="shared" si="113"/>
        <v>56</v>
      </c>
      <c r="L173" s="137">
        <f t="shared" si="114"/>
        <v>0.60215053763440862</v>
      </c>
      <c r="M173" s="132" t="s">
        <v>547</v>
      </c>
      <c r="N173" s="138">
        <v>42740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53</v>
      </c>
      <c r="B174" s="130">
        <v>42472</v>
      </c>
      <c r="C174" s="130"/>
      <c r="D174" s="131" t="s">
        <v>646</v>
      </c>
      <c r="E174" s="132" t="s">
        <v>545</v>
      </c>
      <c r="F174" s="133">
        <v>130</v>
      </c>
      <c r="G174" s="132"/>
      <c r="H174" s="132">
        <v>150</v>
      </c>
      <c r="I174" s="134" t="s">
        <v>647</v>
      </c>
      <c r="J174" s="135" t="s">
        <v>631</v>
      </c>
      <c r="K174" s="136">
        <f t="shared" si="113"/>
        <v>20</v>
      </c>
      <c r="L174" s="137">
        <f t="shared" si="114"/>
        <v>0.15384615384615385</v>
      </c>
      <c r="M174" s="132" t="s">
        <v>547</v>
      </c>
      <c r="N174" s="138">
        <v>42564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54</v>
      </c>
      <c r="B175" s="130">
        <v>42473</v>
      </c>
      <c r="C175" s="130"/>
      <c r="D175" s="131" t="s">
        <v>648</v>
      </c>
      <c r="E175" s="132" t="s">
        <v>545</v>
      </c>
      <c r="F175" s="133">
        <v>196</v>
      </c>
      <c r="G175" s="132"/>
      <c r="H175" s="132">
        <v>299</v>
      </c>
      <c r="I175" s="134">
        <v>299</v>
      </c>
      <c r="J175" s="135" t="s">
        <v>631</v>
      </c>
      <c r="K175" s="136">
        <v>103</v>
      </c>
      <c r="L175" s="137">
        <v>0.52551020408163296</v>
      </c>
      <c r="M175" s="132" t="s">
        <v>547</v>
      </c>
      <c r="N175" s="138">
        <v>42620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55</v>
      </c>
      <c r="B176" s="130">
        <v>42473</v>
      </c>
      <c r="C176" s="130"/>
      <c r="D176" s="131" t="s">
        <v>649</v>
      </c>
      <c r="E176" s="132" t="s">
        <v>545</v>
      </c>
      <c r="F176" s="133">
        <v>88</v>
      </c>
      <c r="G176" s="132"/>
      <c r="H176" s="132">
        <v>103</v>
      </c>
      <c r="I176" s="134">
        <v>103</v>
      </c>
      <c r="J176" s="135" t="s">
        <v>631</v>
      </c>
      <c r="K176" s="136">
        <v>15</v>
      </c>
      <c r="L176" s="137">
        <v>0.170454545454545</v>
      </c>
      <c r="M176" s="132" t="s">
        <v>547</v>
      </c>
      <c r="N176" s="138">
        <v>42530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56</v>
      </c>
      <c r="B177" s="130">
        <v>42492</v>
      </c>
      <c r="C177" s="130"/>
      <c r="D177" s="131" t="s">
        <v>650</v>
      </c>
      <c r="E177" s="132" t="s">
        <v>545</v>
      </c>
      <c r="F177" s="133">
        <v>127.5</v>
      </c>
      <c r="G177" s="132"/>
      <c r="H177" s="132">
        <v>148</v>
      </c>
      <c r="I177" s="134" t="s">
        <v>651</v>
      </c>
      <c r="J177" s="135" t="s">
        <v>631</v>
      </c>
      <c r="K177" s="136">
        <f>H177-F177</f>
        <v>20.5</v>
      </c>
      <c r="L177" s="137">
        <f>K177/F177</f>
        <v>0.16078431372549021</v>
      </c>
      <c r="M177" s="132" t="s">
        <v>547</v>
      </c>
      <c r="N177" s="138">
        <v>42564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57</v>
      </c>
      <c r="B178" s="130">
        <v>42493</v>
      </c>
      <c r="C178" s="130"/>
      <c r="D178" s="131" t="s">
        <v>652</v>
      </c>
      <c r="E178" s="132" t="s">
        <v>545</v>
      </c>
      <c r="F178" s="133">
        <v>675</v>
      </c>
      <c r="G178" s="132"/>
      <c r="H178" s="132">
        <v>815</v>
      </c>
      <c r="I178" s="134" t="s">
        <v>653</v>
      </c>
      <c r="J178" s="135" t="s">
        <v>631</v>
      </c>
      <c r="K178" s="136">
        <f>H178-F178</f>
        <v>140</v>
      </c>
      <c r="L178" s="137">
        <f>K178/F178</f>
        <v>0.2074074074074074</v>
      </c>
      <c r="M178" s="132" t="s">
        <v>547</v>
      </c>
      <c r="N178" s="138">
        <v>43154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58</v>
      </c>
      <c r="B179" s="140">
        <v>42522</v>
      </c>
      <c r="C179" s="140"/>
      <c r="D179" s="141" t="s">
        <v>654</v>
      </c>
      <c r="E179" s="142" t="s">
        <v>545</v>
      </c>
      <c r="F179" s="143">
        <v>500</v>
      </c>
      <c r="G179" s="143"/>
      <c r="H179" s="144">
        <v>232.5</v>
      </c>
      <c r="I179" s="144" t="s">
        <v>655</v>
      </c>
      <c r="J179" s="145" t="s">
        <v>656</v>
      </c>
      <c r="K179" s="146">
        <f>H179-F179</f>
        <v>-267.5</v>
      </c>
      <c r="L179" s="147">
        <f>K179/F179</f>
        <v>-0.53500000000000003</v>
      </c>
      <c r="M179" s="143" t="s">
        <v>557</v>
      </c>
      <c r="N179" s="140">
        <v>43735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59</v>
      </c>
      <c r="B180" s="130">
        <v>42527</v>
      </c>
      <c r="C180" s="130"/>
      <c r="D180" s="131" t="s">
        <v>503</v>
      </c>
      <c r="E180" s="132" t="s">
        <v>545</v>
      </c>
      <c r="F180" s="133">
        <v>110</v>
      </c>
      <c r="G180" s="132"/>
      <c r="H180" s="132">
        <v>126.5</v>
      </c>
      <c r="I180" s="134">
        <v>125</v>
      </c>
      <c r="J180" s="135" t="s">
        <v>583</v>
      </c>
      <c r="K180" s="136">
        <f>H180-F180</f>
        <v>16.5</v>
      </c>
      <c r="L180" s="137">
        <f>K180/F180</f>
        <v>0.15</v>
      </c>
      <c r="M180" s="132" t="s">
        <v>547</v>
      </c>
      <c r="N180" s="138">
        <v>42552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60</v>
      </c>
      <c r="B181" s="130">
        <v>42538</v>
      </c>
      <c r="C181" s="130"/>
      <c r="D181" s="131" t="s">
        <v>657</v>
      </c>
      <c r="E181" s="132" t="s">
        <v>545</v>
      </c>
      <c r="F181" s="133">
        <v>44</v>
      </c>
      <c r="G181" s="132"/>
      <c r="H181" s="132">
        <v>69.5</v>
      </c>
      <c r="I181" s="134">
        <v>69.5</v>
      </c>
      <c r="J181" s="135" t="s">
        <v>658</v>
      </c>
      <c r="K181" s="136">
        <f>H181-F181</f>
        <v>25.5</v>
      </c>
      <c r="L181" s="137">
        <f>K181/F181</f>
        <v>0.57954545454545459</v>
      </c>
      <c r="M181" s="132" t="s">
        <v>547</v>
      </c>
      <c r="N181" s="138">
        <v>42977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61</v>
      </c>
      <c r="B182" s="130">
        <v>42549</v>
      </c>
      <c r="C182" s="130"/>
      <c r="D182" s="131" t="s">
        <v>659</v>
      </c>
      <c r="E182" s="132" t="s">
        <v>545</v>
      </c>
      <c r="F182" s="133">
        <v>262.5</v>
      </c>
      <c r="G182" s="132"/>
      <c r="H182" s="132">
        <v>340</v>
      </c>
      <c r="I182" s="134">
        <v>333</v>
      </c>
      <c r="J182" s="135" t="s">
        <v>660</v>
      </c>
      <c r="K182" s="136">
        <v>77.5</v>
      </c>
      <c r="L182" s="137">
        <v>0.29523809523809502</v>
      </c>
      <c r="M182" s="132" t="s">
        <v>547</v>
      </c>
      <c r="N182" s="138">
        <v>43017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62</v>
      </c>
      <c r="B183" s="130">
        <v>42549</v>
      </c>
      <c r="C183" s="130"/>
      <c r="D183" s="131" t="s">
        <v>661</v>
      </c>
      <c r="E183" s="132" t="s">
        <v>545</v>
      </c>
      <c r="F183" s="133">
        <v>840</v>
      </c>
      <c r="G183" s="132"/>
      <c r="H183" s="132">
        <v>1230</v>
      </c>
      <c r="I183" s="134">
        <v>1230</v>
      </c>
      <c r="J183" s="135" t="s">
        <v>631</v>
      </c>
      <c r="K183" s="136">
        <v>390</v>
      </c>
      <c r="L183" s="137">
        <v>0.46428571428571402</v>
      </c>
      <c r="M183" s="132" t="s">
        <v>547</v>
      </c>
      <c r="N183" s="138">
        <v>42649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2">
        <v>63</v>
      </c>
      <c r="B184" s="153">
        <v>42556</v>
      </c>
      <c r="C184" s="153"/>
      <c r="D184" s="154" t="s">
        <v>662</v>
      </c>
      <c r="E184" s="155" t="s">
        <v>545</v>
      </c>
      <c r="F184" s="155">
        <v>395</v>
      </c>
      <c r="G184" s="156"/>
      <c r="H184" s="156">
        <f>(468.5+342.5)/2</f>
        <v>405.5</v>
      </c>
      <c r="I184" s="156">
        <v>510</v>
      </c>
      <c r="J184" s="157" t="s">
        <v>663</v>
      </c>
      <c r="K184" s="158">
        <f t="shared" ref="K184:K190" si="115">H184-F184</f>
        <v>10.5</v>
      </c>
      <c r="L184" s="159">
        <f t="shared" ref="L184:L190" si="116">K184/F184</f>
        <v>2.6582278481012658E-2</v>
      </c>
      <c r="M184" s="155" t="s">
        <v>564</v>
      </c>
      <c r="N184" s="153">
        <v>43606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64</v>
      </c>
      <c r="B185" s="140">
        <v>42584</v>
      </c>
      <c r="C185" s="140"/>
      <c r="D185" s="141" t="s">
        <v>664</v>
      </c>
      <c r="E185" s="142" t="s">
        <v>556</v>
      </c>
      <c r="F185" s="143">
        <f>169.5-12.8</f>
        <v>156.69999999999999</v>
      </c>
      <c r="G185" s="143"/>
      <c r="H185" s="144">
        <v>77</v>
      </c>
      <c r="I185" s="144" t="s">
        <v>665</v>
      </c>
      <c r="J185" s="145" t="s">
        <v>666</v>
      </c>
      <c r="K185" s="146">
        <f t="shared" si="115"/>
        <v>-79.699999999999989</v>
      </c>
      <c r="L185" s="147">
        <f t="shared" si="116"/>
        <v>-0.50861518825781749</v>
      </c>
      <c r="M185" s="143" t="s">
        <v>557</v>
      </c>
      <c r="N185" s="140">
        <v>43522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65</v>
      </c>
      <c r="B186" s="140">
        <v>42586</v>
      </c>
      <c r="C186" s="140"/>
      <c r="D186" s="141" t="s">
        <v>667</v>
      </c>
      <c r="E186" s="142" t="s">
        <v>545</v>
      </c>
      <c r="F186" s="143">
        <v>400</v>
      </c>
      <c r="G186" s="143"/>
      <c r="H186" s="144">
        <v>305</v>
      </c>
      <c r="I186" s="144">
        <v>475</v>
      </c>
      <c r="J186" s="145" t="s">
        <v>668</v>
      </c>
      <c r="K186" s="146">
        <f t="shared" si="115"/>
        <v>-95</v>
      </c>
      <c r="L186" s="147">
        <f t="shared" si="116"/>
        <v>-0.23749999999999999</v>
      </c>
      <c r="M186" s="143" t="s">
        <v>557</v>
      </c>
      <c r="N186" s="140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66</v>
      </c>
      <c r="B187" s="130">
        <v>42593</v>
      </c>
      <c r="C187" s="130"/>
      <c r="D187" s="131" t="s">
        <v>669</v>
      </c>
      <c r="E187" s="132" t="s">
        <v>545</v>
      </c>
      <c r="F187" s="133">
        <v>86.5</v>
      </c>
      <c r="G187" s="132"/>
      <c r="H187" s="132">
        <v>130</v>
      </c>
      <c r="I187" s="134">
        <v>130</v>
      </c>
      <c r="J187" s="135" t="s">
        <v>670</v>
      </c>
      <c r="K187" s="136">
        <f t="shared" si="115"/>
        <v>43.5</v>
      </c>
      <c r="L187" s="137">
        <f t="shared" si="116"/>
        <v>0.50289017341040465</v>
      </c>
      <c r="M187" s="132" t="s">
        <v>547</v>
      </c>
      <c r="N187" s="138">
        <v>43091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67</v>
      </c>
      <c r="B188" s="140">
        <v>42600</v>
      </c>
      <c r="C188" s="140"/>
      <c r="D188" s="141" t="s">
        <v>119</v>
      </c>
      <c r="E188" s="142" t="s">
        <v>545</v>
      </c>
      <c r="F188" s="143">
        <v>133.5</v>
      </c>
      <c r="G188" s="143"/>
      <c r="H188" s="144">
        <v>126.5</v>
      </c>
      <c r="I188" s="144">
        <v>178</v>
      </c>
      <c r="J188" s="145" t="s">
        <v>671</v>
      </c>
      <c r="K188" s="146">
        <f t="shared" si="115"/>
        <v>-7</v>
      </c>
      <c r="L188" s="147">
        <f t="shared" si="116"/>
        <v>-5.2434456928838954E-2</v>
      </c>
      <c r="M188" s="143" t="s">
        <v>557</v>
      </c>
      <c r="N188" s="140">
        <v>42615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68</v>
      </c>
      <c r="B189" s="130">
        <v>42613</v>
      </c>
      <c r="C189" s="130"/>
      <c r="D189" s="131" t="s">
        <v>672</v>
      </c>
      <c r="E189" s="132" t="s">
        <v>545</v>
      </c>
      <c r="F189" s="133">
        <v>560</v>
      </c>
      <c r="G189" s="132"/>
      <c r="H189" s="132">
        <v>725</v>
      </c>
      <c r="I189" s="134">
        <v>725</v>
      </c>
      <c r="J189" s="135" t="s">
        <v>577</v>
      </c>
      <c r="K189" s="136">
        <f t="shared" si="115"/>
        <v>165</v>
      </c>
      <c r="L189" s="137">
        <f t="shared" si="116"/>
        <v>0.29464285714285715</v>
      </c>
      <c r="M189" s="132" t="s">
        <v>547</v>
      </c>
      <c r="N189" s="138">
        <v>42456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69</v>
      </c>
      <c r="B190" s="130">
        <v>42614</v>
      </c>
      <c r="C190" s="130"/>
      <c r="D190" s="131" t="s">
        <v>673</v>
      </c>
      <c r="E190" s="132" t="s">
        <v>545</v>
      </c>
      <c r="F190" s="133">
        <v>160.5</v>
      </c>
      <c r="G190" s="132"/>
      <c r="H190" s="132">
        <v>210</v>
      </c>
      <c r="I190" s="134">
        <v>210</v>
      </c>
      <c r="J190" s="135" t="s">
        <v>577</v>
      </c>
      <c r="K190" s="136">
        <f t="shared" si="115"/>
        <v>49.5</v>
      </c>
      <c r="L190" s="137">
        <f t="shared" si="116"/>
        <v>0.30841121495327101</v>
      </c>
      <c r="M190" s="132" t="s">
        <v>547</v>
      </c>
      <c r="N190" s="138">
        <v>42871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70</v>
      </c>
      <c r="B191" s="130">
        <v>42646</v>
      </c>
      <c r="C191" s="130"/>
      <c r="D191" s="131" t="s">
        <v>396</v>
      </c>
      <c r="E191" s="132" t="s">
        <v>545</v>
      </c>
      <c r="F191" s="133">
        <v>430</v>
      </c>
      <c r="G191" s="132"/>
      <c r="H191" s="132">
        <v>596</v>
      </c>
      <c r="I191" s="134">
        <v>575</v>
      </c>
      <c r="J191" s="135" t="s">
        <v>674</v>
      </c>
      <c r="K191" s="136">
        <v>166</v>
      </c>
      <c r="L191" s="137">
        <v>0.38604651162790699</v>
      </c>
      <c r="M191" s="132" t="s">
        <v>547</v>
      </c>
      <c r="N191" s="138">
        <v>42769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71</v>
      </c>
      <c r="B192" s="130">
        <v>42657</v>
      </c>
      <c r="C192" s="130"/>
      <c r="D192" s="131" t="s">
        <v>675</v>
      </c>
      <c r="E192" s="132" t="s">
        <v>545</v>
      </c>
      <c r="F192" s="133">
        <v>280</v>
      </c>
      <c r="G192" s="132"/>
      <c r="H192" s="132">
        <v>345</v>
      </c>
      <c r="I192" s="134">
        <v>345</v>
      </c>
      <c r="J192" s="135" t="s">
        <v>577</v>
      </c>
      <c r="K192" s="136">
        <f t="shared" ref="K192:K197" si="117">H192-F192</f>
        <v>65</v>
      </c>
      <c r="L192" s="137">
        <f>K192/F192</f>
        <v>0.23214285714285715</v>
      </c>
      <c r="M192" s="132" t="s">
        <v>547</v>
      </c>
      <c r="N192" s="138">
        <v>42814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72</v>
      </c>
      <c r="B193" s="130">
        <v>42657</v>
      </c>
      <c r="C193" s="130"/>
      <c r="D193" s="131" t="s">
        <v>676</v>
      </c>
      <c r="E193" s="132" t="s">
        <v>545</v>
      </c>
      <c r="F193" s="133">
        <v>245</v>
      </c>
      <c r="G193" s="132"/>
      <c r="H193" s="132">
        <v>325.5</v>
      </c>
      <c r="I193" s="134">
        <v>330</v>
      </c>
      <c r="J193" s="135" t="s">
        <v>677</v>
      </c>
      <c r="K193" s="136">
        <f t="shared" si="117"/>
        <v>80.5</v>
      </c>
      <c r="L193" s="137">
        <f>K193/F193</f>
        <v>0.32857142857142857</v>
      </c>
      <c r="M193" s="132" t="s">
        <v>547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73</v>
      </c>
      <c r="B194" s="130">
        <v>42660</v>
      </c>
      <c r="C194" s="130"/>
      <c r="D194" s="131" t="s">
        <v>678</v>
      </c>
      <c r="E194" s="132" t="s">
        <v>545</v>
      </c>
      <c r="F194" s="133">
        <v>125</v>
      </c>
      <c r="G194" s="132"/>
      <c r="H194" s="132">
        <v>160</v>
      </c>
      <c r="I194" s="134">
        <v>160</v>
      </c>
      <c r="J194" s="135" t="s">
        <v>631</v>
      </c>
      <c r="K194" s="136">
        <f t="shared" si="117"/>
        <v>35</v>
      </c>
      <c r="L194" s="137">
        <v>0.28000000000000003</v>
      </c>
      <c r="M194" s="132" t="s">
        <v>547</v>
      </c>
      <c r="N194" s="138">
        <v>42803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74</v>
      </c>
      <c r="B195" s="130">
        <v>42660</v>
      </c>
      <c r="C195" s="130"/>
      <c r="D195" s="131" t="s">
        <v>679</v>
      </c>
      <c r="E195" s="132" t="s">
        <v>545</v>
      </c>
      <c r="F195" s="133">
        <v>114</v>
      </c>
      <c r="G195" s="132"/>
      <c r="H195" s="132">
        <v>145</v>
      </c>
      <c r="I195" s="134">
        <v>145</v>
      </c>
      <c r="J195" s="135" t="s">
        <v>631</v>
      </c>
      <c r="K195" s="136">
        <f t="shared" si="117"/>
        <v>31</v>
      </c>
      <c r="L195" s="137">
        <f>K195/F195</f>
        <v>0.27192982456140352</v>
      </c>
      <c r="M195" s="132" t="s">
        <v>547</v>
      </c>
      <c r="N195" s="138">
        <v>42859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75</v>
      </c>
      <c r="B196" s="130">
        <v>42660</v>
      </c>
      <c r="C196" s="130"/>
      <c r="D196" s="131" t="s">
        <v>680</v>
      </c>
      <c r="E196" s="132" t="s">
        <v>545</v>
      </c>
      <c r="F196" s="133">
        <v>212</v>
      </c>
      <c r="G196" s="132"/>
      <c r="H196" s="132">
        <v>280</v>
      </c>
      <c r="I196" s="134">
        <v>276</v>
      </c>
      <c r="J196" s="135" t="s">
        <v>681</v>
      </c>
      <c r="K196" s="136">
        <f t="shared" si="117"/>
        <v>68</v>
      </c>
      <c r="L196" s="137">
        <f>K196/F196</f>
        <v>0.32075471698113206</v>
      </c>
      <c r="M196" s="132" t="s">
        <v>547</v>
      </c>
      <c r="N196" s="138">
        <v>42858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76</v>
      </c>
      <c r="B197" s="130">
        <v>42678</v>
      </c>
      <c r="C197" s="130"/>
      <c r="D197" s="131" t="s">
        <v>439</v>
      </c>
      <c r="E197" s="132" t="s">
        <v>545</v>
      </c>
      <c r="F197" s="133">
        <v>155</v>
      </c>
      <c r="G197" s="132"/>
      <c r="H197" s="132">
        <v>210</v>
      </c>
      <c r="I197" s="134">
        <v>210</v>
      </c>
      <c r="J197" s="135" t="s">
        <v>682</v>
      </c>
      <c r="K197" s="136">
        <f t="shared" si="117"/>
        <v>55</v>
      </c>
      <c r="L197" s="137">
        <f>K197/F197</f>
        <v>0.35483870967741937</v>
      </c>
      <c r="M197" s="132" t="s">
        <v>547</v>
      </c>
      <c r="N197" s="138">
        <v>42944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77</v>
      </c>
      <c r="B198" s="140">
        <v>42710</v>
      </c>
      <c r="C198" s="140"/>
      <c r="D198" s="141" t="s">
        <v>683</v>
      </c>
      <c r="E198" s="142" t="s">
        <v>545</v>
      </c>
      <c r="F198" s="143">
        <v>150.5</v>
      </c>
      <c r="G198" s="143"/>
      <c r="H198" s="144">
        <v>72.5</v>
      </c>
      <c r="I198" s="144">
        <v>174</v>
      </c>
      <c r="J198" s="145" t="s">
        <v>684</v>
      </c>
      <c r="K198" s="146">
        <v>-78</v>
      </c>
      <c r="L198" s="147">
        <v>-0.51827242524916906</v>
      </c>
      <c r="M198" s="143" t="s">
        <v>557</v>
      </c>
      <c r="N198" s="140">
        <v>43333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78</v>
      </c>
      <c r="B199" s="130">
        <v>42712</v>
      </c>
      <c r="C199" s="130"/>
      <c r="D199" s="131" t="s">
        <v>685</v>
      </c>
      <c r="E199" s="132" t="s">
        <v>545</v>
      </c>
      <c r="F199" s="133">
        <v>380</v>
      </c>
      <c r="G199" s="132"/>
      <c r="H199" s="132">
        <v>478</v>
      </c>
      <c r="I199" s="134">
        <v>468</v>
      </c>
      <c r="J199" s="135" t="s">
        <v>631</v>
      </c>
      <c r="K199" s="136">
        <f>H199-F199</f>
        <v>98</v>
      </c>
      <c r="L199" s="137">
        <f>K199/F199</f>
        <v>0.25789473684210529</v>
      </c>
      <c r="M199" s="132" t="s">
        <v>547</v>
      </c>
      <c r="N199" s="138">
        <v>43025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79</v>
      </c>
      <c r="B200" s="130">
        <v>42734</v>
      </c>
      <c r="C200" s="130"/>
      <c r="D200" s="131" t="s">
        <v>118</v>
      </c>
      <c r="E200" s="132" t="s">
        <v>545</v>
      </c>
      <c r="F200" s="133">
        <v>305</v>
      </c>
      <c r="G200" s="132"/>
      <c r="H200" s="132">
        <v>375</v>
      </c>
      <c r="I200" s="134">
        <v>375</v>
      </c>
      <c r="J200" s="135" t="s">
        <v>631</v>
      </c>
      <c r="K200" s="136">
        <f>H200-F200</f>
        <v>70</v>
      </c>
      <c r="L200" s="137">
        <f>K200/F200</f>
        <v>0.22950819672131148</v>
      </c>
      <c r="M200" s="132" t="s">
        <v>547</v>
      </c>
      <c r="N200" s="138">
        <v>42768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80</v>
      </c>
      <c r="B201" s="130">
        <v>42739</v>
      </c>
      <c r="C201" s="130"/>
      <c r="D201" s="131" t="s">
        <v>102</v>
      </c>
      <c r="E201" s="132" t="s">
        <v>545</v>
      </c>
      <c r="F201" s="133">
        <v>99.5</v>
      </c>
      <c r="G201" s="132"/>
      <c r="H201" s="132">
        <v>158</v>
      </c>
      <c r="I201" s="134">
        <v>158</v>
      </c>
      <c r="J201" s="135" t="s">
        <v>631</v>
      </c>
      <c r="K201" s="136">
        <f>H201-F201</f>
        <v>58.5</v>
      </c>
      <c r="L201" s="137">
        <f>K201/F201</f>
        <v>0.5879396984924623</v>
      </c>
      <c r="M201" s="132" t="s">
        <v>547</v>
      </c>
      <c r="N201" s="138">
        <v>42898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81</v>
      </c>
      <c r="B202" s="130">
        <v>42739</v>
      </c>
      <c r="C202" s="130"/>
      <c r="D202" s="131" t="s">
        <v>102</v>
      </c>
      <c r="E202" s="132" t="s">
        <v>545</v>
      </c>
      <c r="F202" s="133">
        <v>99.5</v>
      </c>
      <c r="G202" s="132"/>
      <c r="H202" s="132">
        <v>158</v>
      </c>
      <c r="I202" s="134">
        <v>158</v>
      </c>
      <c r="J202" s="135" t="s">
        <v>631</v>
      </c>
      <c r="K202" s="136">
        <v>58.5</v>
      </c>
      <c r="L202" s="137">
        <v>0.58793969849246197</v>
      </c>
      <c r="M202" s="132" t="s">
        <v>547</v>
      </c>
      <c r="N202" s="138">
        <v>42898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82</v>
      </c>
      <c r="B203" s="130">
        <v>42786</v>
      </c>
      <c r="C203" s="130"/>
      <c r="D203" s="131" t="s">
        <v>205</v>
      </c>
      <c r="E203" s="132" t="s">
        <v>545</v>
      </c>
      <c r="F203" s="133">
        <v>140.5</v>
      </c>
      <c r="G203" s="132"/>
      <c r="H203" s="132">
        <v>220</v>
      </c>
      <c r="I203" s="134">
        <v>220</v>
      </c>
      <c r="J203" s="135" t="s">
        <v>631</v>
      </c>
      <c r="K203" s="136">
        <f>H203-F203</f>
        <v>79.5</v>
      </c>
      <c r="L203" s="137">
        <f>K203/F203</f>
        <v>0.5658362989323843</v>
      </c>
      <c r="M203" s="132" t="s">
        <v>547</v>
      </c>
      <c r="N203" s="138">
        <v>42864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83</v>
      </c>
      <c r="B204" s="130">
        <v>42786</v>
      </c>
      <c r="C204" s="130"/>
      <c r="D204" s="131" t="s">
        <v>686</v>
      </c>
      <c r="E204" s="132" t="s">
        <v>545</v>
      </c>
      <c r="F204" s="133">
        <v>202.5</v>
      </c>
      <c r="G204" s="132"/>
      <c r="H204" s="132">
        <v>234</v>
      </c>
      <c r="I204" s="134">
        <v>234</v>
      </c>
      <c r="J204" s="135" t="s">
        <v>631</v>
      </c>
      <c r="K204" s="136">
        <v>31.5</v>
      </c>
      <c r="L204" s="137">
        <v>0.155555555555556</v>
      </c>
      <c r="M204" s="132" t="s">
        <v>547</v>
      </c>
      <c r="N204" s="138">
        <v>42836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84</v>
      </c>
      <c r="B205" s="130">
        <v>42818</v>
      </c>
      <c r="C205" s="130"/>
      <c r="D205" s="131" t="s">
        <v>687</v>
      </c>
      <c r="E205" s="132" t="s">
        <v>545</v>
      </c>
      <c r="F205" s="133">
        <v>300.5</v>
      </c>
      <c r="G205" s="132"/>
      <c r="H205" s="132">
        <v>417.5</v>
      </c>
      <c r="I205" s="134">
        <v>420</v>
      </c>
      <c r="J205" s="135" t="s">
        <v>688</v>
      </c>
      <c r="K205" s="136">
        <f>H205-F205</f>
        <v>117</v>
      </c>
      <c r="L205" s="137">
        <f>K205/F205</f>
        <v>0.38935108153078202</v>
      </c>
      <c r="M205" s="132" t="s">
        <v>547</v>
      </c>
      <c r="N205" s="138">
        <v>43070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85</v>
      </c>
      <c r="B206" s="130">
        <v>42818</v>
      </c>
      <c r="C206" s="130"/>
      <c r="D206" s="131" t="s">
        <v>661</v>
      </c>
      <c r="E206" s="132" t="s">
        <v>545</v>
      </c>
      <c r="F206" s="133">
        <v>850</v>
      </c>
      <c r="G206" s="132"/>
      <c r="H206" s="132">
        <v>1042.5</v>
      </c>
      <c r="I206" s="134">
        <v>1023</v>
      </c>
      <c r="J206" s="135" t="s">
        <v>689</v>
      </c>
      <c r="K206" s="136">
        <v>192.5</v>
      </c>
      <c r="L206" s="137">
        <v>0.22647058823529401</v>
      </c>
      <c r="M206" s="132" t="s">
        <v>547</v>
      </c>
      <c r="N206" s="138">
        <v>42830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86</v>
      </c>
      <c r="B207" s="130">
        <v>42830</v>
      </c>
      <c r="C207" s="130"/>
      <c r="D207" s="131" t="s">
        <v>465</v>
      </c>
      <c r="E207" s="132" t="s">
        <v>545</v>
      </c>
      <c r="F207" s="133">
        <v>785</v>
      </c>
      <c r="G207" s="132"/>
      <c r="H207" s="132">
        <v>930</v>
      </c>
      <c r="I207" s="134">
        <v>920</v>
      </c>
      <c r="J207" s="135" t="s">
        <v>690</v>
      </c>
      <c r="K207" s="136">
        <f>H207-F207</f>
        <v>145</v>
      </c>
      <c r="L207" s="137">
        <f>K207/F207</f>
        <v>0.18471337579617833</v>
      </c>
      <c r="M207" s="132" t="s">
        <v>547</v>
      </c>
      <c r="N207" s="138">
        <v>42976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87</v>
      </c>
      <c r="B208" s="140">
        <v>42831</v>
      </c>
      <c r="C208" s="140"/>
      <c r="D208" s="141" t="s">
        <v>691</v>
      </c>
      <c r="E208" s="142" t="s">
        <v>545</v>
      </c>
      <c r="F208" s="143">
        <v>40</v>
      </c>
      <c r="G208" s="143"/>
      <c r="H208" s="144">
        <v>13.1</v>
      </c>
      <c r="I208" s="144">
        <v>60</v>
      </c>
      <c r="J208" s="145" t="s">
        <v>692</v>
      </c>
      <c r="K208" s="146">
        <v>-26.9</v>
      </c>
      <c r="L208" s="147">
        <v>-0.67249999999999999</v>
      </c>
      <c r="M208" s="143" t="s">
        <v>557</v>
      </c>
      <c r="N208" s="140">
        <v>43138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88</v>
      </c>
      <c r="B209" s="130">
        <v>42837</v>
      </c>
      <c r="C209" s="130"/>
      <c r="D209" s="131" t="s">
        <v>100</v>
      </c>
      <c r="E209" s="132" t="s">
        <v>545</v>
      </c>
      <c r="F209" s="133">
        <v>289.5</v>
      </c>
      <c r="G209" s="132"/>
      <c r="H209" s="132">
        <v>354</v>
      </c>
      <c r="I209" s="134">
        <v>360</v>
      </c>
      <c r="J209" s="135" t="s">
        <v>693</v>
      </c>
      <c r="K209" s="136">
        <f t="shared" ref="K209:K217" si="118">H209-F209</f>
        <v>64.5</v>
      </c>
      <c r="L209" s="137">
        <f t="shared" ref="L209:L217" si="119">K209/F209</f>
        <v>0.22279792746113988</v>
      </c>
      <c r="M209" s="132" t="s">
        <v>547</v>
      </c>
      <c r="N209" s="138">
        <v>43040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89</v>
      </c>
      <c r="B210" s="130">
        <v>42845</v>
      </c>
      <c r="C210" s="130"/>
      <c r="D210" s="131" t="s">
        <v>413</v>
      </c>
      <c r="E210" s="132" t="s">
        <v>545</v>
      </c>
      <c r="F210" s="133">
        <v>700</v>
      </c>
      <c r="G210" s="132"/>
      <c r="H210" s="132">
        <v>840</v>
      </c>
      <c r="I210" s="134">
        <v>840</v>
      </c>
      <c r="J210" s="135" t="s">
        <v>694</v>
      </c>
      <c r="K210" s="136">
        <f t="shared" si="118"/>
        <v>140</v>
      </c>
      <c r="L210" s="137">
        <f t="shared" si="119"/>
        <v>0.2</v>
      </c>
      <c r="M210" s="132" t="s">
        <v>547</v>
      </c>
      <c r="N210" s="138">
        <v>42893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90</v>
      </c>
      <c r="B211" s="130">
        <v>42887</v>
      </c>
      <c r="C211" s="130"/>
      <c r="D211" s="131" t="s">
        <v>695</v>
      </c>
      <c r="E211" s="132" t="s">
        <v>545</v>
      </c>
      <c r="F211" s="133">
        <v>130</v>
      </c>
      <c r="G211" s="132"/>
      <c r="H211" s="132">
        <v>144.25</v>
      </c>
      <c r="I211" s="134">
        <v>170</v>
      </c>
      <c r="J211" s="135" t="s">
        <v>696</v>
      </c>
      <c r="K211" s="136">
        <f t="shared" si="118"/>
        <v>14.25</v>
      </c>
      <c r="L211" s="137">
        <f t="shared" si="119"/>
        <v>0.10961538461538461</v>
      </c>
      <c r="M211" s="132" t="s">
        <v>547</v>
      </c>
      <c r="N211" s="138">
        <v>43675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91</v>
      </c>
      <c r="B212" s="130">
        <v>42901</v>
      </c>
      <c r="C212" s="130"/>
      <c r="D212" s="131" t="s">
        <v>697</v>
      </c>
      <c r="E212" s="132" t="s">
        <v>545</v>
      </c>
      <c r="F212" s="133">
        <v>214.5</v>
      </c>
      <c r="G212" s="132"/>
      <c r="H212" s="132">
        <v>262</v>
      </c>
      <c r="I212" s="134">
        <v>262</v>
      </c>
      <c r="J212" s="135" t="s">
        <v>566</v>
      </c>
      <c r="K212" s="136">
        <f t="shared" si="118"/>
        <v>47.5</v>
      </c>
      <c r="L212" s="137">
        <f t="shared" si="119"/>
        <v>0.22144522144522144</v>
      </c>
      <c r="M212" s="132" t="s">
        <v>547</v>
      </c>
      <c r="N212" s="138">
        <v>42977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92</v>
      </c>
      <c r="B213" s="161">
        <v>42933</v>
      </c>
      <c r="C213" s="161"/>
      <c r="D213" s="162" t="s">
        <v>698</v>
      </c>
      <c r="E213" s="163" t="s">
        <v>545</v>
      </c>
      <c r="F213" s="164">
        <v>370</v>
      </c>
      <c r="G213" s="163"/>
      <c r="H213" s="163">
        <v>447.5</v>
      </c>
      <c r="I213" s="165">
        <v>450</v>
      </c>
      <c r="J213" s="166" t="s">
        <v>631</v>
      </c>
      <c r="K213" s="136">
        <f t="shared" si="118"/>
        <v>77.5</v>
      </c>
      <c r="L213" s="167">
        <f t="shared" si="119"/>
        <v>0.20945945945945946</v>
      </c>
      <c r="M213" s="163" t="s">
        <v>547</v>
      </c>
      <c r="N213" s="168">
        <v>43035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93</v>
      </c>
      <c r="B214" s="161">
        <v>42943</v>
      </c>
      <c r="C214" s="161"/>
      <c r="D214" s="162" t="s">
        <v>203</v>
      </c>
      <c r="E214" s="163" t="s">
        <v>545</v>
      </c>
      <c r="F214" s="164">
        <v>657.5</v>
      </c>
      <c r="G214" s="163"/>
      <c r="H214" s="163">
        <v>825</v>
      </c>
      <c r="I214" s="165">
        <v>820</v>
      </c>
      <c r="J214" s="166" t="s">
        <v>631</v>
      </c>
      <c r="K214" s="136">
        <f t="shared" si="118"/>
        <v>167.5</v>
      </c>
      <c r="L214" s="167">
        <f t="shared" si="119"/>
        <v>0.25475285171102663</v>
      </c>
      <c r="M214" s="163" t="s">
        <v>547</v>
      </c>
      <c r="N214" s="168">
        <v>43090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94</v>
      </c>
      <c r="B215" s="130">
        <v>42964</v>
      </c>
      <c r="C215" s="130"/>
      <c r="D215" s="131" t="s">
        <v>374</v>
      </c>
      <c r="E215" s="132" t="s">
        <v>545</v>
      </c>
      <c r="F215" s="133">
        <v>605</v>
      </c>
      <c r="G215" s="132"/>
      <c r="H215" s="132">
        <v>750</v>
      </c>
      <c r="I215" s="134">
        <v>750</v>
      </c>
      <c r="J215" s="135" t="s">
        <v>690</v>
      </c>
      <c r="K215" s="136">
        <f t="shared" si="118"/>
        <v>145</v>
      </c>
      <c r="L215" s="137">
        <f t="shared" si="119"/>
        <v>0.23966942148760331</v>
      </c>
      <c r="M215" s="132" t="s">
        <v>547</v>
      </c>
      <c r="N215" s="138">
        <v>43027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39">
        <v>95</v>
      </c>
      <c r="B216" s="140">
        <v>42979</v>
      </c>
      <c r="C216" s="140"/>
      <c r="D216" s="148" t="s">
        <v>699</v>
      </c>
      <c r="E216" s="143" t="s">
        <v>545</v>
      </c>
      <c r="F216" s="143">
        <v>255</v>
      </c>
      <c r="G216" s="144"/>
      <c r="H216" s="144">
        <v>217.25</v>
      </c>
      <c r="I216" s="144">
        <v>320</v>
      </c>
      <c r="J216" s="145" t="s">
        <v>700</v>
      </c>
      <c r="K216" s="146">
        <f t="shared" si="118"/>
        <v>-37.75</v>
      </c>
      <c r="L216" s="149">
        <f t="shared" si="119"/>
        <v>-0.14803921568627451</v>
      </c>
      <c r="M216" s="143" t="s">
        <v>557</v>
      </c>
      <c r="N216" s="140">
        <v>43661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96</v>
      </c>
      <c r="B217" s="130">
        <v>42997</v>
      </c>
      <c r="C217" s="130"/>
      <c r="D217" s="131" t="s">
        <v>701</v>
      </c>
      <c r="E217" s="132" t="s">
        <v>545</v>
      </c>
      <c r="F217" s="133">
        <v>215</v>
      </c>
      <c r="G217" s="132"/>
      <c r="H217" s="132">
        <v>258</v>
      </c>
      <c r="I217" s="134">
        <v>258</v>
      </c>
      <c r="J217" s="135" t="s">
        <v>631</v>
      </c>
      <c r="K217" s="136">
        <f t="shared" si="118"/>
        <v>43</v>
      </c>
      <c r="L217" s="137">
        <f t="shared" si="119"/>
        <v>0.2</v>
      </c>
      <c r="M217" s="132" t="s">
        <v>547</v>
      </c>
      <c r="N217" s="138">
        <v>43040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97</v>
      </c>
      <c r="B218" s="130">
        <v>42997</v>
      </c>
      <c r="C218" s="130"/>
      <c r="D218" s="131" t="s">
        <v>701</v>
      </c>
      <c r="E218" s="132" t="s">
        <v>545</v>
      </c>
      <c r="F218" s="133">
        <v>215</v>
      </c>
      <c r="G218" s="132"/>
      <c r="H218" s="132">
        <v>258</v>
      </c>
      <c r="I218" s="134">
        <v>258</v>
      </c>
      <c r="J218" s="166" t="s">
        <v>631</v>
      </c>
      <c r="K218" s="136">
        <v>43</v>
      </c>
      <c r="L218" s="137">
        <v>0.2</v>
      </c>
      <c r="M218" s="132" t="s">
        <v>547</v>
      </c>
      <c r="N218" s="138">
        <v>43040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98</v>
      </c>
      <c r="B219" s="161">
        <v>42998</v>
      </c>
      <c r="C219" s="161"/>
      <c r="D219" s="162" t="s">
        <v>702</v>
      </c>
      <c r="E219" s="163" t="s">
        <v>545</v>
      </c>
      <c r="F219" s="133">
        <v>75</v>
      </c>
      <c r="G219" s="163"/>
      <c r="H219" s="163">
        <v>90</v>
      </c>
      <c r="I219" s="165">
        <v>90</v>
      </c>
      <c r="J219" s="135" t="s">
        <v>703</v>
      </c>
      <c r="K219" s="136">
        <f t="shared" ref="K219:K224" si="120">H219-F219</f>
        <v>15</v>
      </c>
      <c r="L219" s="137">
        <f t="shared" ref="L219:L224" si="121">K219/F219</f>
        <v>0.2</v>
      </c>
      <c r="M219" s="132" t="s">
        <v>547</v>
      </c>
      <c r="N219" s="138">
        <v>43019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99</v>
      </c>
      <c r="B220" s="161">
        <v>43011</v>
      </c>
      <c r="C220" s="161"/>
      <c r="D220" s="162" t="s">
        <v>704</v>
      </c>
      <c r="E220" s="163" t="s">
        <v>545</v>
      </c>
      <c r="F220" s="164">
        <v>315</v>
      </c>
      <c r="G220" s="163"/>
      <c r="H220" s="163">
        <v>392</v>
      </c>
      <c r="I220" s="165">
        <v>384</v>
      </c>
      <c r="J220" s="166" t="s">
        <v>705</v>
      </c>
      <c r="K220" s="136">
        <f t="shared" si="120"/>
        <v>77</v>
      </c>
      <c r="L220" s="167">
        <f t="shared" si="121"/>
        <v>0.24444444444444444</v>
      </c>
      <c r="M220" s="163" t="s">
        <v>547</v>
      </c>
      <c r="N220" s="168">
        <v>43017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100</v>
      </c>
      <c r="B221" s="161">
        <v>43013</v>
      </c>
      <c r="C221" s="161"/>
      <c r="D221" s="162" t="s">
        <v>443</v>
      </c>
      <c r="E221" s="163" t="s">
        <v>545</v>
      </c>
      <c r="F221" s="164">
        <v>145</v>
      </c>
      <c r="G221" s="163"/>
      <c r="H221" s="163">
        <v>179</v>
      </c>
      <c r="I221" s="165">
        <v>180</v>
      </c>
      <c r="J221" s="166" t="s">
        <v>706</v>
      </c>
      <c r="K221" s="136">
        <f t="shared" si="120"/>
        <v>34</v>
      </c>
      <c r="L221" s="167">
        <f t="shared" si="121"/>
        <v>0.23448275862068965</v>
      </c>
      <c r="M221" s="163" t="s">
        <v>547</v>
      </c>
      <c r="N221" s="168">
        <v>43025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101</v>
      </c>
      <c r="B222" s="161">
        <v>43014</v>
      </c>
      <c r="C222" s="161"/>
      <c r="D222" s="162" t="s">
        <v>349</v>
      </c>
      <c r="E222" s="163" t="s">
        <v>545</v>
      </c>
      <c r="F222" s="164">
        <v>256</v>
      </c>
      <c r="G222" s="163"/>
      <c r="H222" s="163">
        <v>323</v>
      </c>
      <c r="I222" s="165">
        <v>320</v>
      </c>
      <c r="J222" s="166" t="s">
        <v>631</v>
      </c>
      <c r="K222" s="136">
        <f t="shared" si="120"/>
        <v>67</v>
      </c>
      <c r="L222" s="167">
        <f t="shared" si="121"/>
        <v>0.26171875</v>
      </c>
      <c r="M222" s="163" t="s">
        <v>547</v>
      </c>
      <c r="N222" s="168">
        <v>43067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102</v>
      </c>
      <c r="B223" s="161">
        <v>43017</v>
      </c>
      <c r="C223" s="161"/>
      <c r="D223" s="162" t="s">
        <v>363</v>
      </c>
      <c r="E223" s="163" t="s">
        <v>545</v>
      </c>
      <c r="F223" s="164">
        <v>137.5</v>
      </c>
      <c r="G223" s="163"/>
      <c r="H223" s="163">
        <v>184</v>
      </c>
      <c r="I223" s="165">
        <v>183</v>
      </c>
      <c r="J223" s="166" t="s">
        <v>707</v>
      </c>
      <c r="K223" s="136">
        <f t="shared" si="120"/>
        <v>46.5</v>
      </c>
      <c r="L223" s="167">
        <f t="shared" si="121"/>
        <v>0.33818181818181819</v>
      </c>
      <c r="M223" s="163" t="s">
        <v>547</v>
      </c>
      <c r="N223" s="168">
        <v>43108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103</v>
      </c>
      <c r="B224" s="161">
        <v>43018</v>
      </c>
      <c r="C224" s="161"/>
      <c r="D224" s="162" t="s">
        <v>708</v>
      </c>
      <c r="E224" s="163" t="s">
        <v>545</v>
      </c>
      <c r="F224" s="164">
        <v>125.5</v>
      </c>
      <c r="G224" s="163"/>
      <c r="H224" s="163">
        <v>158</v>
      </c>
      <c r="I224" s="165">
        <v>155</v>
      </c>
      <c r="J224" s="166" t="s">
        <v>709</v>
      </c>
      <c r="K224" s="136">
        <f t="shared" si="120"/>
        <v>32.5</v>
      </c>
      <c r="L224" s="167">
        <f t="shared" si="121"/>
        <v>0.25896414342629481</v>
      </c>
      <c r="M224" s="163" t="s">
        <v>547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104</v>
      </c>
      <c r="B225" s="161">
        <v>43018</v>
      </c>
      <c r="C225" s="161"/>
      <c r="D225" s="162" t="s">
        <v>710</v>
      </c>
      <c r="E225" s="163" t="s">
        <v>545</v>
      </c>
      <c r="F225" s="164">
        <v>895</v>
      </c>
      <c r="G225" s="163"/>
      <c r="H225" s="163">
        <v>1122.5</v>
      </c>
      <c r="I225" s="165">
        <v>1078</v>
      </c>
      <c r="J225" s="166" t="s">
        <v>711</v>
      </c>
      <c r="K225" s="136">
        <v>227.5</v>
      </c>
      <c r="L225" s="167">
        <v>0.25418994413407803</v>
      </c>
      <c r="M225" s="163" t="s">
        <v>547</v>
      </c>
      <c r="N225" s="168">
        <v>43117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105</v>
      </c>
      <c r="B226" s="161">
        <v>43020</v>
      </c>
      <c r="C226" s="161"/>
      <c r="D226" s="162" t="s">
        <v>358</v>
      </c>
      <c r="E226" s="163" t="s">
        <v>545</v>
      </c>
      <c r="F226" s="164">
        <v>525</v>
      </c>
      <c r="G226" s="163"/>
      <c r="H226" s="163">
        <v>629</v>
      </c>
      <c r="I226" s="165">
        <v>629</v>
      </c>
      <c r="J226" s="166" t="s">
        <v>631</v>
      </c>
      <c r="K226" s="136">
        <v>104</v>
      </c>
      <c r="L226" s="167">
        <v>0.19809523809523799</v>
      </c>
      <c r="M226" s="163" t="s">
        <v>547</v>
      </c>
      <c r="N226" s="168">
        <v>43119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106</v>
      </c>
      <c r="B227" s="161">
        <v>43046</v>
      </c>
      <c r="C227" s="161"/>
      <c r="D227" s="162" t="s">
        <v>391</v>
      </c>
      <c r="E227" s="163" t="s">
        <v>545</v>
      </c>
      <c r="F227" s="164">
        <v>740</v>
      </c>
      <c r="G227" s="163"/>
      <c r="H227" s="163">
        <v>892.5</v>
      </c>
      <c r="I227" s="165">
        <v>900</v>
      </c>
      <c r="J227" s="166" t="s">
        <v>712</v>
      </c>
      <c r="K227" s="136">
        <f>H227-F227</f>
        <v>152.5</v>
      </c>
      <c r="L227" s="167">
        <f>K227/F227</f>
        <v>0.20608108108108109</v>
      </c>
      <c r="M227" s="163" t="s">
        <v>547</v>
      </c>
      <c r="N227" s="168">
        <v>43052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107</v>
      </c>
      <c r="B228" s="130">
        <v>43073</v>
      </c>
      <c r="C228" s="130"/>
      <c r="D228" s="131" t="s">
        <v>713</v>
      </c>
      <c r="E228" s="132" t="s">
        <v>545</v>
      </c>
      <c r="F228" s="133">
        <v>118.5</v>
      </c>
      <c r="G228" s="132"/>
      <c r="H228" s="132">
        <v>143.5</v>
      </c>
      <c r="I228" s="134">
        <v>145</v>
      </c>
      <c r="J228" s="135" t="s">
        <v>714</v>
      </c>
      <c r="K228" s="136">
        <f>H228-F228</f>
        <v>25</v>
      </c>
      <c r="L228" s="137">
        <f>K228/F228</f>
        <v>0.2109704641350211</v>
      </c>
      <c r="M228" s="132" t="s">
        <v>547</v>
      </c>
      <c r="N228" s="138">
        <v>43097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108</v>
      </c>
      <c r="B229" s="140">
        <v>43090</v>
      </c>
      <c r="C229" s="140"/>
      <c r="D229" s="141" t="s">
        <v>418</v>
      </c>
      <c r="E229" s="142" t="s">
        <v>545</v>
      </c>
      <c r="F229" s="143">
        <v>715</v>
      </c>
      <c r="G229" s="143"/>
      <c r="H229" s="144">
        <v>500</v>
      </c>
      <c r="I229" s="144">
        <v>872</v>
      </c>
      <c r="J229" s="145" t="s">
        <v>715</v>
      </c>
      <c r="K229" s="146">
        <f>H229-F229</f>
        <v>-215</v>
      </c>
      <c r="L229" s="147">
        <f>K229/F229</f>
        <v>-0.30069930069930068</v>
      </c>
      <c r="M229" s="143" t="s">
        <v>557</v>
      </c>
      <c r="N229" s="140">
        <v>43670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109</v>
      </c>
      <c r="B230" s="130">
        <v>43098</v>
      </c>
      <c r="C230" s="130"/>
      <c r="D230" s="131" t="s">
        <v>704</v>
      </c>
      <c r="E230" s="132" t="s">
        <v>545</v>
      </c>
      <c r="F230" s="133">
        <v>435</v>
      </c>
      <c r="G230" s="132"/>
      <c r="H230" s="132">
        <v>542.5</v>
      </c>
      <c r="I230" s="134">
        <v>539</v>
      </c>
      <c r="J230" s="135" t="s">
        <v>631</v>
      </c>
      <c r="K230" s="136">
        <v>107.5</v>
      </c>
      <c r="L230" s="137">
        <v>0.247126436781609</v>
      </c>
      <c r="M230" s="132" t="s">
        <v>547</v>
      </c>
      <c r="N230" s="138">
        <v>43206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110</v>
      </c>
      <c r="B231" s="130">
        <v>43098</v>
      </c>
      <c r="C231" s="130"/>
      <c r="D231" s="131" t="s">
        <v>517</v>
      </c>
      <c r="E231" s="132" t="s">
        <v>545</v>
      </c>
      <c r="F231" s="133">
        <v>885</v>
      </c>
      <c r="G231" s="132"/>
      <c r="H231" s="132">
        <v>1090</v>
      </c>
      <c r="I231" s="134">
        <v>1084</v>
      </c>
      <c r="J231" s="135" t="s">
        <v>631</v>
      </c>
      <c r="K231" s="136">
        <v>205</v>
      </c>
      <c r="L231" s="137">
        <v>0.23163841807909599</v>
      </c>
      <c r="M231" s="132" t="s">
        <v>547</v>
      </c>
      <c r="N231" s="138">
        <v>43213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9">
        <v>111</v>
      </c>
      <c r="B232" s="170">
        <v>43192</v>
      </c>
      <c r="C232" s="170"/>
      <c r="D232" s="148" t="s">
        <v>716</v>
      </c>
      <c r="E232" s="143" t="s">
        <v>545</v>
      </c>
      <c r="F232" s="171">
        <v>478.5</v>
      </c>
      <c r="G232" s="143"/>
      <c r="H232" s="143">
        <v>442</v>
      </c>
      <c r="I232" s="144">
        <v>613</v>
      </c>
      <c r="J232" s="145" t="s">
        <v>717</v>
      </c>
      <c r="K232" s="146">
        <f>H232-F232</f>
        <v>-36.5</v>
      </c>
      <c r="L232" s="147">
        <f>K232/F232</f>
        <v>-7.6280041797283177E-2</v>
      </c>
      <c r="M232" s="143" t="s">
        <v>557</v>
      </c>
      <c r="N232" s="140">
        <v>43762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112</v>
      </c>
      <c r="B233" s="140">
        <v>43194</v>
      </c>
      <c r="C233" s="140"/>
      <c r="D233" s="141" t="s">
        <v>718</v>
      </c>
      <c r="E233" s="142" t="s">
        <v>545</v>
      </c>
      <c r="F233" s="143">
        <f>141.5-7.3</f>
        <v>134.19999999999999</v>
      </c>
      <c r="G233" s="143"/>
      <c r="H233" s="144">
        <v>77</v>
      </c>
      <c r="I233" s="144">
        <v>180</v>
      </c>
      <c r="J233" s="145" t="s">
        <v>719</v>
      </c>
      <c r="K233" s="146">
        <f>H233-F233</f>
        <v>-57.199999999999989</v>
      </c>
      <c r="L233" s="147">
        <f>K233/F233</f>
        <v>-0.42622950819672129</v>
      </c>
      <c r="M233" s="143" t="s">
        <v>557</v>
      </c>
      <c r="N233" s="140">
        <v>43522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39">
        <v>113</v>
      </c>
      <c r="B234" s="140">
        <v>43209</v>
      </c>
      <c r="C234" s="140"/>
      <c r="D234" s="141" t="s">
        <v>720</v>
      </c>
      <c r="E234" s="142" t="s">
        <v>545</v>
      </c>
      <c r="F234" s="143">
        <v>430</v>
      </c>
      <c r="G234" s="143"/>
      <c r="H234" s="144">
        <v>220</v>
      </c>
      <c r="I234" s="144">
        <v>537</v>
      </c>
      <c r="J234" s="145" t="s">
        <v>721</v>
      </c>
      <c r="K234" s="146">
        <f>H234-F234</f>
        <v>-210</v>
      </c>
      <c r="L234" s="147">
        <f>K234/F234</f>
        <v>-0.48837209302325579</v>
      </c>
      <c r="M234" s="143" t="s">
        <v>557</v>
      </c>
      <c r="N234" s="140">
        <v>43252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114</v>
      </c>
      <c r="B235" s="161">
        <v>43220</v>
      </c>
      <c r="C235" s="161"/>
      <c r="D235" s="162" t="s">
        <v>722</v>
      </c>
      <c r="E235" s="163" t="s">
        <v>545</v>
      </c>
      <c r="F235" s="163">
        <v>153.5</v>
      </c>
      <c r="G235" s="163"/>
      <c r="H235" s="163">
        <v>196</v>
      </c>
      <c r="I235" s="165">
        <v>196</v>
      </c>
      <c r="J235" s="135" t="s">
        <v>723</v>
      </c>
      <c r="K235" s="136">
        <f>H235-F235</f>
        <v>42.5</v>
      </c>
      <c r="L235" s="137">
        <f>K235/F235</f>
        <v>0.27687296416938112</v>
      </c>
      <c r="M235" s="132" t="s">
        <v>547</v>
      </c>
      <c r="N235" s="138">
        <v>43605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115</v>
      </c>
      <c r="B236" s="140">
        <v>43306</v>
      </c>
      <c r="C236" s="140"/>
      <c r="D236" s="141" t="s">
        <v>691</v>
      </c>
      <c r="E236" s="142" t="s">
        <v>545</v>
      </c>
      <c r="F236" s="143">
        <v>27.5</v>
      </c>
      <c r="G236" s="143"/>
      <c r="H236" s="144">
        <v>13.1</v>
      </c>
      <c r="I236" s="144">
        <v>60</v>
      </c>
      <c r="J236" s="145" t="s">
        <v>724</v>
      </c>
      <c r="K236" s="146">
        <v>-14.4</v>
      </c>
      <c r="L236" s="147">
        <v>-0.52363636363636401</v>
      </c>
      <c r="M236" s="143" t="s">
        <v>557</v>
      </c>
      <c r="N236" s="140">
        <v>43138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9">
        <v>116</v>
      </c>
      <c r="B237" s="170">
        <v>43318</v>
      </c>
      <c r="C237" s="170"/>
      <c r="D237" s="148" t="s">
        <v>725</v>
      </c>
      <c r="E237" s="143" t="s">
        <v>545</v>
      </c>
      <c r="F237" s="143">
        <v>148.5</v>
      </c>
      <c r="G237" s="143"/>
      <c r="H237" s="143">
        <v>102</v>
      </c>
      <c r="I237" s="144">
        <v>182</v>
      </c>
      <c r="J237" s="145" t="s">
        <v>726</v>
      </c>
      <c r="K237" s="146">
        <f>H237-F237</f>
        <v>-46.5</v>
      </c>
      <c r="L237" s="147">
        <f>K237/F237</f>
        <v>-0.31313131313131315</v>
      </c>
      <c r="M237" s="143" t="s">
        <v>557</v>
      </c>
      <c r="N237" s="140">
        <v>43661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117</v>
      </c>
      <c r="B238" s="130">
        <v>43335</v>
      </c>
      <c r="C238" s="130"/>
      <c r="D238" s="131" t="s">
        <v>727</v>
      </c>
      <c r="E238" s="132" t="s">
        <v>545</v>
      </c>
      <c r="F238" s="163">
        <v>285</v>
      </c>
      <c r="G238" s="132"/>
      <c r="H238" s="132">
        <v>355</v>
      </c>
      <c r="I238" s="134">
        <v>364</v>
      </c>
      <c r="J238" s="135" t="s">
        <v>728</v>
      </c>
      <c r="K238" s="136">
        <v>70</v>
      </c>
      <c r="L238" s="137">
        <v>0.24561403508771901</v>
      </c>
      <c r="M238" s="132" t="s">
        <v>547</v>
      </c>
      <c r="N238" s="138">
        <v>43455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118</v>
      </c>
      <c r="B239" s="130">
        <v>43341</v>
      </c>
      <c r="C239" s="130"/>
      <c r="D239" s="131" t="s">
        <v>383</v>
      </c>
      <c r="E239" s="132" t="s">
        <v>545</v>
      </c>
      <c r="F239" s="163">
        <v>525</v>
      </c>
      <c r="G239" s="132"/>
      <c r="H239" s="132">
        <v>585</v>
      </c>
      <c r="I239" s="134">
        <v>635</v>
      </c>
      <c r="J239" s="135" t="s">
        <v>729</v>
      </c>
      <c r="K239" s="136">
        <f t="shared" ref="K239:K270" si="122">H239-F239</f>
        <v>60</v>
      </c>
      <c r="L239" s="137">
        <f t="shared" ref="L239:L270" si="123">K239/F239</f>
        <v>0.11428571428571428</v>
      </c>
      <c r="M239" s="132" t="s">
        <v>547</v>
      </c>
      <c r="N239" s="138">
        <v>43662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119</v>
      </c>
      <c r="B240" s="130">
        <v>43395</v>
      </c>
      <c r="C240" s="130"/>
      <c r="D240" s="131" t="s">
        <v>374</v>
      </c>
      <c r="E240" s="132" t="s">
        <v>545</v>
      </c>
      <c r="F240" s="163">
        <v>475</v>
      </c>
      <c r="G240" s="132"/>
      <c r="H240" s="132">
        <v>574</v>
      </c>
      <c r="I240" s="134">
        <v>570</v>
      </c>
      <c r="J240" s="135" t="s">
        <v>631</v>
      </c>
      <c r="K240" s="136">
        <f t="shared" si="122"/>
        <v>99</v>
      </c>
      <c r="L240" s="137">
        <f t="shared" si="123"/>
        <v>0.20842105263157895</v>
      </c>
      <c r="M240" s="132" t="s">
        <v>547</v>
      </c>
      <c r="N240" s="138">
        <v>43403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120</v>
      </c>
      <c r="B241" s="161">
        <v>43397</v>
      </c>
      <c r="C241" s="161"/>
      <c r="D241" s="162" t="s">
        <v>730</v>
      </c>
      <c r="E241" s="163" t="s">
        <v>545</v>
      </c>
      <c r="F241" s="163">
        <v>707.5</v>
      </c>
      <c r="G241" s="163"/>
      <c r="H241" s="163">
        <v>872</v>
      </c>
      <c r="I241" s="165">
        <v>872</v>
      </c>
      <c r="J241" s="166" t="s">
        <v>631</v>
      </c>
      <c r="K241" s="136">
        <f t="shared" si="122"/>
        <v>164.5</v>
      </c>
      <c r="L241" s="167">
        <f t="shared" si="123"/>
        <v>0.23250883392226149</v>
      </c>
      <c r="M241" s="163" t="s">
        <v>547</v>
      </c>
      <c r="N241" s="168">
        <v>43482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121</v>
      </c>
      <c r="B242" s="161">
        <v>43398</v>
      </c>
      <c r="C242" s="161"/>
      <c r="D242" s="162" t="s">
        <v>731</v>
      </c>
      <c r="E242" s="163" t="s">
        <v>545</v>
      </c>
      <c r="F242" s="163">
        <v>162</v>
      </c>
      <c r="G242" s="163"/>
      <c r="H242" s="163">
        <v>204</v>
      </c>
      <c r="I242" s="165">
        <v>209</v>
      </c>
      <c r="J242" s="166" t="s">
        <v>732</v>
      </c>
      <c r="K242" s="136">
        <f t="shared" si="122"/>
        <v>42</v>
      </c>
      <c r="L242" s="167">
        <f t="shared" si="123"/>
        <v>0.25925925925925924</v>
      </c>
      <c r="M242" s="163" t="s">
        <v>547</v>
      </c>
      <c r="N242" s="168">
        <v>43539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122</v>
      </c>
      <c r="B243" s="161">
        <v>43399</v>
      </c>
      <c r="C243" s="161"/>
      <c r="D243" s="162" t="s">
        <v>459</v>
      </c>
      <c r="E243" s="163" t="s">
        <v>545</v>
      </c>
      <c r="F243" s="163">
        <v>240</v>
      </c>
      <c r="G243" s="163"/>
      <c r="H243" s="163">
        <v>297</v>
      </c>
      <c r="I243" s="165">
        <v>297</v>
      </c>
      <c r="J243" s="166" t="s">
        <v>631</v>
      </c>
      <c r="K243" s="172">
        <f t="shared" si="122"/>
        <v>57</v>
      </c>
      <c r="L243" s="167">
        <f t="shared" si="123"/>
        <v>0.23749999999999999</v>
      </c>
      <c r="M243" s="163" t="s">
        <v>547</v>
      </c>
      <c r="N243" s="168">
        <v>43417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123</v>
      </c>
      <c r="B244" s="130">
        <v>43439</v>
      </c>
      <c r="C244" s="130"/>
      <c r="D244" s="131" t="s">
        <v>733</v>
      </c>
      <c r="E244" s="132" t="s">
        <v>545</v>
      </c>
      <c r="F244" s="132">
        <v>202.5</v>
      </c>
      <c r="G244" s="132"/>
      <c r="H244" s="132">
        <v>255</v>
      </c>
      <c r="I244" s="134">
        <v>252</v>
      </c>
      <c r="J244" s="135" t="s">
        <v>631</v>
      </c>
      <c r="K244" s="136">
        <f t="shared" si="122"/>
        <v>52.5</v>
      </c>
      <c r="L244" s="137">
        <f t="shared" si="123"/>
        <v>0.25925925925925924</v>
      </c>
      <c r="M244" s="132" t="s">
        <v>547</v>
      </c>
      <c r="N244" s="138">
        <v>43542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124</v>
      </c>
      <c r="B245" s="161">
        <v>43465</v>
      </c>
      <c r="C245" s="130"/>
      <c r="D245" s="162" t="s">
        <v>156</v>
      </c>
      <c r="E245" s="163" t="s">
        <v>545</v>
      </c>
      <c r="F245" s="163">
        <v>710</v>
      </c>
      <c r="G245" s="163"/>
      <c r="H245" s="163">
        <v>866</v>
      </c>
      <c r="I245" s="165">
        <v>866</v>
      </c>
      <c r="J245" s="166" t="s">
        <v>631</v>
      </c>
      <c r="K245" s="136">
        <f t="shared" si="122"/>
        <v>156</v>
      </c>
      <c r="L245" s="137">
        <f t="shared" si="123"/>
        <v>0.21971830985915494</v>
      </c>
      <c r="M245" s="132" t="s">
        <v>547</v>
      </c>
      <c r="N245" s="138">
        <v>43553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125</v>
      </c>
      <c r="B246" s="161">
        <v>43522</v>
      </c>
      <c r="C246" s="161"/>
      <c r="D246" s="162" t="s">
        <v>170</v>
      </c>
      <c r="E246" s="163" t="s">
        <v>545</v>
      </c>
      <c r="F246" s="163">
        <v>337.25</v>
      </c>
      <c r="G246" s="163"/>
      <c r="H246" s="163">
        <v>398.5</v>
      </c>
      <c r="I246" s="165">
        <v>411</v>
      </c>
      <c r="J246" s="135" t="s">
        <v>734</v>
      </c>
      <c r="K246" s="136">
        <f t="shared" si="122"/>
        <v>61.25</v>
      </c>
      <c r="L246" s="137">
        <f t="shared" si="123"/>
        <v>0.1816160118606375</v>
      </c>
      <c r="M246" s="132" t="s">
        <v>547</v>
      </c>
      <c r="N246" s="138">
        <v>43760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126</v>
      </c>
      <c r="B247" s="174">
        <v>43559</v>
      </c>
      <c r="C247" s="174"/>
      <c r="D247" s="175" t="s">
        <v>735</v>
      </c>
      <c r="E247" s="176" t="s">
        <v>545</v>
      </c>
      <c r="F247" s="176">
        <v>130</v>
      </c>
      <c r="G247" s="176"/>
      <c r="H247" s="176">
        <v>65</v>
      </c>
      <c r="I247" s="177">
        <v>158</v>
      </c>
      <c r="J247" s="145" t="s">
        <v>736</v>
      </c>
      <c r="K247" s="146">
        <f t="shared" si="122"/>
        <v>-65</v>
      </c>
      <c r="L247" s="147">
        <f t="shared" si="123"/>
        <v>-0.5</v>
      </c>
      <c r="M247" s="143" t="s">
        <v>557</v>
      </c>
      <c r="N247" s="140">
        <v>43726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127</v>
      </c>
      <c r="B248" s="161">
        <v>43017</v>
      </c>
      <c r="C248" s="161"/>
      <c r="D248" s="162" t="s">
        <v>205</v>
      </c>
      <c r="E248" s="163" t="s">
        <v>545</v>
      </c>
      <c r="F248" s="163">
        <v>141.5</v>
      </c>
      <c r="G248" s="163"/>
      <c r="H248" s="163">
        <v>183.5</v>
      </c>
      <c r="I248" s="165">
        <v>210</v>
      </c>
      <c r="J248" s="135" t="s">
        <v>732</v>
      </c>
      <c r="K248" s="136">
        <f t="shared" si="122"/>
        <v>42</v>
      </c>
      <c r="L248" s="137">
        <f t="shared" si="123"/>
        <v>0.29681978798586572</v>
      </c>
      <c r="M248" s="132" t="s">
        <v>547</v>
      </c>
      <c r="N248" s="138">
        <v>43042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128</v>
      </c>
      <c r="B249" s="174">
        <v>43074</v>
      </c>
      <c r="C249" s="174"/>
      <c r="D249" s="175" t="s">
        <v>737</v>
      </c>
      <c r="E249" s="176" t="s">
        <v>545</v>
      </c>
      <c r="F249" s="171">
        <v>172</v>
      </c>
      <c r="G249" s="176"/>
      <c r="H249" s="176">
        <v>155.25</v>
      </c>
      <c r="I249" s="177">
        <v>230</v>
      </c>
      <c r="J249" s="145" t="s">
        <v>738</v>
      </c>
      <c r="K249" s="146">
        <f t="shared" si="122"/>
        <v>-16.75</v>
      </c>
      <c r="L249" s="147">
        <f t="shared" si="123"/>
        <v>-9.7383720930232565E-2</v>
      </c>
      <c r="M249" s="143" t="s">
        <v>557</v>
      </c>
      <c r="N249" s="140">
        <v>43787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129</v>
      </c>
      <c r="B250" s="161">
        <v>43398</v>
      </c>
      <c r="C250" s="161"/>
      <c r="D250" s="162" t="s">
        <v>117</v>
      </c>
      <c r="E250" s="163" t="s">
        <v>545</v>
      </c>
      <c r="F250" s="163">
        <v>698.5</v>
      </c>
      <c r="G250" s="163"/>
      <c r="H250" s="163">
        <v>890</v>
      </c>
      <c r="I250" s="165">
        <v>890</v>
      </c>
      <c r="J250" s="135" t="s">
        <v>739</v>
      </c>
      <c r="K250" s="136">
        <f t="shared" si="122"/>
        <v>191.5</v>
      </c>
      <c r="L250" s="137">
        <f t="shared" si="123"/>
        <v>0.27415891195418757</v>
      </c>
      <c r="M250" s="132" t="s">
        <v>547</v>
      </c>
      <c r="N250" s="138">
        <v>44328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130</v>
      </c>
      <c r="B251" s="161">
        <v>42877</v>
      </c>
      <c r="C251" s="161"/>
      <c r="D251" s="162" t="s">
        <v>740</v>
      </c>
      <c r="E251" s="163" t="s">
        <v>545</v>
      </c>
      <c r="F251" s="163">
        <v>127.6</v>
      </c>
      <c r="G251" s="163"/>
      <c r="H251" s="163">
        <v>138</v>
      </c>
      <c r="I251" s="165">
        <v>190</v>
      </c>
      <c r="J251" s="135" t="s">
        <v>741</v>
      </c>
      <c r="K251" s="136">
        <f t="shared" si="122"/>
        <v>10.400000000000006</v>
      </c>
      <c r="L251" s="137">
        <f t="shared" si="123"/>
        <v>8.1504702194357417E-2</v>
      </c>
      <c r="M251" s="132" t="s">
        <v>547</v>
      </c>
      <c r="N251" s="138">
        <v>43774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131</v>
      </c>
      <c r="B252" s="161">
        <v>43158</v>
      </c>
      <c r="C252" s="161"/>
      <c r="D252" s="162" t="s">
        <v>742</v>
      </c>
      <c r="E252" s="163" t="s">
        <v>545</v>
      </c>
      <c r="F252" s="163">
        <v>317</v>
      </c>
      <c r="G252" s="163"/>
      <c r="H252" s="163">
        <v>382.5</v>
      </c>
      <c r="I252" s="165">
        <v>398</v>
      </c>
      <c r="J252" s="135" t="s">
        <v>743</v>
      </c>
      <c r="K252" s="136">
        <f t="shared" si="122"/>
        <v>65.5</v>
      </c>
      <c r="L252" s="137">
        <f t="shared" si="123"/>
        <v>0.20662460567823343</v>
      </c>
      <c r="M252" s="132" t="s">
        <v>547</v>
      </c>
      <c r="N252" s="138">
        <v>44238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132</v>
      </c>
      <c r="B253" s="174">
        <v>43164</v>
      </c>
      <c r="C253" s="174"/>
      <c r="D253" s="175" t="s">
        <v>162</v>
      </c>
      <c r="E253" s="176" t="s">
        <v>545</v>
      </c>
      <c r="F253" s="171">
        <f>510-14.4</f>
        <v>495.6</v>
      </c>
      <c r="G253" s="176"/>
      <c r="H253" s="176">
        <v>350</v>
      </c>
      <c r="I253" s="177">
        <v>672</v>
      </c>
      <c r="J253" s="145" t="s">
        <v>744</v>
      </c>
      <c r="K253" s="146">
        <f t="shared" si="122"/>
        <v>-145.60000000000002</v>
      </c>
      <c r="L253" s="147">
        <f t="shared" si="123"/>
        <v>-0.29378531073446329</v>
      </c>
      <c r="M253" s="143" t="s">
        <v>557</v>
      </c>
      <c r="N253" s="140">
        <v>43887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133</v>
      </c>
      <c r="B254" s="174">
        <v>43237</v>
      </c>
      <c r="C254" s="174"/>
      <c r="D254" s="175" t="s">
        <v>745</v>
      </c>
      <c r="E254" s="176" t="s">
        <v>545</v>
      </c>
      <c r="F254" s="171">
        <v>230.3</v>
      </c>
      <c r="G254" s="176"/>
      <c r="H254" s="176">
        <v>102.5</v>
      </c>
      <c r="I254" s="177">
        <v>348</v>
      </c>
      <c r="J254" s="145" t="s">
        <v>746</v>
      </c>
      <c r="K254" s="146">
        <f t="shared" si="122"/>
        <v>-127.80000000000001</v>
      </c>
      <c r="L254" s="147">
        <f t="shared" si="123"/>
        <v>-0.55492835432045162</v>
      </c>
      <c r="M254" s="143" t="s">
        <v>557</v>
      </c>
      <c r="N254" s="140">
        <v>43896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134</v>
      </c>
      <c r="B255" s="161">
        <v>43258</v>
      </c>
      <c r="C255" s="161"/>
      <c r="D255" s="162" t="s">
        <v>422</v>
      </c>
      <c r="E255" s="163" t="s">
        <v>545</v>
      </c>
      <c r="F255" s="163">
        <f>342.5-5.1</f>
        <v>337.4</v>
      </c>
      <c r="G255" s="163"/>
      <c r="H255" s="163">
        <v>412.5</v>
      </c>
      <c r="I255" s="165">
        <v>439</v>
      </c>
      <c r="J255" s="135" t="s">
        <v>747</v>
      </c>
      <c r="K255" s="136">
        <f t="shared" si="122"/>
        <v>75.100000000000023</v>
      </c>
      <c r="L255" s="137">
        <f t="shared" si="123"/>
        <v>0.22258446947243635</v>
      </c>
      <c r="M255" s="132" t="s">
        <v>547</v>
      </c>
      <c r="N255" s="138">
        <v>44230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135</v>
      </c>
      <c r="B256" s="153">
        <v>43285</v>
      </c>
      <c r="C256" s="153"/>
      <c r="D256" s="154" t="s">
        <v>56</v>
      </c>
      <c r="E256" s="155" t="s">
        <v>545</v>
      </c>
      <c r="F256" s="155">
        <f>127.5-5.53</f>
        <v>121.97</v>
      </c>
      <c r="G256" s="156"/>
      <c r="H256" s="156">
        <v>122.5</v>
      </c>
      <c r="I256" s="156">
        <v>170</v>
      </c>
      <c r="J256" s="157" t="s">
        <v>748</v>
      </c>
      <c r="K256" s="158">
        <f t="shared" si="122"/>
        <v>0.53000000000000114</v>
      </c>
      <c r="L256" s="159">
        <f t="shared" si="123"/>
        <v>4.3453308190538747E-3</v>
      </c>
      <c r="M256" s="155" t="s">
        <v>564</v>
      </c>
      <c r="N256" s="153">
        <v>44431</v>
      </c>
      <c r="O256" s="54"/>
      <c r="P256" s="54"/>
      <c r="Q256" s="198"/>
      <c r="R256" s="37" t="s">
        <v>850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136</v>
      </c>
      <c r="B257" s="174">
        <v>43294</v>
      </c>
      <c r="C257" s="174"/>
      <c r="D257" s="175" t="s">
        <v>749</v>
      </c>
      <c r="E257" s="176" t="s">
        <v>545</v>
      </c>
      <c r="F257" s="171">
        <v>46.5</v>
      </c>
      <c r="G257" s="176"/>
      <c r="H257" s="176">
        <v>17</v>
      </c>
      <c r="I257" s="177">
        <v>59</v>
      </c>
      <c r="J257" s="145" t="s">
        <v>750</v>
      </c>
      <c r="K257" s="146">
        <f t="shared" si="122"/>
        <v>-29.5</v>
      </c>
      <c r="L257" s="147">
        <f t="shared" si="123"/>
        <v>-0.63440860215053763</v>
      </c>
      <c r="M257" s="143" t="s">
        <v>557</v>
      </c>
      <c r="N257" s="140">
        <v>43887</v>
      </c>
      <c r="O257" s="54"/>
      <c r="P257" s="54"/>
      <c r="Q257" s="198"/>
      <c r="R257" s="37" t="s">
        <v>850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137</v>
      </c>
      <c r="B258" s="161">
        <v>43396</v>
      </c>
      <c r="C258" s="161"/>
      <c r="D258" s="162" t="s">
        <v>406</v>
      </c>
      <c r="E258" s="163" t="s">
        <v>545</v>
      </c>
      <c r="F258" s="163">
        <v>156.5</v>
      </c>
      <c r="G258" s="163"/>
      <c r="H258" s="163">
        <v>207.5</v>
      </c>
      <c r="I258" s="165">
        <v>191</v>
      </c>
      <c r="J258" s="135" t="s">
        <v>631</v>
      </c>
      <c r="K258" s="136">
        <f t="shared" si="122"/>
        <v>51</v>
      </c>
      <c r="L258" s="137">
        <f t="shared" si="123"/>
        <v>0.32587859424920129</v>
      </c>
      <c r="M258" s="132" t="s">
        <v>547</v>
      </c>
      <c r="N258" s="138">
        <v>44369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138</v>
      </c>
      <c r="B259" s="161">
        <v>43439</v>
      </c>
      <c r="C259" s="161"/>
      <c r="D259" s="162" t="s">
        <v>337</v>
      </c>
      <c r="E259" s="163" t="s">
        <v>545</v>
      </c>
      <c r="F259" s="163">
        <v>259.5</v>
      </c>
      <c r="G259" s="163"/>
      <c r="H259" s="163">
        <v>320</v>
      </c>
      <c r="I259" s="165">
        <v>320</v>
      </c>
      <c r="J259" s="135" t="s">
        <v>631</v>
      </c>
      <c r="K259" s="136">
        <f t="shared" si="122"/>
        <v>60.5</v>
      </c>
      <c r="L259" s="137">
        <f t="shared" si="123"/>
        <v>0.23314065510597304</v>
      </c>
      <c r="M259" s="132" t="s">
        <v>547</v>
      </c>
      <c r="N259" s="138">
        <v>44323</v>
      </c>
      <c r="O259" s="54"/>
      <c r="P259" s="54"/>
      <c r="Q259" s="198"/>
      <c r="R259" s="37" t="s">
        <v>850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139</v>
      </c>
      <c r="B260" s="174">
        <v>43439</v>
      </c>
      <c r="C260" s="174"/>
      <c r="D260" s="175" t="s">
        <v>751</v>
      </c>
      <c r="E260" s="176" t="s">
        <v>545</v>
      </c>
      <c r="F260" s="176">
        <v>715</v>
      </c>
      <c r="G260" s="176"/>
      <c r="H260" s="176">
        <v>445</v>
      </c>
      <c r="I260" s="177">
        <v>840</v>
      </c>
      <c r="J260" s="145" t="s">
        <v>752</v>
      </c>
      <c r="K260" s="146">
        <f t="shared" si="122"/>
        <v>-270</v>
      </c>
      <c r="L260" s="147">
        <f t="shared" si="123"/>
        <v>-0.3776223776223776</v>
      </c>
      <c r="M260" s="143" t="s">
        <v>557</v>
      </c>
      <c r="N260" s="140">
        <v>43800</v>
      </c>
      <c r="O260" s="54"/>
      <c r="P260" s="54"/>
      <c r="Q260" s="198"/>
      <c r="R260" s="37" t="s">
        <v>850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140</v>
      </c>
      <c r="B261" s="161">
        <v>43469</v>
      </c>
      <c r="C261" s="161"/>
      <c r="D261" s="162" t="s">
        <v>176</v>
      </c>
      <c r="E261" s="163" t="s">
        <v>545</v>
      </c>
      <c r="F261" s="163">
        <v>875</v>
      </c>
      <c r="G261" s="163"/>
      <c r="H261" s="163">
        <v>1165</v>
      </c>
      <c r="I261" s="165">
        <v>1185</v>
      </c>
      <c r="J261" s="135" t="s">
        <v>753</v>
      </c>
      <c r="K261" s="136">
        <f t="shared" si="122"/>
        <v>290</v>
      </c>
      <c r="L261" s="137">
        <f t="shared" si="123"/>
        <v>0.33142857142857141</v>
      </c>
      <c r="M261" s="132" t="s">
        <v>547</v>
      </c>
      <c r="N261" s="138">
        <v>43847</v>
      </c>
      <c r="O261" s="54"/>
      <c r="P261" s="54"/>
      <c r="Q261" s="198"/>
      <c r="R261" s="37" t="s">
        <v>850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141</v>
      </c>
      <c r="B262" s="161">
        <v>43559</v>
      </c>
      <c r="C262" s="161"/>
      <c r="D262" s="162" t="s">
        <v>355</v>
      </c>
      <c r="E262" s="163" t="s">
        <v>545</v>
      </c>
      <c r="F262" s="163">
        <f>387-14.63</f>
        <v>372.37</v>
      </c>
      <c r="G262" s="163"/>
      <c r="H262" s="163">
        <v>490</v>
      </c>
      <c r="I262" s="165">
        <v>490</v>
      </c>
      <c r="J262" s="135" t="s">
        <v>631</v>
      </c>
      <c r="K262" s="136">
        <f t="shared" si="122"/>
        <v>117.63</v>
      </c>
      <c r="L262" s="137">
        <f t="shared" si="123"/>
        <v>0.31589548030185027</v>
      </c>
      <c r="M262" s="132" t="s">
        <v>547</v>
      </c>
      <c r="N262" s="138">
        <v>43850</v>
      </c>
      <c r="O262" s="54"/>
      <c r="P262" s="54"/>
      <c r="Q262" s="198"/>
      <c r="R262" s="37" t="s">
        <v>850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73">
        <v>142</v>
      </c>
      <c r="B263" s="174">
        <v>43578</v>
      </c>
      <c r="C263" s="174"/>
      <c r="D263" s="175" t="s">
        <v>754</v>
      </c>
      <c r="E263" s="176" t="s">
        <v>556</v>
      </c>
      <c r="F263" s="176">
        <v>220</v>
      </c>
      <c r="G263" s="176"/>
      <c r="H263" s="176">
        <v>127.5</v>
      </c>
      <c r="I263" s="177">
        <v>284</v>
      </c>
      <c r="J263" s="145" t="s">
        <v>755</v>
      </c>
      <c r="K263" s="146">
        <f t="shared" si="122"/>
        <v>-92.5</v>
      </c>
      <c r="L263" s="147">
        <f t="shared" si="123"/>
        <v>-0.42045454545454547</v>
      </c>
      <c r="M263" s="143" t="s">
        <v>557</v>
      </c>
      <c r="N263" s="140">
        <v>43896</v>
      </c>
      <c r="O263" s="54"/>
      <c r="P263" s="54"/>
      <c r="Q263" s="198"/>
      <c r="R263" s="37" t="s">
        <v>850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143</v>
      </c>
      <c r="B264" s="161">
        <v>43622</v>
      </c>
      <c r="C264" s="161"/>
      <c r="D264" s="162" t="s">
        <v>460</v>
      </c>
      <c r="E264" s="163" t="s">
        <v>556</v>
      </c>
      <c r="F264" s="163">
        <v>332.8</v>
      </c>
      <c r="G264" s="163"/>
      <c r="H264" s="163">
        <v>405</v>
      </c>
      <c r="I264" s="165">
        <v>419</v>
      </c>
      <c r="J264" s="135" t="s">
        <v>756</v>
      </c>
      <c r="K264" s="136">
        <f t="shared" si="122"/>
        <v>72.199999999999989</v>
      </c>
      <c r="L264" s="137">
        <f t="shared" si="123"/>
        <v>0.21694711538461534</v>
      </c>
      <c r="M264" s="132" t="s">
        <v>547</v>
      </c>
      <c r="N264" s="138">
        <v>43860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54">
        <v>144</v>
      </c>
      <c r="B265" s="153">
        <v>43641</v>
      </c>
      <c r="C265" s="153"/>
      <c r="D265" s="154" t="s">
        <v>168</v>
      </c>
      <c r="E265" s="155" t="s">
        <v>545</v>
      </c>
      <c r="F265" s="155">
        <v>386</v>
      </c>
      <c r="G265" s="156"/>
      <c r="H265" s="156">
        <v>395</v>
      </c>
      <c r="I265" s="156">
        <v>452</v>
      </c>
      <c r="J265" s="157" t="s">
        <v>757</v>
      </c>
      <c r="K265" s="158">
        <f t="shared" si="122"/>
        <v>9</v>
      </c>
      <c r="L265" s="159">
        <f t="shared" si="123"/>
        <v>2.3316062176165803E-2</v>
      </c>
      <c r="M265" s="155" t="s">
        <v>564</v>
      </c>
      <c r="N265" s="153">
        <v>43868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54">
        <v>145</v>
      </c>
      <c r="B266" s="153">
        <v>43707</v>
      </c>
      <c r="C266" s="153"/>
      <c r="D266" s="154" t="s">
        <v>143</v>
      </c>
      <c r="E266" s="155" t="s">
        <v>545</v>
      </c>
      <c r="F266" s="155">
        <v>137.5</v>
      </c>
      <c r="G266" s="156"/>
      <c r="H266" s="156">
        <v>138.5</v>
      </c>
      <c r="I266" s="156">
        <v>190</v>
      </c>
      <c r="J266" s="157" t="s">
        <v>758</v>
      </c>
      <c r="K266" s="158">
        <f t="shared" si="122"/>
        <v>1</v>
      </c>
      <c r="L266" s="159">
        <f t="shared" si="123"/>
        <v>7.2727272727272727E-3</v>
      </c>
      <c r="M266" s="155" t="s">
        <v>564</v>
      </c>
      <c r="N266" s="153">
        <v>44432</v>
      </c>
      <c r="O266" s="54"/>
      <c r="P266" s="54"/>
      <c r="Q266" s="198"/>
      <c r="R266" s="37" t="s">
        <v>850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146</v>
      </c>
      <c r="B267" s="161">
        <v>43731</v>
      </c>
      <c r="C267" s="161"/>
      <c r="D267" s="162" t="s">
        <v>415</v>
      </c>
      <c r="E267" s="163" t="s">
        <v>545</v>
      </c>
      <c r="F267" s="163">
        <v>235</v>
      </c>
      <c r="G267" s="163"/>
      <c r="H267" s="163">
        <v>295</v>
      </c>
      <c r="I267" s="165">
        <v>296</v>
      </c>
      <c r="J267" s="135" t="s">
        <v>759</v>
      </c>
      <c r="K267" s="136">
        <f t="shared" si="122"/>
        <v>60</v>
      </c>
      <c r="L267" s="137">
        <f t="shared" si="123"/>
        <v>0.25531914893617019</v>
      </c>
      <c r="M267" s="132" t="s">
        <v>547</v>
      </c>
      <c r="N267" s="138">
        <v>43844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147</v>
      </c>
      <c r="B268" s="161">
        <v>43752</v>
      </c>
      <c r="C268" s="161"/>
      <c r="D268" s="162" t="s">
        <v>760</v>
      </c>
      <c r="E268" s="163" t="s">
        <v>545</v>
      </c>
      <c r="F268" s="163">
        <v>277.5</v>
      </c>
      <c r="G268" s="163"/>
      <c r="H268" s="163">
        <v>333</v>
      </c>
      <c r="I268" s="165">
        <v>333</v>
      </c>
      <c r="J268" s="135" t="s">
        <v>761</v>
      </c>
      <c r="K268" s="136">
        <f t="shared" si="122"/>
        <v>55.5</v>
      </c>
      <c r="L268" s="137">
        <f t="shared" si="123"/>
        <v>0.2</v>
      </c>
      <c r="M268" s="132" t="s">
        <v>547</v>
      </c>
      <c r="N268" s="138">
        <v>43846</v>
      </c>
      <c r="O268" s="54"/>
      <c r="P268" s="54"/>
      <c r="Q268" s="198"/>
      <c r="R268" s="37" t="s">
        <v>850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148</v>
      </c>
      <c r="B269" s="161">
        <v>43752</v>
      </c>
      <c r="C269" s="161"/>
      <c r="D269" s="162" t="s">
        <v>762</v>
      </c>
      <c r="E269" s="163" t="s">
        <v>545</v>
      </c>
      <c r="F269" s="163">
        <v>930</v>
      </c>
      <c r="G269" s="163"/>
      <c r="H269" s="163">
        <v>1165</v>
      </c>
      <c r="I269" s="165">
        <v>1200</v>
      </c>
      <c r="J269" s="135" t="s">
        <v>763</v>
      </c>
      <c r="K269" s="136">
        <f t="shared" si="122"/>
        <v>235</v>
      </c>
      <c r="L269" s="137">
        <f t="shared" si="123"/>
        <v>0.25268817204301075</v>
      </c>
      <c r="M269" s="132" t="s">
        <v>547</v>
      </c>
      <c r="N269" s="138">
        <v>43847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149</v>
      </c>
      <c r="B270" s="161">
        <v>43753</v>
      </c>
      <c r="C270" s="161"/>
      <c r="D270" s="162" t="s">
        <v>764</v>
      </c>
      <c r="E270" s="163" t="s">
        <v>545</v>
      </c>
      <c r="F270" s="133">
        <v>111</v>
      </c>
      <c r="G270" s="163"/>
      <c r="H270" s="163">
        <v>141</v>
      </c>
      <c r="I270" s="165">
        <v>141</v>
      </c>
      <c r="J270" s="135" t="s">
        <v>765</v>
      </c>
      <c r="K270" s="136">
        <f t="shared" si="122"/>
        <v>30</v>
      </c>
      <c r="L270" s="137">
        <f t="shared" si="123"/>
        <v>0.27027027027027029</v>
      </c>
      <c r="M270" s="132" t="s">
        <v>547</v>
      </c>
      <c r="N270" s="138">
        <v>44328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150</v>
      </c>
      <c r="B271" s="161">
        <v>43753</v>
      </c>
      <c r="C271" s="161"/>
      <c r="D271" s="162" t="s">
        <v>766</v>
      </c>
      <c r="E271" s="163" t="s">
        <v>545</v>
      </c>
      <c r="F271" s="133">
        <v>296</v>
      </c>
      <c r="G271" s="163"/>
      <c r="H271" s="163">
        <v>370</v>
      </c>
      <c r="I271" s="165">
        <v>370</v>
      </c>
      <c r="J271" s="135" t="s">
        <v>631</v>
      </c>
      <c r="K271" s="136">
        <f t="shared" ref="K271:K296" si="124">H271-F271</f>
        <v>74</v>
      </c>
      <c r="L271" s="137">
        <f t="shared" ref="L271:L296" si="125">K271/F271</f>
        <v>0.25</v>
      </c>
      <c r="M271" s="132" t="s">
        <v>547</v>
      </c>
      <c r="N271" s="138">
        <v>43853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151</v>
      </c>
      <c r="B272" s="161">
        <v>43754</v>
      </c>
      <c r="C272" s="161"/>
      <c r="D272" s="162" t="s">
        <v>767</v>
      </c>
      <c r="E272" s="163" t="s">
        <v>545</v>
      </c>
      <c r="F272" s="133">
        <v>300</v>
      </c>
      <c r="G272" s="163"/>
      <c r="H272" s="163">
        <v>382.5</v>
      </c>
      <c r="I272" s="165">
        <v>344</v>
      </c>
      <c r="J272" s="135" t="s">
        <v>768</v>
      </c>
      <c r="K272" s="136">
        <f t="shared" si="124"/>
        <v>82.5</v>
      </c>
      <c r="L272" s="137">
        <f t="shared" si="125"/>
        <v>0.27500000000000002</v>
      </c>
      <c r="M272" s="132" t="s">
        <v>547</v>
      </c>
      <c r="N272" s="138">
        <v>44238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152</v>
      </c>
      <c r="B273" s="161">
        <v>43832</v>
      </c>
      <c r="C273" s="161"/>
      <c r="D273" s="162" t="s">
        <v>769</v>
      </c>
      <c r="E273" s="163" t="s">
        <v>545</v>
      </c>
      <c r="F273" s="133">
        <v>495</v>
      </c>
      <c r="G273" s="163"/>
      <c r="H273" s="163">
        <v>595</v>
      </c>
      <c r="I273" s="165">
        <v>590</v>
      </c>
      <c r="J273" s="135" t="s">
        <v>567</v>
      </c>
      <c r="K273" s="136">
        <f t="shared" si="124"/>
        <v>100</v>
      </c>
      <c r="L273" s="137">
        <f t="shared" si="125"/>
        <v>0.20202020202020202</v>
      </c>
      <c r="M273" s="132" t="s">
        <v>547</v>
      </c>
      <c r="N273" s="138">
        <v>44589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153</v>
      </c>
      <c r="B274" s="161">
        <v>43966</v>
      </c>
      <c r="C274" s="161"/>
      <c r="D274" s="162" t="s">
        <v>74</v>
      </c>
      <c r="E274" s="163" t="s">
        <v>545</v>
      </c>
      <c r="F274" s="133">
        <v>67.5</v>
      </c>
      <c r="G274" s="163"/>
      <c r="H274" s="163">
        <v>86</v>
      </c>
      <c r="I274" s="165">
        <v>86</v>
      </c>
      <c r="J274" s="135" t="s">
        <v>770</v>
      </c>
      <c r="K274" s="136">
        <f t="shared" si="124"/>
        <v>18.5</v>
      </c>
      <c r="L274" s="137">
        <f t="shared" si="125"/>
        <v>0.27407407407407408</v>
      </c>
      <c r="M274" s="132" t="s">
        <v>547</v>
      </c>
      <c r="N274" s="138">
        <v>44008</v>
      </c>
      <c r="O274" s="54"/>
      <c r="P274" s="54"/>
      <c r="Q274" s="198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154</v>
      </c>
      <c r="B275" s="161">
        <v>44035</v>
      </c>
      <c r="C275" s="161"/>
      <c r="D275" s="162" t="s">
        <v>459</v>
      </c>
      <c r="E275" s="163" t="s">
        <v>545</v>
      </c>
      <c r="F275" s="133">
        <v>231</v>
      </c>
      <c r="G275" s="163"/>
      <c r="H275" s="163">
        <v>281</v>
      </c>
      <c r="I275" s="165">
        <v>281</v>
      </c>
      <c r="J275" s="135" t="s">
        <v>631</v>
      </c>
      <c r="K275" s="136">
        <f t="shared" si="124"/>
        <v>50</v>
      </c>
      <c r="L275" s="137">
        <f t="shared" si="125"/>
        <v>0.21645021645021645</v>
      </c>
      <c r="M275" s="132" t="s">
        <v>547</v>
      </c>
      <c r="N275" s="138">
        <v>44358</v>
      </c>
      <c r="O275" s="54"/>
      <c r="P275" s="54"/>
      <c r="Q275" s="198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155</v>
      </c>
      <c r="B276" s="161">
        <v>44092</v>
      </c>
      <c r="C276" s="161"/>
      <c r="D276" s="162" t="s">
        <v>141</v>
      </c>
      <c r="E276" s="163" t="s">
        <v>545</v>
      </c>
      <c r="F276" s="163">
        <v>206</v>
      </c>
      <c r="G276" s="163"/>
      <c r="H276" s="163">
        <v>248</v>
      </c>
      <c r="I276" s="165">
        <v>248</v>
      </c>
      <c r="J276" s="135" t="s">
        <v>631</v>
      </c>
      <c r="K276" s="136">
        <f t="shared" si="124"/>
        <v>42</v>
      </c>
      <c r="L276" s="137">
        <f t="shared" si="125"/>
        <v>0.20388349514563106</v>
      </c>
      <c r="M276" s="132" t="s">
        <v>547</v>
      </c>
      <c r="N276" s="138">
        <v>44214</v>
      </c>
      <c r="O276" s="54"/>
      <c r="P276" s="54"/>
      <c r="Q276" s="198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156</v>
      </c>
      <c r="B277" s="161">
        <v>44140</v>
      </c>
      <c r="C277" s="161"/>
      <c r="D277" s="162" t="s">
        <v>141</v>
      </c>
      <c r="E277" s="163" t="s">
        <v>545</v>
      </c>
      <c r="F277" s="163">
        <v>182.5</v>
      </c>
      <c r="G277" s="163"/>
      <c r="H277" s="163">
        <v>248</v>
      </c>
      <c r="I277" s="165">
        <v>248</v>
      </c>
      <c r="J277" s="135" t="s">
        <v>631</v>
      </c>
      <c r="K277" s="136">
        <f t="shared" si="124"/>
        <v>65.5</v>
      </c>
      <c r="L277" s="137">
        <f t="shared" si="125"/>
        <v>0.35890410958904112</v>
      </c>
      <c r="M277" s="132" t="s">
        <v>547</v>
      </c>
      <c r="N277" s="138">
        <v>44214</v>
      </c>
      <c r="O277" s="54"/>
      <c r="P277" s="54"/>
      <c r="Q277" s="198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157</v>
      </c>
      <c r="B278" s="161">
        <v>44140</v>
      </c>
      <c r="C278" s="161"/>
      <c r="D278" s="162" t="s">
        <v>337</v>
      </c>
      <c r="E278" s="163" t="s">
        <v>545</v>
      </c>
      <c r="F278" s="163">
        <v>247.5</v>
      </c>
      <c r="G278" s="163"/>
      <c r="H278" s="163">
        <v>320</v>
      </c>
      <c r="I278" s="165">
        <v>320</v>
      </c>
      <c r="J278" s="135" t="s">
        <v>631</v>
      </c>
      <c r="K278" s="136">
        <f t="shared" si="124"/>
        <v>72.5</v>
      </c>
      <c r="L278" s="137">
        <f t="shared" si="125"/>
        <v>0.29292929292929293</v>
      </c>
      <c r="M278" s="132" t="s">
        <v>547</v>
      </c>
      <c r="N278" s="138">
        <v>44323</v>
      </c>
      <c r="O278" s="54"/>
      <c r="P278" s="54"/>
      <c r="Q278" s="198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158</v>
      </c>
      <c r="B279" s="161">
        <v>44140</v>
      </c>
      <c r="C279" s="161"/>
      <c r="D279" s="162" t="s">
        <v>199</v>
      </c>
      <c r="E279" s="163" t="s">
        <v>545</v>
      </c>
      <c r="F279" s="133">
        <v>925</v>
      </c>
      <c r="G279" s="163"/>
      <c r="H279" s="163">
        <v>1095</v>
      </c>
      <c r="I279" s="165">
        <v>1093</v>
      </c>
      <c r="J279" s="135" t="s">
        <v>771</v>
      </c>
      <c r="K279" s="136">
        <f t="shared" si="124"/>
        <v>170</v>
      </c>
      <c r="L279" s="137">
        <f t="shared" si="125"/>
        <v>0.18378378378378379</v>
      </c>
      <c r="M279" s="132" t="s">
        <v>547</v>
      </c>
      <c r="N279" s="138">
        <v>44201</v>
      </c>
      <c r="O279" s="54"/>
      <c r="P279" s="54"/>
      <c r="Q279" s="198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159</v>
      </c>
      <c r="B280" s="161">
        <v>44140</v>
      </c>
      <c r="C280" s="161"/>
      <c r="D280" s="162" t="s">
        <v>355</v>
      </c>
      <c r="E280" s="163" t="s">
        <v>545</v>
      </c>
      <c r="F280" s="133">
        <v>332.5</v>
      </c>
      <c r="G280" s="163"/>
      <c r="H280" s="163">
        <v>393</v>
      </c>
      <c r="I280" s="165">
        <v>406</v>
      </c>
      <c r="J280" s="135" t="s">
        <v>772</v>
      </c>
      <c r="K280" s="136">
        <f t="shared" si="124"/>
        <v>60.5</v>
      </c>
      <c r="L280" s="137">
        <f t="shared" si="125"/>
        <v>0.18195488721804512</v>
      </c>
      <c r="M280" s="132" t="s">
        <v>547</v>
      </c>
      <c r="N280" s="138">
        <v>44256</v>
      </c>
      <c r="O280" s="54"/>
      <c r="P280" s="54"/>
      <c r="Q280" s="198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160</v>
      </c>
      <c r="B281" s="161">
        <v>44141</v>
      </c>
      <c r="C281" s="161"/>
      <c r="D281" s="162" t="s">
        <v>459</v>
      </c>
      <c r="E281" s="163" t="s">
        <v>545</v>
      </c>
      <c r="F281" s="133">
        <v>231</v>
      </c>
      <c r="G281" s="163"/>
      <c r="H281" s="163">
        <v>281</v>
      </c>
      <c r="I281" s="165">
        <v>281</v>
      </c>
      <c r="J281" s="135" t="s">
        <v>631</v>
      </c>
      <c r="K281" s="136">
        <f t="shared" si="124"/>
        <v>50</v>
      </c>
      <c r="L281" s="137">
        <f t="shared" si="125"/>
        <v>0.21645021645021645</v>
      </c>
      <c r="M281" s="132" t="s">
        <v>547</v>
      </c>
      <c r="N281" s="138">
        <v>44358</v>
      </c>
      <c r="O281" s="54"/>
      <c r="P281" s="54"/>
      <c r="Q281" s="198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161</v>
      </c>
      <c r="B282" s="161">
        <v>44187</v>
      </c>
      <c r="C282" s="161"/>
      <c r="D282" s="162" t="s">
        <v>773</v>
      </c>
      <c r="E282" s="163" t="s">
        <v>545</v>
      </c>
      <c r="F282" s="133">
        <v>190</v>
      </c>
      <c r="G282" s="163"/>
      <c r="H282" s="163">
        <v>239</v>
      </c>
      <c r="I282" s="165">
        <v>239</v>
      </c>
      <c r="J282" s="135" t="s">
        <v>774</v>
      </c>
      <c r="K282" s="136">
        <f t="shared" si="124"/>
        <v>49</v>
      </c>
      <c r="L282" s="137">
        <f t="shared" si="125"/>
        <v>0.25789473684210529</v>
      </c>
      <c r="M282" s="132" t="s">
        <v>547</v>
      </c>
      <c r="N282" s="138">
        <v>44844</v>
      </c>
      <c r="O282" s="54"/>
      <c r="P282" s="54"/>
      <c r="Q282" s="198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162</v>
      </c>
      <c r="B283" s="161">
        <v>44258</v>
      </c>
      <c r="C283" s="161"/>
      <c r="D283" s="162" t="s">
        <v>769</v>
      </c>
      <c r="E283" s="163" t="s">
        <v>545</v>
      </c>
      <c r="F283" s="133">
        <v>495</v>
      </c>
      <c r="G283" s="163"/>
      <c r="H283" s="163">
        <v>595</v>
      </c>
      <c r="I283" s="165">
        <v>590</v>
      </c>
      <c r="J283" s="135" t="s">
        <v>567</v>
      </c>
      <c r="K283" s="136">
        <f t="shared" si="124"/>
        <v>100</v>
      </c>
      <c r="L283" s="137">
        <f t="shared" si="125"/>
        <v>0.20202020202020202</v>
      </c>
      <c r="M283" s="132" t="s">
        <v>547</v>
      </c>
      <c r="N283" s="138">
        <v>44589</v>
      </c>
      <c r="O283" s="54"/>
      <c r="P283" s="54"/>
      <c r="Q283" s="198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163</v>
      </c>
      <c r="B284" s="161">
        <v>44274</v>
      </c>
      <c r="C284" s="161"/>
      <c r="D284" s="162" t="s">
        <v>355</v>
      </c>
      <c r="E284" s="163" t="s">
        <v>545</v>
      </c>
      <c r="F284" s="133">
        <v>355</v>
      </c>
      <c r="G284" s="163"/>
      <c r="H284" s="163">
        <v>422.5</v>
      </c>
      <c r="I284" s="165">
        <v>420</v>
      </c>
      <c r="J284" s="135" t="s">
        <v>775</v>
      </c>
      <c r="K284" s="136">
        <f t="shared" si="124"/>
        <v>67.5</v>
      </c>
      <c r="L284" s="137">
        <f t="shared" si="125"/>
        <v>0.19014084507042253</v>
      </c>
      <c r="M284" s="132" t="s">
        <v>547</v>
      </c>
      <c r="N284" s="138">
        <v>44361</v>
      </c>
      <c r="O284" s="54"/>
      <c r="P284" s="54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164</v>
      </c>
      <c r="B285" s="161">
        <v>44295</v>
      </c>
      <c r="C285" s="161"/>
      <c r="D285" s="162" t="s">
        <v>319</v>
      </c>
      <c r="E285" s="163" t="s">
        <v>545</v>
      </c>
      <c r="F285" s="133">
        <v>555</v>
      </c>
      <c r="G285" s="163"/>
      <c r="H285" s="163">
        <v>663</v>
      </c>
      <c r="I285" s="165">
        <v>663</v>
      </c>
      <c r="J285" s="135" t="s">
        <v>776</v>
      </c>
      <c r="K285" s="136">
        <f t="shared" si="124"/>
        <v>108</v>
      </c>
      <c r="L285" s="137">
        <f t="shared" si="125"/>
        <v>0.19459459459459461</v>
      </c>
      <c r="M285" s="132" t="s">
        <v>547</v>
      </c>
      <c r="N285" s="138">
        <v>44321</v>
      </c>
      <c r="O285" s="54"/>
      <c r="P285" s="54"/>
      <c r="Q285" s="198"/>
      <c r="R285" s="37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165</v>
      </c>
      <c r="B286" s="161">
        <v>44308</v>
      </c>
      <c r="C286" s="161"/>
      <c r="D286" s="162" t="s">
        <v>740</v>
      </c>
      <c r="E286" s="163" t="s">
        <v>545</v>
      </c>
      <c r="F286" s="133">
        <v>126.5</v>
      </c>
      <c r="G286" s="163"/>
      <c r="H286" s="163">
        <v>155</v>
      </c>
      <c r="I286" s="165">
        <v>155</v>
      </c>
      <c r="J286" s="135" t="s">
        <v>631</v>
      </c>
      <c r="K286" s="136">
        <f t="shared" si="124"/>
        <v>28.5</v>
      </c>
      <c r="L286" s="137">
        <f t="shared" si="125"/>
        <v>0.22529644268774704</v>
      </c>
      <c r="M286" s="132" t="s">
        <v>547</v>
      </c>
      <c r="N286" s="138">
        <v>44362</v>
      </c>
      <c r="O286" s="54"/>
      <c r="P286" s="54"/>
      <c r="R286" s="37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39">
        <v>166</v>
      </c>
      <c r="B287" s="170">
        <v>44368</v>
      </c>
      <c r="C287" s="170"/>
      <c r="D287" s="141" t="s">
        <v>777</v>
      </c>
      <c r="E287" s="143" t="s">
        <v>545</v>
      </c>
      <c r="F287" s="171">
        <v>287.5</v>
      </c>
      <c r="G287" s="143"/>
      <c r="H287" s="143">
        <v>245</v>
      </c>
      <c r="I287" s="144">
        <v>344</v>
      </c>
      <c r="J287" s="145" t="s">
        <v>778</v>
      </c>
      <c r="K287" s="146">
        <f t="shared" si="124"/>
        <v>-42.5</v>
      </c>
      <c r="L287" s="147">
        <f t="shared" si="125"/>
        <v>-0.14782608695652175</v>
      </c>
      <c r="M287" s="143" t="s">
        <v>557</v>
      </c>
      <c r="N287" s="140">
        <v>44508</v>
      </c>
      <c r="O287" s="54"/>
      <c r="P287" s="54"/>
      <c r="R287" s="37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167</v>
      </c>
      <c r="B288" s="161">
        <v>44368</v>
      </c>
      <c r="C288" s="161"/>
      <c r="D288" s="162" t="s">
        <v>459</v>
      </c>
      <c r="E288" s="163" t="s">
        <v>545</v>
      </c>
      <c r="F288" s="133">
        <v>241</v>
      </c>
      <c r="G288" s="163"/>
      <c r="H288" s="163">
        <v>298</v>
      </c>
      <c r="I288" s="165">
        <v>320</v>
      </c>
      <c r="J288" s="135" t="s">
        <v>631</v>
      </c>
      <c r="K288" s="136">
        <f t="shared" si="124"/>
        <v>57</v>
      </c>
      <c r="L288" s="137">
        <f t="shared" si="125"/>
        <v>0.23651452282157676</v>
      </c>
      <c r="M288" s="132" t="s">
        <v>547</v>
      </c>
      <c r="N288" s="138">
        <v>44802</v>
      </c>
      <c r="O288" s="54"/>
      <c r="P288" s="54"/>
      <c r="R288" s="37" t="s">
        <v>848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168</v>
      </c>
      <c r="B289" s="161">
        <v>44406</v>
      </c>
      <c r="C289" s="161"/>
      <c r="D289" s="162" t="s">
        <v>740</v>
      </c>
      <c r="E289" s="163" t="s">
        <v>545</v>
      </c>
      <c r="F289" s="133">
        <v>162.5</v>
      </c>
      <c r="G289" s="163"/>
      <c r="H289" s="163">
        <v>200</v>
      </c>
      <c r="I289" s="165">
        <v>200</v>
      </c>
      <c r="J289" s="135" t="s">
        <v>631</v>
      </c>
      <c r="K289" s="136">
        <f t="shared" si="124"/>
        <v>37.5</v>
      </c>
      <c r="L289" s="137">
        <f t="shared" si="125"/>
        <v>0.23076923076923078</v>
      </c>
      <c r="M289" s="132" t="s">
        <v>547</v>
      </c>
      <c r="N289" s="138">
        <v>44802</v>
      </c>
      <c r="O289" s="54"/>
      <c r="P289" s="54"/>
      <c r="R289" s="37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169</v>
      </c>
      <c r="B290" s="161">
        <v>44462</v>
      </c>
      <c r="C290" s="161"/>
      <c r="D290" s="162" t="s">
        <v>423</v>
      </c>
      <c r="E290" s="163" t="s">
        <v>545</v>
      </c>
      <c r="F290" s="133">
        <v>1235</v>
      </c>
      <c r="G290" s="163"/>
      <c r="H290" s="163">
        <v>1505</v>
      </c>
      <c r="I290" s="165">
        <v>1500</v>
      </c>
      <c r="J290" s="135" t="s">
        <v>631</v>
      </c>
      <c r="K290" s="136">
        <f t="shared" si="124"/>
        <v>270</v>
      </c>
      <c r="L290" s="137">
        <f t="shared" si="125"/>
        <v>0.21862348178137653</v>
      </c>
      <c r="M290" s="132" t="s">
        <v>547</v>
      </c>
      <c r="N290" s="138">
        <v>44564</v>
      </c>
      <c r="O290" s="54"/>
      <c r="P290" s="54"/>
      <c r="R290" s="37" t="s">
        <v>848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170</v>
      </c>
      <c r="B291" s="161">
        <v>44480</v>
      </c>
      <c r="C291" s="161"/>
      <c r="D291" s="162" t="s">
        <v>779</v>
      </c>
      <c r="E291" s="163" t="s">
        <v>545</v>
      </c>
      <c r="F291" s="133">
        <v>58.75</v>
      </c>
      <c r="G291" s="163"/>
      <c r="H291" s="163">
        <v>64.25</v>
      </c>
      <c r="I291" s="165"/>
      <c r="J291" s="135" t="s">
        <v>631</v>
      </c>
      <c r="K291" s="136">
        <f t="shared" si="124"/>
        <v>5.5</v>
      </c>
      <c r="L291" s="137">
        <f t="shared" si="125"/>
        <v>9.3617021276595741E-2</v>
      </c>
      <c r="M291" s="132" t="s">
        <v>547</v>
      </c>
      <c r="N291" s="138">
        <v>45322</v>
      </c>
      <c r="O291" s="54"/>
      <c r="P291" s="54"/>
      <c r="R291" s="37" t="s">
        <v>848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29">
        <v>171</v>
      </c>
      <c r="B292" s="130">
        <v>44481</v>
      </c>
      <c r="C292" s="130"/>
      <c r="D292" s="131" t="s">
        <v>273</v>
      </c>
      <c r="E292" s="132" t="s">
        <v>545</v>
      </c>
      <c r="F292" s="133">
        <v>315</v>
      </c>
      <c r="G292" s="132"/>
      <c r="H292" s="132">
        <v>335</v>
      </c>
      <c r="I292" s="134">
        <v>380</v>
      </c>
      <c r="J292" s="135" t="s">
        <v>821</v>
      </c>
      <c r="K292" s="136">
        <f t="shared" si="124"/>
        <v>20</v>
      </c>
      <c r="L292" s="137">
        <f t="shared" si="125"/>
        <v>6.3492063492063489E-2</v>
      </c>
      <c r="M292" s="132" t="s">
        <v>547</v>
      </c>
      <c r="N292" s="138">
        <v>45297</v>
      </c>
      <c r="O292" s="54"/>
      <c r="P292" s="54"/>
      <c r="R292" s="37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172</v>
      </c>
      <c r="B293" s="130">
        <v>44481</v>
      </c>
      <c r="C293" s="130"/>
      <c r="D293" s="131" t="s">
        <v>780</v>
      </c>
      <c r="E293" s="132" t="s">
        <v>545</v>
      </c>
      <c r="F293" s="133">
        <v>45.5</v>
      </c>
      <c r="G293" s="132"/>
      <c r="H293" s="132">
        <v>56.5</v>
      </c>
      <c r="I293" s="134">
        <v>56</v>
      </c>
      <c r="J293" s="135" t="s">
        <v>631</v>
      </c>
      <c r="K293" s="136">
        <f t="shared" si="124"/>
        <v>11</v>
      </c>
      <c r="L293" s="137">
        <f t="shared" si="125"/>
        <v>0.24175824175824176</v>
      </c>
      <c r="M293" s="132" t="s">
        <v>547</v>
      </c>
      <c r="N293" s="138">
        <v>44881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173</v>
      </c>
      <c r="B294" s="130">
        <v>44551</v>
      </c>
      <c r="C294" s="130"/>
      <c r="D294" s="131" t="s">
        <v>128</v>
      </c>
      <c r="E294" s="132" t="s">
        <v>545</v>
      </c>
      <c r="F294" s="133">
        <v>2300</v>
      </c>
      <c r="G294" s="132"/>
      <c r="H294" s="132">
        <f>(2820+2200)/2</f>
        <v>2510</v>
      </c>
      <c r="I294" s="134">
        <v>3000</v>
      </c>
      <c r="J294" s="135" t="s">
        <v>781</v>
      </c>
      <c r="K294" s="136">
        <f t="shared" si="124"/>
        <v>210</v>
      </c>
      <c r="L294" s="137">
        <f t="shared" si="125"/>
        <v>9.1304347826086957E-2</v>
      </c>
      <c r="M294" s="132" t="s">
        <v>547</v>
      </c>
      <c r="N294" s="138">
        <v>44649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174</v>
      </c>
      <c r="B295" s="130">
        <v>44606</v>
      </c>
      <c r="C295" s="130"/>
      <c r="D295" s="131" t="s">
        <v>413</v>
      </c>
      <c r="E295" s="132" t="s">
        <v>545</v>
      </c>
      <c r="F295" s="133">
        <v>635</v>
      </c>
      <c r="G295" s="132"/>
      <c r="H295" s="132">
        <v>700</v>
      </c>
      <c r="I295" s="134">
        <v>764</v>
      </c>
      <c r="J295" s="135" t="s">
        <v>806</v>
      </c>
      <c r="K295" s="136">
        <f t="shared" si="124"/>
        <v>65</v>
      </c>
      <c r="L295" s="137">
        <f t="shared" si="125"/>
        <v>0.10236220472440945</v>
      </c>
      <c r="M295" s="132" t="s">
        <v>547</v>
      </c>
      <c r="N295" s="138">
        <v>45159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175</v>
      </c>
      <c r="B296" s="130">
        <v>44613</v>
      </c>
      <c r="C296" s="130"/>
      <c r="D296" s="131" t="s">
        <v>423</v>
      </c>
      <c r="E296" s="132" t="s">
        <v>545</v>
      </c>
      <c r="F296" s="133">
        <v>1255</v>
      </c>
      <c r="G296" s="132"/>
      <c r="H296" s="132">
        <v>1515</v>
      </c>
      <c r="I296" s="134">
        <v>1510</v>
      </c>
      <c r="J296" s="135" t="s">
        <v>631</v>
      </c>
      <c r="K296" s="136">
        <f t="shared" si="124"/>
        <v>260</v>
      </c>
      <c r="L296" s="137">
        <f t="shared" si="125"/>
        <v>0.20717131474103587</v>
      </c>
      <c r="M296" s="132" t="s">
        <v>547</v>
      </c>
      <c r="N296" s="138">
        <v>44834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259">
        <v>176</v>
      </c>
      <c r="B297" s="250">
        <v>44670</v>
      </c>
      <c r="C297" s="250"/>
      <c r="D297" s="251" t="s">
        <v>510</v>
      </c>
      <c r="E297" s="252" t="s">
        <v>545</v>
      </c>
      <c r="F297" s="253">
        <v>445</v>
      </c>
      <c r="G297" s="253"/>
      <c r="H297" s="253">
        <v>460</v>
      </c>
      <c r="I297" s="253">
        <v>553</v>
      </c>
      <c r="J297" s="254" t="s">
        <v>841</v>
      </c>
      <c r="K297" s="255">
        <f t="shared" ref="K297" si="126">H297-F297</f>
        <v>15</v>
      </c>
      <c r="L297" s="256">
        <f t="shared" ref="L297" si="127">K297/F297</f>
        <v>3.3707865168539325E-2</v>
      </c>
      <c r="M297" s="257" t="s">
        <v>564</v>
      </c>
      <c r="N297" s="258">
        <v>45397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177</v>
      </c>
      <c r="B298" s="161">
        <v>44746</v>
      </c>
      <c r="C298" s="161"/>
      <c r="D298" s="162" t="s">
        <v>782</v>
      </c>
      <c r="E298" s="163" t="s">
        <v>545</v>
      </c>
      <c r="F298" s="163">
        <v>207.5</v>
      </c>
      <c r="G298" s="163"/>
      <c r="H298" s="163">
        <v>254</v>
      </c>
      <c r="I298" s="165">
        <v>254</v>
      </c>
      <c r="J298" s="135" t="s">
        <v>631</v>
      </c>
      <c r="K298" s="136">
        <f t="shared" ref="K298:K308" si="128">H298-F298</f>
        <v>46.5</v>
      </c>
      <c r="L298" s="137">
        <f t="shared" ref="L298:L308" si="129">K298/F298</f>
        <v>0.22409638554216868</v>
      </c>
      <c r="M298" s="132" t="s">
        <v>547</v>
      </c>
      <c r="N298" s="138">
        <v>44792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178</v>
      </c>
      <c r="B299" s="161">
        <v>44775</v>
      </c>
      <c r="C299" s="161"/>
      <c r="D299" s="162" t="s">
        <v>461</v>
      </c>
      <c r="E299" s="163" t="s">
        <v>545</v>
      </c>
      <c r="F299" s="163">
        <v>31.25</v>
      </c>
      <c r="G299" s="163"/>
      <c r="H299" s="163">
        <v>38.75</v>
      </c>
      <c r="I299" s="165">
        <v>38</v>
      </c>
      <c r="J299" s="135" t="s">
        <v>631</v>
      </c>
      <c r="K299" s="136">
        <f t="shared" si="128"/>
        <v>7.5</v>
      </c>
      <c r="L299" s="137">
        <f t="shared" si="129"/>
        <v>0.24</v>
      </c>
      <c r="M299" s="132" t="s">
        <v>547</v>
      </c>
      <c r="N299" s="138">
        <v>44844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179</v>
      </c>
      <c r="B300" s="161">
        <v>44841</v>
      </c>
      <c r="C300" s="161"/>
      <c r="D300" s="162" t="s">
        <v>783</v>
      </c>
      <c r="E300" s="163" t="s">
        <v>545</v>
      </c>
      <c r="F300" s="133">
        <v>665</v>
      </c>
      <c r="G300" s="163"/>
      <c r="H300" s="163">
        <v>807.5</v>
      </c>
      <c r="I300" s="165">
        <v>840</v>
      </c>
      <c r="J300" s="135" t="s">
        <v>781</v>
      </c>
      <c r="K300" s="136">
        <f t="shared" si="128"/>
        <v>142.5</v>
      </c>
      <c r="L300" s="137">
        <f t="shared" si="129"/>
        <v>0.21428571428571427</v>
      </c>
      <c r="M300" s="132" t="s">
        <v>547</v>
      </c>
      <c r="N300" s="138">
        <v>45097</v>
      </c>
      <c r="O300" s="54"/>
      <c r="P300" s="54"/>
      <c r="R300" s="37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180</v>
      </c>
      <c r="B301" s="161">
        <v>44844</v>
      </c>
      <c r="C301" s="161"/>
      <c r="D301" s="162" t="s">
        <v>415</v>
      </c>
      <c r="E301" s="163" t="s">
        <v>545</v>
      </c>
      <c r="F301" s="133">
        <v>227.5</v>
      </c>
      <c r="G301" s="163"/>
      <c r="H301" s="163">
        <v>270</v>
      </c>
      <c r="I301" s="165">
        <v>291</v>
      </c>
      <c r="J301" s="135" t="s">
        <v>808</v>
      </c>
      <c r="K301" s="136">
        <f t="shared" si="128"/>
        <v>42.5</v>
      </c>
      <c r="L301" s="137">
        <f t="shared" si="129"/>
        <v>0.18681318681318682</v>
      </c>
      <c r="M301" s="132" t="s">
        <v>547</v>
      </c>
      <c r="N301" s="138">
        <v>45160</v>
      </c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181</v>
      </c>
      <c r="B302" s="161">
        <v>44845</v>
      </c>
      <c r="C302" s="161"/>
      <c r="D302" s="162" t="s">
        <v>413</v>
      </c>
      <c r="E302" s="163" t="s">
        <v>545</v>
      </c>
      <c r="F302" s="133">
        <v>555</v>
      </c>
      <c r="G302" s="163"/>
      <c r="H302" s="163">
        <v>700</v>
      </c>
      <c r="I302" s="165">
        <v>765</v>
      </c>
      <c r="J302" s="135" t="s">
        <v>807</v>
      </c>
      <c r="K302" s="136">
        <f t="shared" si="128"/>
        <v>145</v>
      </c>
      <c r="L302" s="137">
        <f t="shared" si="129"/>
        <v>0.26126126126126126</v>
      </c>
      <c r="M302" s="132" t="s">
        <v>547</v>
      </c>
      <c r="N302" s="138">
        <v>45159</v>
      </c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182</v>
      </c>
      <c r="B303" s="161">
        <v>44981</v>
      </c>
      <c r="C303" s="161"/>
      <c r="D303" s="162" t="s">
        <v>428</v>
      </c>
      <c r="E303" s="163" t="s">
        <v>545</v>
      </c>
      <c r="F303" s="133">
        <v>1675</v>
      </c>
      <c r="G303" s="163"/>
      <c r="H303" s="163">
        <v>2080</v>
      </c>
      <c r="I303" s="165">
        <v>2080</v>
      </c>
      <c r="J303" s="135" t="s">
        <v>631</v>
      </c>
      <c r="K303" s="136">
        <f t="shared" si="128"/>
        <v>405</v>
      </c>
      <c r="L303" s="137">
        <f t="shared" si="129"/>
        <v>0.2417910447761194</v>
      </c>
      <c r="M303" s="132" t="s">
        <v>547</v>
      </c>
      <c r="N303" s="138">
        <v>45119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183</v>
      </c>
      <c r="B304" s="161">
        <v>44986</v>
      </c>
      <c r="C304" s="161"/>
      <c r="D304" s="162" t="s">
        <v>461</v>
      </c>
      <c r="E304" s="163" t="s">
        <v>545</v>
      </c>
      <c r="F304" s="133">
        <v>57.5</v>
      </c>
      <c r="G304" s="163"/>
      <c r="H304" s="163">
        <v>120</v>
      </c>
      <c r="I304" s="165">
        <v>120</v>
      </c>
      <c r="J304" s="135" t="s">
        <v>631</v>
      </c>
      <c r="K304" s="136">
        <f t="shared" si="128"/>
        <v>62.5</v>
      </c>
      <c r="L304" s="137">
        <f t="shared" si="129"/>
        <v>1.0869565217391304</v>
      </c>
      <c r="M304" s="132" t="s">
        <v>547</v>
      </c>
      <c r="N304" s="138">
        <v>45049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184</v>
      </c>
      <c r="B305" s="161">
        <v>45008</v>
      </c>
      <c r="C305" s="161"/>
      <c r="D305" s="162" t="s">
        <v>475</v>
      </c>
      <c r="E305" s="163" t="s">
        <v>545</v>
      </c>
      <c r="F305" s="133">
        <v>2765</v>
      </c>
      <c r="G305" s="163"/>
      <c r="H305" s="163">
        <v>3547.5</v>
      </c>
      <c r="I305" s="165">
        <v>3523</v>
      </c>
      <c r="J305" s="135" t="s">
        <v>631</v>
      </c>
      <c r="K305" s="136">
        <f t="shared" si="128"/>
        <v>782.5</v>
      </c>
      <c r="L305" s="137">
        <f t="shared" si="129"/>
        <v>0.28300180831826399</v>
      </c>
      <c r="M305" s="132" t="s">
        <v>547</v>
      </c>
      <c r="N305" s="138">
        <v>45177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185</v>
      </c>
      <c r="B306" s="161">
        <v>45027</v>
      </c>
      <c r="C306" s="161"/>
      <c r="D306" s="162" t="s">
        <v>784</v>
      </c>
      <c r="E306" s="163" t="s">
        <v>545</v>
      </c>
      <c r="F306" s="163">
        <v>460</v>
      </c>
      <c r="G306" s="163"/>
      <c r="H306" s="163">
        <v>825</v>
      </c>
      <c r="I306" s="165">
        <v>810</v>
      </c>
      <c r="J306" s="135" t="s">
        <v>631</v>
      </c>
      <c r="K306" s="136">
        <f t="shared" si="128"/>
        <v>365</v>
      </c>
      <c r="L306" s="137">
        <f t="shared" si="129"/>
        <v>0.79347826086956519</v>
      </c>
      <c r="M306" s="132" t="s">
        <v>547</v>
      </c>
      <c r="N306" s="138">
        <v>45155</v>
      </c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186</v>
      </c>
      <c r="B307" s="161">
        <v>45050</v>
      </c>
      <c r="C307" s="161"/>
      <c r="D307" s="162" t="s">
        <v>41</v>
      </c>
      <c r="E307" s="163" t="s">
        <v>545</v>
      </c>
      <c r="F307" s="163">
        <v>3630</v>
      </c>
      <c r="G307" s="163"/>
      <c r="H307" s="163">
        <v>5150</v>
      </c>
      <c r="I307" s="165">
        <v>5040</v>
      </c>
      <c r="J307" s="135" t="s">
        <v>631</v>
      </c>
      <c r="K307" s="136">
        <f t="shared" si="128"/>
        <v>1520</v>
      </c>
      <c r="L307" s="137">
        <f t="shared" si="129"/>
        <v>0.41873278236914602</v>
      </c>
      <c r="M307" s="132" t="s">
        <v>547</v>
      </c>
      <c r="N307" s="138">
        <v>45344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187</v>
      </c>
      <c r="B308" s="161">
        <v>45075</v>
      </c>
      <c r="C308" s="161"/>
      <c r="D308" s="162" t="s">
        <v>785</v>
      </c>
      <c r="E308" s="163" t="s">
        <v>545</v>
      </c>
      <c r="F308" s="133">
        <v>585</v>
      </c>
      <c r="G308" s="163"/>
      <c r="H308" s="163">
        <v>732</v>
      </c>
      <c r="I308" s="165">
        <v>732</v>
      </c>
      <c r="J308" s="135" t="s">
        <v>631</v>
      </c>
      <c r="K308" s="136">
        <f t="shared" si="128"/>
        <v>147</v>
      </c>
      <c r="L308" s="137">
        <f t="shared" si="129"/>
        <v>0.25128205128205128</v>
      </c>
      <c r="M308" s="132" t="s">
        <v>547</v>
      </c>
      <c r="N308" s="138">
        <v>45152</v>
      </c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F308" s="37"/>
      <c r="AG308" s="54"/>
      <c r="AI308" s="37"/>
      <c r="AK308" s="37"/>
      <c r="AL308" s="54"/>
    </row>
    <row r="309" spans="1:38" ht="12.75" customHeight="1">
      <c r="A309" s="160">
        <v>188</v>
      </c>
      <c r="B309" s="161">
        <v>45078</v>
      </c>
      <c r="C309" s="161"/>
      <c r="D309" s="162" t="s">
        <v>500</v>
      </c>
      <c r="E309" s="163" t="s">
        <v>545</v>
      </c>
      <c r="F309" s="133">
        <v>3310</v>
      </c>
      <c r="G309" s="163"/>
      <c r="H309" s="163">
        <v>4300</v>
      </c>
      <c r="I309" s="165">
        <v>4300</v>
      </c>
      <c r="J309" s="135" t="s">
        <v>631</v>
      </c>
      <c r="K309" s="136">
        <f t="shared" ref="K309" si="130">H309-F309</f>
        <v>990</v>
      </c>
      <c r="L309" s="137">
        <f t="shared" ref="L309" si="131">K309/F309</f>
        <v>0.29909365558912387</v>
      </c>
      <c r="M309" s="132" t="s">
        <v>547</v>
      </c>
      <c r="N309" s="138">
        <v>45436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F309" s="37"/>
      <c r="AG309" s="54"/>
      <c r="AI309" s="37"/>
      <c r="AK309" s="37"/>
      <c r="AL309" s="54"/>
    </row>
    <row r="310" spans="1:38" ht="12.75" customHeight="1">
      <c r="A310" s="160">
        <v>189</v>
      </c>
      <c r="B310" s="161">
        <v>45103</v>
      </c>
      <c r="C310" s="161"/>
      <c r="D310" s="162" t="s">
        <v>803</v>
      </c>
      <c r="E310" s="163" t="s">
        <v>545</v>
      </c>
      <c r="F310" s="133">
        <v>282.5</v>
      </c>
      <c r="G310" s="163"/>
      <c r="H310" s="163">
        <v>383</v>
      </c>
      <c r="I310" s="165">
        <v>383</v>
      </c>
      <c r="J310" s="135" t="s">
        <v>631</v>
      </c>
      <c r="K310" s="136">
        <f>H310-F310</f>
        <v>100.5</v>
      </c>
      <c r="L310" s="137">
        <f>K310/F310</f>
        <v>0.35575221238938054</v>
      </c>
      <c r="M310" s="132" t="s">
        <v>547</v>
      </c>
      <c r="N310" s="138">
        <v>45265</v>
      </c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60">
        <v>190</v>
      </c>
      <c r="B311" s="161">
        <v>45120</v>
      </c>
      <c r="C311" s="161"/>
      <c r="D311" s="162" t="s">
        <v>499</v>
      </c>
      <c r="E311" s="163" t="s">
        <v>545</v>
      </c>
      <c r="F311" s="133">
        <v>2312.5</v>
      </c>
      <c r="G311" s="163"/>
      <c r="H311" s="163">
        <v>2935</v>
      </c>
      <c r="I311" s="165">
        <v>2935</v>
      </c>
      <c r="J311" s="135" t="s">
        <v>631</v>
      </c>
      <c r="K311" s="136">
        <f>H311-F311</f>
        <v>622.5</v>
      </c>
      <c r="L311" s="137">
        <f>K311/F311</f>
        <v>0.26918918918918922</v>
      </c>
      <c r="M311" s="132" t="s">
        <v>547</v>
      </c>
      <c r="N311" s="138">
        <v>45177</v>
      </c>
      <c r="O311" s="54"/>
      <c r="P311" s="54"/>
      <c r="R311" s="37" t="s">
        <v>851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191</v>
      </c>
      <c r="B312" s="161">
        <v>45125</v>
      </c>
      <c r="C312" s="161"/>
      <c r="D312" s="162" t="s">
        <v>199</v>
      </c>
      <c r="E312" s="163" t="s">
        <v>545</v>
      </c>
      <c r="F312" s="133">
        <v>3980</v>
      </c>
      <c r="G312" s="163"/>
      <c r="H312" s="163">
        <v>4895</v>
      </c>
      <c r="I312" s="165">
        <v>4895</v>
      </c>
      <c r="J312" s="135" t="s">
        <v>631</v>
      </c>
      <c r="K312" s="136">
        <f>H312-F312</f>
        <v>915</v>
      </c>
      <c r="L312" s="137">
        <f>K312/F312</f>
        <v>0.22989949748743718</v>
      </c>
      <c r="M312" s="132" t="s">
        <v>547</v>
      </c>
      <c r="N312" s="138">
        <v>45155</v>
      </c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60">
        <v>192</v>
      </c>
      <c r="B313" s="161">
        <v>45145</v>
      </c>
      <c r="C313" s="161"/>
      <c r="D313" s="162" t="s">
        <v>805</v>
      </c>
      <c r="E313" s="163" t="s">
        <v>545</v>
      </c>
      <c r="F313" s="133">
        <v>565</v>
      </c>
      <c r="G313" s="163"/>
      <c r="H313" s="163">
        <v>725</v>
      </c>
      <c r="I313" s="165">
        <v>725</v>
      </c>
      <c r="J313" s="135" t="s">
        <v>631</v>
      </c>
      <c r="K313" s="136">
        <f>H313-F313</f>
        <v>160</v>
      </c>
      <c r="L313" s="137">
        <f>K313/F313</f>
        <v>0.2831858407079646</v>
      </c>
      <c r="M313" s="132" t="s">
        <v>547</v>
      </c>
      <c r="N313" s="138">
        <v>45169</v>
      </c>
      <c r="O313" s="54"/>
      <c r="P313" s="54"/>
      <c r="R313" s="37" t="s">
        <v>851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193</v>
      </c>
      <c r="B314" s="233">
        <v>45167</v>
      </c>
      <c r="C314" s="233"/>
      <c r="D314" s="234" t="s">
        <v>809</v>
      </c>
      <c r="E314" s="235" t="s">
        <v>545</v>
      </c>
      <c r="F314" s="133">
        <v>700</v>
      </c>
      <c r="G314" s="235"/>
      <c r="H314" s="235">
        <v>950</v>
      </c>
      <c r="I314" s="236">
        <v>950</v>
      </c>
      <c r="J314" s="237" t="s">
        <v>631</v>
      </c>
      <c r="K314" s="136">
        <f>H314-F314</f>
        <v>250</v>
      </c>
      <c r="L314" s="137">
        <f>K314/F314</f>
        <v>0.35714285714285715</v>
      </c>
      <c r="M314" s="132" t="s">
        <v>547</v>
      </c>
      <c r="N314" s="138">
        <v>45261</v>
      </c>
      <c r="O314" s="54"/>
      <c r="P314" s="54"/>
      <c r="R314" s="37" t="s">
        <v>851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194</v>
      </c>
      <c r="B315" s="179">
        <v>45184</v>
      </c>
      <c r="C315" s="53"/>
      <c r="D315" s="53" t="s">
        <v>502</v>
      </c>
      <c r="E315" s="180" t="s">
        <v>545</v>
      </c>
      <c r="F315" s="51" t="s">
        <v>810</v>
      </c>
      <c r="G315" s="51"/>
      <c r="H315" s="51"/>
      <c r="I315" s="51">
        <v>480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195</v>
      </c>
      <c r="B316" s="233">
        <v>45203</v>
      </c>
      <c r="C316" s="233"/>
      <c r="D316" s="234" t="s">
        <v>172</v>
      </c>
      <c r="E316" s="235" t="s">
        <v>545</v>
      </c>
      <c r="F316" s="133">
        <v>992.5</v>
      </c>
      <c r="G316" s="235"/>
      <c r="H316" s="235">
        <v>1198</v>
      </c>
      <c r="I316" s="236">
        <v>1198</v>
      </c>
      <c r="J316" s="237" t="s">
        <v>631</v>
      </c>
      <c r="K316" s="136">
        <f>H316-F316</f>
        <v>205.5</v>
      </c>
      <c r="L316" s="137">
        <f>K316/F316</f>
        <v>0.2070528967254408</v>
      </c>
      <c r="M316" s="132" t="s">
        <v>547</v>
      </c>
      <c r="N316" s="138">
        <v>45392</v>
      </c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2">
        <v>196</v>
      </c>
      <c r="B317" s="233">
        <v>45216</v>
      </c>
      <c r="C317" s="233"/>
      <c r="D317" s="234" t="s">
        <v>104</v>
      </c>
      <c r="E317" s="235" t="s">
        <v>545</v>
      </c>
      <c r="F317" s="133">
        <v>5425</v>
      </c>
      <c r="G317" s="235"/>
      <c r="H317" s="235">
        <v>6880</v>
      </c>
      <c r="I317" s="236">
        <v>6870</v>
      </c>
      <c r="J317" s="237" t="s">
        <v>631</v>
      </c>
      <c r="K317" s="136">
        <f>H317-F317</f>
        <v>1455</v>
      </c>
      <c r="L317" s="137">
        <f>K317/F317</f>
        <v>0.26820276497695855</v>
      </c>
      <c r="M317" s="132" t="s">
        <v>547</v>
      </c>
      <c r="N317" s="138">
        <v>45342</v>
      </c>
      <c r="O317" s="54"/>
      <c r="P317" s="54"/>
      <c r="R317" s="37" t="s">
        <v>852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197</v>
      </c>
      <c r="B318" s="233">
        <v>45216</v>
      </c>
      <c r="C318" s="233"/>
      <c r="D318" s="234" t="s">
        <v>811</v>
      </c>
      <c r="E318" s="235" t="s">
        <v>545</v>
      </c>
      <c r="F318" s="133">
        <v>1090</v>
      </c>
      <c r="G318" s="235"/>
      <c r="H318" s="235">
        <v>1415</v>
      </c>
      <c r="I318" s="236">
        <v>1415</v>
      </c>
      <c r="J318" s="237" t="s">
        <v>631</v>
      </c>
      <c r="K318" s="136">
        <f>H318-F318</f>
        <v>325</v>
      </c>
      <c r="L318" s="137">
        <f>K318/F318</f>
        <v>0.29816513761467889</v>
      </c>
      <c r="M318" s="132" t="s">
        <v>547</v>
      </c>
      <c r="N318" s="138">
        <v>45282</v>
      </c>
      <c r="O318" s="54"/>
      <c r="P318" s="54"/>
      <c r="R318" s="37" t="s">
        <v>851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198</v>
      </c>
      <c r="B319" s="233">
        <v>45236</v>
      </c>
      <c r="C319" s="233"/>
      <c r="D319" s="234" t="s">
        <v>814</v>
      </c>
      <c r="E319" s="235" t="s">
        <v>545</v>
      </c>
      <c r="F319" s="133">
        <v>1270</v>
      </c>
      <c r="G319" s="235"/>
      <c r="H319" s="235">
        <v>1613</v>
      </c>
      <c r="I319" s="236">
        <v>1613</v>
      </c>
      <c r="J319" s="237" t="s">
        <v>631</v>
      </c>
      <c r="K319" s="136">
        <f>H319-F319</f>
        <v>343</v>
      </c>
      <c r="L319" s="137">
        <f>K319/F319</f>
        <v>0.27007874015748029</v>
      </c>
      <c r="M319" s="132" t="s">
        <v>547</v>
      </c>
      <c r="N319" s="138">
        <v>45246</v>
      </c>
      <c r="O319" s="54"/>
      <c r="P319" s="54"/>
      <c r="R319" s="37" t="s">
        <v>852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199</v>
      </c>
      <c r="B320" s="233">
        <v>45251</v>
      </c>
      <c r="C320" s="233"/>
      <c r="D320" s="234" t="s">
        <v>815</v>
      </c>
      <c r="E320" s="235" t="s">
        <v>545</v>
      </c>
      <c r="F320" s="133">
        <v>807.5</v>
      </c>
      <c r="G320" s="235"/>
      <c r="H320" s="235">
        <v>1490</v>
      </c>
      <c r="I320" s="236">
        <v>1490</v>
      </c>
      <c r="J320" s="237" t="s">
        <v>631</v>
      </c>
      <c r="K320" s="136">
        <f>H320-F320</f>
        <v>682.5</v>
      </c>
      <c r="L320" s="137">
        <f>K320/F320</f>
        <v>0.84520123839009287</v>
      </c>
      <c r="M320" s="132" t="s">
        <v>547</v>
      </c>
      <c r="N320" s="138">
        <v>45479</v>
      </c>
      <c r="O320" s="54"/>
      <c r="P320" s="54"/>
      <c r="R320" s="37" t="s">
        <v>851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200</v>
      </c>
      <c r="B321" s="179">
        <v>45254</v>
      </c>
      <c r="C321" s="53"/>
      <c r="D321" s="53" t="s">
        <v>814</v>
      </c>
      <c r="E321" s="180" t="s">
        <v>545</v>
      </c>
      <c r="F321" s="51" t="s">
        <v>816</v>
      </c>
      <c r="G321" s="51"/>
      <c r="H321" s="51"/>
      <c r="I321" s="51">
        <v>1806</v>
      </c>
      <c r="J321" s="51" t="s">
        <v>546</v>
      </c>
      <c r="K321" s="51"/>
      <c r="L321" s="51"/>
      <c r="M321" s="51"/>
      <c r="N321" s="51"/>
      <c r="O321" s="54"/>
      <c r="P321" s="54"/>
      <c r="R321" s="37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201</v>
      </c>
      <c r="B322" s="233">
        <v>45265</v>
      </c>
      <c r="C322" s="233"/>
      <c r="D322" s="234" t="s">
        <v>503</v>
      </c>
      <c r="E322" s="235" t="s">
        <v>545</v>
      </c>
      <c r="F322" s="133">
        <v>435</v>
      </c>
      <c r="G322" s="235"/>
      <c r="H322" s="235">
        <v>558</v>
      </c>
      <c r="I322" s="236">
        <v>558</v>
      </c>
      <c r="J322" s="237" t="s">
        <v>631</v>
      </c>
      <c r="K322" s="136">
        <f>H322-F322</f>
        <v>123</v>
      </c>
      <c r="L322" s="137">
        <f>K322/F322</f>
        <v>0.28275862068965518</v>
      </c>
      <c r="M322" s="132" t="s">
        <v>547</v>
      </c>
      <c r="N322" s="138">
        <v>45378</v>
      </c>
      <c r="O322" s="54"/>
      <c r="P322" s="54"/>
      <c r="R322" s="37" t="s">
        <v>851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202</v>
      </c>
      <c r="B323" s="233">
        <v>45272</v>
      </c>
      <c r="C323" s="233"/>
      <c r="D323" s="234" t="s">
        <v>818</v>
      </c>
      <c r="E323" s="235" t="s">
        <v>545</v>
      </c>
      <c r="F323" s="133">
        <v>4225</v>
      </c>
      <c r="G323" s="235"/>
      <c r="H323" s="235">
        <v>5512</v>
      </c>
      <c r="I323" s="236">
        <v>5512</v>
      </c>
      <c r="J323" s="237" t="s">
        <v>631</v>
      </c>
      <c r="K323" s="136">
        <f>H323-F323</f>
        <v>1287</v>
      </c>
      <c r="L323" s="137">
        <f>K323/F323</f>
        <v>0.30461538461538462</v>
      </c>
      <c r="M323" s="132" t="s">
        <v>547</v>
      </c>
      <c r="N323" s="138">
        <v>45329</v>
      </c>
      <c r="O323" s="54"/>
      <c r="P323" s="54"/>
      <c r="R323" s="37" t="s">
        <v>852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203</v>
      </c>
      <c r="B324" s="179">
        <v>45292</v>
      </c>
      <c r="C324" s="53"/>
      <c r="D324" s="53" t="s">
        <v>309</v>
      </c>
      <c r="E324" s="180" t="s">
        <v>545</v>
      </c>
      <c r="F324" s="51" t="s">
        <v>819</v>
      </c>
      <c r="G324" s="51"/>
      <c r="H324" s="51"/>
      <c r="I324" s="51">
        <v>4909</v>
      </c>
      <c r="J324" s="51" t="s">
        <v>546</v>
      </c>
      <c r="K324" s="51"/>
      <c r="L324" s="51"/>
      <c r="M324" s="51"/>
      <c r="N324" s="51"/>
      <c r="O324" s="54"/>
      <c r="P324" s="54"/>
      <c r="R324" s="37" t="s">
        <v>852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204</v>
      </c>
      <c r="B325" s="179">
        <v>45294</v>
      </c>
      <c r="C325" s="53"/>
      <c r="D325" s="53" t="s">
        <v>501</v>
      </c>
      <c r="E325" s="180" t="s">
        <v>545</v>
      </c>
      <c r="F325" s="51" t="s">
        <v>820</v>
      </c>
      <c r="G325" s="51"/>
      <c r="H325" s="51"/>
      <c r="I325" s="51">
        <v>1080</v>
      </c>
      <c r="J325" s="51" t="s">
        <v>546</v>
      </c>
      <c r="K325" s="51"/>
      <c r="L325" s="51"/>
      <c r="M325" s="51"/>
      <c r="N325" s="51"/>
      <c r="O325" s="54"/>
      <c r="P325" s="54"/>
      <c r="R325" s="37" t="s">
        <v>851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205</v>
      </c>
      <c r="B326" s="179">
        <v>45315</v>
      </c>
      <c r="C326" s="53"/>
      <c r="D326" s="53" t="s">
        <v>310</v>
      </c>
      <c r="E326" s="180" t="s">
        <v>545</v>
      </c>
      <c r="F326" s="51" t="s">
        <v>822</v>
      </c>
      <c r="G326" s="51"/>
      <c r="H326" s="51"/>
      <c r="I326" s="51">
        <v>2077</v>
      </c>
      <c r="J326" s="51" t="s">
        <v>546</v>
      </c>
      <c r="K326" s="51"/>
      <c r="L326" s="51"/>
      <c r="M326" s="51"/>
      <c r="N326" s="51"/>
      <c r="O326" s="54"/>
      <c r="P326" s="54"/>
      <c r="R326" s="37" t="s">
        <v>852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206</v>
      </c>
      <c r="B327" s="179">
        <v>45320</v>
      </c>
      <c r="C327" s="53"/>
      <c r="D327" s="53" t="s">
        <v>823</v>
      </c>
      <c r="E327" s="180" t="s">
        <v>545</v>
      </c>
      <c r="F327" s="51" t="s">
        <v>824</v>
      </c>
      <c r="G327" s="51"/>
      <c r="H327" s="51"/>
      <c r="I327" s="51">
        <v>2906</v>
      </c>
      <c r="J327" s="51" t="s">
        <v>546</v>
      </c>
      <c r="K327" s="51"/>
      <c r="L327" s="51"/>
      <c r="M327" s="51"/>
      <c r="N327" s="51"/>
      <c r="O327" s="54"/>
      <c r="P327" s="54"/>
      <c r="R327" s="37" t="s">
        <v>851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207</v>
      </c>
      <c r="B328" s="233">
        <v>45331</v>
      </c>
      <c r="C328" s="233"/>
      <c r="D328" s="234" t="s">
        <v>499</v>
      </c>
      <c r="E328" s="235" t="s">
        <v>545</v>
      </c>
      <c r="F328" s="133">
        <v>3270</v>
      </c>
      <c r="G328" s="235"/>
      <c r="H328" s="235">
        <v>4096</v>
      </c>
      <c r="I328" s="236">
        <v>4096</v>
      </c>
      <c r="J328" s="237" t="s">
        <v>631</v>
      </c>
      <c r="K328" s="136">
        <f>H328-F328</f>
        <v>826</v>
      </c>
      <c r="L328" s="137">
        <f>K328/F328</f>
        <v>0.25259938837920487</v>
      </c>
      <c r="M328" s="132" t="s">
        <v>547</v>
      </c>
      <c r="N328" s="138">
        <v>45377</v>
      </c>
      <c r="O328" s="54"/>
      <c r="P328" s="54"/>
      <c r="R328" s="37" t="s">
        <v>851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208</v>
      </c>
      <c r="B329" s="179">
        <v>45345</v>
      </c>
      <c r="C329" s="53"/>
      <c r="D329" s="53" t="s">
        <v>59</v>
      </c>
      <c r="E329" s="180" t="s">
        <v>545</v>
      </c>
      <c r="F329" s="51" t="s">
        <v>839</v>
      </c>
      <c r="G329" s="51"/>
      <c r="H329" s="51"/>
      <c r="I329" s="51">
        <v>2627</v>
      </c>
      <c r="J329" s="51" t="s">
        <v>546</v>
      </c>
      <c r="K329" s="51"/>
      <c r="L329" s="51"/>
      <c r="M329" s="51"/>
      <c r="N329" s="53"/>
      <c r="O329" s="54"/>
      <c r="P329" s="54"/>
      <c r="R329" s="37" t="s">
        <v>852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209</v>
      </c>
      <c r="B330" s="233">
        <v>45356</v>
      </c>
      <c r="C330" s="233"/>
      <c r="D330" s="234" t="s">
        <v>809</v>
      </c>
      <c r="E330" s="235" t="s">
        <v>545</v>
      </c>
      <c r="F330" s="133">
        <v>925</v>
      </c>
      <c r="G330" s="235"/>
      <c r="H330" s="235">
        <v>1170</v>
      </c>
      <c r="I330" s="236">
        <v>1170</v>
      </c>
      <c r="J330" s="237" t="s">
        <v>631</v>
      </c>
      <c r="K330" s="136">
        <f>H330-F330</f>
        <v>245</v>
      </c>
      <c r="L330" s="137">
        <f>K330/F330</f>
        <v>0.26486486486486488</v>
      </c>
      <c r="M330" s="132" t="s">
        <v>547</v>
      </c>
      <c r="N330" s="138">
        <v>45435</v>
      </c>
      <c r="O330" s="54"/>
      <c r="P330" s="54"/>
      <c r="R330" s="37" t="s">
        <v>853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210</v>
      </c>
      <c r="B331" s="233">
        <v>45372</v>
      </c>
      <c r="C331" s="233"/>
      <c r="D331" s="234" t="s">
        <v>475</v>
      </c>
      <c r="E331" s="235" t="s">
        <v>545</v>
      </c>
      <c r="F331" s="133">
        <v>2910</v>
      </c>
      <c r="G331" s="235"/>
      <c r="H331" s="235">
        <v>3696</v>
      </c>
      <c r="I331" s="236">
        <v>3696</v>
      </c>
      <c r="J331" s="237" t="s">
        <v>631</v>
      </c>
      <c r="K331" s="136">
        <f>H331-F331</f>
        <v>786</v>
      </c>
      <c r="L331" s="137">
        <f>K331/F331</f>
        <v>0.27010309278350514</v>
      </c>
      <c r="M331" s="132" t="s">
        <v>547</v>
      </c>
      <c r="N331" s="138">
        <v>45412</v>
      </c>
      <c r="O331" s="54"/>
      <c r="P331" s="54"/>
      <c r="R331" s="37" t="s">
        <v>853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211</v>
      </c>
      <c r="B332" s="233">
        <v>45387</v>
      </c>
      <c r="C332" s="233"/>
      <c r="D332" s="234" t="s">
        <v>505</v>
      </c>
      <c r="E332" s="235" t="s">
        <v>545</v>
      </c>
      <c r="F332" s="133">
        <v>735</v>
      </c>
      <c r="G332" s="235"/>
      <c r="H332" s="235">
        <v>938</v>
      </c>
      <c r="I332" s="236">
        <v>938</v>
      </c>
      <c r="J332" s="237" t="s">
        <v>631</v>
      </c>
      <c r="K332" s="136">
        <f>H332-F332</f>
        <v>203</v>
      </c>
      <c r="L332" s="137">
        <f>K332/F332</f>
        <v>0.27619047619047621</v>
      </c>
      <c r="M332" s="132" t="s">
        <v>547</v>
      </c>
      <c r="N332" s="138">
        <v>45449</v>
      </c>
      <c r="O332" s="54"/>
      <c r="P332" s="54"/>
      <c r="R332" s="43" t="s">
        <v>852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212</v>
      </c>
      <c r="B333" s="179">
        <v>45407</v>
      </c>
      <c r="C333" s="53"/>
      <c r="D333" s="53" t="s">
        <v>811</v>
      </c>
      <c r="E333" s="180" t="s">
        <v>545</v>
      </c>
      <c r="F333" s="51" t="s">
        <v>842</v>
      </c>
      <c r="G333" s="51"/>
      <c r="H333" s="51"/>
      <c r="I333" s="51">
        <v>1675</v>
      </c>
      <c r="J333" s="51" t="s">
        <v>546</v>
      </c>
      <c r="K333" s="51"/>
      <c r="L333" s="51"/>
      <c r="M333" s="51"/>
      <c r="N333" s="53"/>
      <c r="O333" s="54"/>
      <c r="P333" s="54"/>
      <c r="R333" s="43" t="s">
        <v>852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213</v>
      </c>
      <c r="B334" s="233">
        <v>45426</v>
      </c>
      <c r="C334" s="233"/>
      <c r="D334" s="234" t="s">
        <v>788</v>
      </c>
      <c r="E334" s="235" t="s">
        <v>545</v>
      </c>
      <c r="F334" s="133">
        <v>485</v>
      </c>
      <c r="G334" s="235"/>
      <c r="H334" s="235">
        <v>617</v>
      </c>
      <c r="I334" s="236">
        <v>617</v>
      </c>
      <c r="J334" s="237" t="s">
        <v>631</v>
      </c>
      <c r="K334" s="136">
        <f>H334-F334</f>
        <v>132</v>
      </c>
      <c r="L334" s="137">
        <f>K334/F334</f>
        <v>0.27216494845360822</v>
      </c>
      <c r="M334" s="132" t="s">
        <v>547</v>
      </c>
      <c r="N334" s="138">
        <v>45481</v>
      </c>
      <c r="O334" s="54"/>
      <c r="P334" s="54"/>
      <c r="R334" s="43" t="s">
        <v>852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214</v>
      </c>
      <c r="B335" s="233">
        <v>45448</v>
      </c>
      <c r="C335" s="233"/>
      <c r="D335" s="234" t="s">
        <v>735</v>
      </c>
      <c r="E335" s="235" t="s">
        <v>545</v>
      </c>
      <c r="F335" s="133">
        <v>385</v>
      </c>
      <c r="G335" s="235"/>
      <c r="H335" s="235">
        <v>505</v>
      </c>
      <c r="I335" s="236">
        <v>505</v>
      </c>
      <c r="J335" s="237" t="s">
        <v>631</v>
      </c>
      <c r="K335" s="136">
        <f>H335-F335</f>
        <v>120</v>
      </c>
      <c r="L335" s="137">
        <f>K335/F335</f>
        <v>0.31168831168831168</v>
      </c>
      <c r="M335" s="132" t="s">
        <v>547</v>
      </c>
      <c r="N335" s="138">
        <v>45469</v>
      </c>
      <c r="O335" s="54"/>
      <c r="P335" s="54"/>
      <c r="R335" s="43" t="s">
        <v>852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215</v>
      </c>
      <c r="B336" s="233">
        <v>45464</v>
      </c>
      <c r="C336" s="233"/>
      <c r="D336" s="234" t="s">
        <v>1000</v>
      </c>
      <c r="E336" s="235" t="s">
        <v>545</v>
      </c>
      <c r="F336" s="133">
        <v>321</v>
      </c>
      <c r="G336" s="235"/>
      <c r="H336" s="235">
        <v>440</v>
      </c>
      <c r="I336" s="236">
        <v>412</v>
      </c>
      <c r="J336" s="237" t="s">
        <v>631</v>
      </c>
      <c r="K336" s="136">
        <f>H336-F336</f>
        <v>119</v>
      </c>
      <c r="L336" s="137">
        <f>K336/F336</f>
        <v>0.37071651090342678</v>
      </c>
      <c r="M336" s="132" t="s">
        <v>547</v>
      </c>
      <c r="N336" s="138">
        <v>45498</v>
      </c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216</v>
      </c>
      <c r="B337" s="179">
        <v>45475</v>
      </c>
      <c r="C337" s="53"/>
      <c r="D337" s="53" t="s">
        <v>924</v>
      </c>
      <c r="E337" s="180" t="s">
        <v>545</v>
      </c>
      <c r="F337" s="51" t="s">
        <v>925</v>
      </c>
      <c r="G337" s="51"/>
      <c r="H337" s="51"/>
      <c r="I337" s="51">
        <v>426</v>
      </c>
      <c r="J337" s="51" t="s">
        <v>546</v>
      </c>
      <c r="K337" s="51"/>
      <c r="L337" s="51"/>
      <c r="M337" s="51"/>
      <c r="N337" s="53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/>
      <c r="B338" s="179"/>
      <c r="C338" s="53"/>
      <c r="D338" s="53"/>
      <c r="E338" s="180"/>
      <c r="F338" s="51"/>
      <c r="G338" s="51"/>
      <c r="H338" s="51"/>
      <c r="I338" s="51"/>
      <c r="J338" s="51"/>
      <c r="K338" s="51"/>
      <c r="L338" s="51"/>
      <c r="M338" s="51"/>
      <c r="N338" s="53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5" customHeight="1">
      <c r="A339" s="178"/>
      <c r="B339" s="179"/>
      <c r="C339" s="53"/>
      <c r="D339" s="53"/>
      <c r="E339" s="180"/>
      <c r="F339" s="51"/>
      <c r="G339" s="51"/>
      <c r="H339" s="51"/>
      <c r="I339" s="51"/>
      <c r="J339" s="51"/>
      <c r="K339" s="51"/>
      <c r="L339" s="51"/>
      <c r="M339" s="51"/>
      <c r="N339" s="53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B340" s="181" t="s">
        <v>786</v>
      </c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82"/>
      <c r="B341" s="352" t="s">
        <v>999</v>
      </c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82"/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A343" s="51"/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5" customHeight="1">
      <c r="F516" s="54"/>
      <c r="G516" s="54"/>
      <c r="H516" s="54"/>
      <c r="I516" s="54"/>
      <c r="J516" s="37"/>
      <c r="K516" s="54"/>
      <c r="L516" s="54"/>
      <c r="M516" s="54"/>
      <c r="O516" s="37"/>
    </row>
  </sheetData>
  <mergeCells count="6">
    <mergeCell ref="P97:P98"/>
    <mergeCell ref="A97:A98"/>
    <mergeCell ref="B97:B98"/>
    <mergeCell ref="J97:J98"/>
    <mergeCell ref="M97:M98"/>
    <mergeCell ref="O97:O9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5 K87 K92 K98:K99 L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2024-07-30T02:37:53Z</dcterms:modified>
</cp:coreProperties>
</file>