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2512EA02-0D2F-4FCC-B780-EFB663E132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1" i="6" l="1"/>
  <c r="M121" i="6" s="1"/>
  <c r="L90" i="6"/>
  <c r="K90" i="6"/>
  <c r="M90" i="6" s="1"/>
  <c r="L86" i="6"/>
  <c r="K86" i="6"/>
  <c r="L82" i="6"/>
  <c r="K82" i="6"/>
  <c r="M82" i="6" s="1"/>
  <c r="L56" i="6"/>
  <c r="K56" i="6"/>
  <c r="L32" i="6"/>
  <c r="K32" i="6"/>
  <c r="M32" i="6" s="1"/>
  <c r="M56" i="6" l="1"/>
  <c r="M86" i="6"/>
  <c r="K120" i="6"/>
  <c r="M120" i="6" s="1"/>
  <c r="L79" i="6"/>
  <c r="K79" i="6"/>
  <c r="L85" i="6"/>
  <c r="K85" i="6"/>
  <c r="L84" i="6"/>
  <c r="K84" i="6"/>
  <c r="L88" i="6"/>
  <c r="K88" i="6"/>
  <c r="L23" i="6"/>
  <c r="K23" i="6"/>
  <c r="L25" i="6"/>
  <c r="K25" i="6"/>
  <c r="M88" i="6" l="1"/>
  <c r="M23" i="6"/>
  <c r="M79" i="6"/>
  <c r="M25" i="6"/>
  <c r="M85" i="6"/>
  <c r="M84" i="6"/>
  <c r="K119" i="6" l="1"/>
  <c r="M119" i="6" s="1"/>
  <c r="L76" i="6"/>
  <c r="K76" i="6"/>
  <c r="L83" i="6"/>
  <c r="K83" i="6"/>
  <c r="L80" i="6"/>
  <c r="K80" i="6"/>
  <c r="M80" i="6" s="1"/>
  <c r="M83" i="6" l="1"/>
  <c r="M76" i="6"/>
  <c r="L78" i="6"/>
  <c r="K78" i="6"/>
  <c r="K118" i="6"/>
  <c r="M118" i="6" s="1"/>
  <c r="L30" i="6"/>
  <c r="K30" i="6"/>
  <c r="M30" i="6" l="1"/>
  <c r="M78" i="6"/>
  <c r="L55" i="6" l="1"/>
  <c r="K55" i="6"/>
  <c r="M55" i="6" l="1"/>
  <c r="K117" i="6"/>
  <c r="M117" i="6" s="1"/>
  <c r="K116" i="6"/>
  <c r="M116" i="6" s="1"/>
  <c r="K312" i="6"/>
  <c r="L312" i="6" s="1"/>
  <c r="K115" i="6" l="1"/>
  <c r="M115" i="6" s="1"/>
  <c r="K113" i="6"/>
  <c r="M113" i="6" s="1"/>
  <c r="L54" i="6"/>
  <c r="K54" i="6"/>
  <c r="L51" i="6"/>
  <c r="K51" i="6"/>
  <c r="L14" i="6"/>
  <c r="K14" i="6"/>
  <c r="M14" i="6" l="1"/>
  <c r="M54" i="6"/>
  <c r="M51" i="6"/>
  <c r="K114" i="6"/>
  <c r="M114" i="6" s="1"/>
  <c r="L77" i="6"/>
  <c r="K77" i="6"/>
  <c r="L12" i="6"/>
  <c r="K12" i="6"/>
  <c r="L29" i="6"/>
  <c r="K29" i="6"/>
  <c r="L50" i="6"/>
  <c r="K50" i="6"/>
  <c r="M29" i="6" l="1"/>
  <c r="M50" i="6"/>
  <c r="M77" i="6"/>
  <c r="M12" i="6"/>
  <c r="L26" i="6"/>
  <c r="K26" i="6"/>
  <c r="L53" i="6"/>
  <c r="K53" i="6"/>
  <c r="L52" i="6"/>
  <c r="K52" i="6"/>
  <c r="L46" i="6"/>
  <c r="K46" i="6"/>
  <c r="M26" i="6" l="1"/>
  <c r="M46" i="6"/>
  <c r="M52" i="6"/>
  <c r="M53" i="6"/>
  <c r="K112" i="6"/>
  <c r="M112" i="6" s="1"/>
  <c r="K111" i="6" l="1"/>
  <c r="M111" i="6" s="1"/>
  <c r="K108" i="6"/>
  <c r="M108" i="6" s="1"/>
  <c r="L131" i="6"/>
  <c r="K131" i="6"/>
  <c r="L28" i="6"/>
  <c r="K28" i="6"/>
  <c r="M131" i="6" l="1"/>
  <c r="M28" i="6"/>
  <c r="K110" i="6"/>
  <c r="M110" i="6" s="1"/>
  <c r="K107" i="6"/>
  <c r="M107" i="6" s="1"/>
  <c r="L74" i="6" l="1"/>
  <c r="K74" i="6"/>
  <c r="K109" i="6"/>
  <c r="M109" i="6" s="1"/>
  <c r="M74" i="6" l="1"/>
  <c r="L48" i="6"/>
  <c r="K48" i="6"/>
  <c r="L45" i="6"/>
  <c r="K45" i="6"/>
  <c r="L49" i="6"/>
  <c r="K49" i="6"/>
  <c r="L24" i="6"/>
  <c r="K24" i="6"/>
  <c r="K106" i="6"/>
  <c r="M106" i="6" s="1"/>
  <c r="L75" i="6"/>
  <c r="K75" i="6"/>
  <c r="L21" i="6"/>
  <c r="K21" i="6"/>
  <c r="K105" i="6"/>
  <c r="M105" i="6" s="1"/>
  <c r="L73" i="6"/>
  <c r="K73" i="6"/>
  <c r="K103" i="6"/>
  <c r="M103" i="6" s="1"/>
  <c r="L47" i="6"/>
  <c r="K47" i="6"/>
  <c r="M47" i="6" l="1"/>
  <c r="M24" i="6"/>
  <c r="M75" i="6"/>
  <c r="M45" i="6"/>
  <c r="M49" i="6"/>
  <c r="M48" i="6"/>
  <c r="M21" i="6"/>
  <c r="M73" i="6"/>
  <c r="K104" i="6"/>
  <c r="M104" i="6" s="1"/>
  <c r="L72" i="6"/>
  <c r="K72" i="6"/>
  <c r="M72" i="6" l="1"/>
  <c r="K102" i="6"/>
  <c r="M102" i="6" s="1"/>
  <c r="L16" i="6"/>
  <c r="K16" i="6"/>
  <c r="L20" i="6"/>
  <c r="K20" i="6"/>
  <c r="K101" i="6"/>
  <c r="M101" i="6" s="1"/>
  <c r="L15" i="6"/>
  <c r="K15" i="6"/>
  <c r="L19" i="6"/>
  <c r="K19" i="6"/>
  <c r="K100" i="6"/>
  <c r="M100" i="6" s="1"/>
  <c r="L71" i="6"/>
  <c r="K71" i="6"/>
  <c r="L70" i="6"/>
  <c r="K70" i="6"/>
  <c r="L17" i="6"/>
  <c r="K17" i="6"/>
  <c r="M20" i="6" l="1"/>
  <c r="M16" i="6"/>
  <c r="M15" i="6"/>
  <c r="M70" i="6"/>
  <c r="M19" i="6"/>
  <c r="M71" i="6"/>
  <c r="M17" i="6"/>
  <c r="L18" i="6"/>
  <c r="K18" i="6"/>
  <c r="M18" i="6" l="1"/>
  <c r="K318" i="6" l="1"/>
  <c r="L318" i="6" s="1"/>
  <c r="K301" i="6" l="1"/>
  <c r="L301" i="6" s="1"/>
  <c r="K315" i="6" l="1"/>
  <c r="L315" i="6" s="1"/>
  <c r="L11" i="6" l="1"/>
  <c r="K11" i="6"/>
  <c r="M11" i="6" l="1"/>
  <c r="K307" i="6" l="1"/>
  <c r="L307" i="6" s="1"/>
  <c r="K317" i="6" l="1"/>
  <c r="L317" i="6" s="1"/>
  <c r="H313" i="6" l="1"/>
  <c r="K313" i="6" l="1"/>
  <c r="L313" i="6" s="1"/>
  <c r="K302" i="6"/>
  <c r="L302" i="6" s="1"/>
  <c r="K292" i="6"/>
  <c r="L292" i="6" s="1"/>
  <c r="K308" i="6" l="1"/>
  <c r="L308" i="6" s="1"/>
  <c r="K309" i="6" l="1"/>
  <c r="L309" i="6" s="1"/>
  <c r="K306" i="6" l="1"/>
  <c r="L306" i="6" s="1"/>
  <c r="K285" i="6"/>
  <c r="L285" i="6" s="1"/>
  <c r="K305" i="6"/>
  <c r="L305" i="6" s="1"/>
  <c r="K304" i="6"/>
  <c r="L304" i="6" s="1"/>
  <c r="K303" i="6"/>
  <c r="L303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3" i="6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F275" i="6"/>
  <c r="K275" i="6" s="1"/>
  <c r="L275" i="6" s="1"/>
  <c r="F274" i="6"/>
  <c r="K274" i="6" s="1"/>
  <c r="L274" i="6" s="1"/>
  <c r="K273" i="6"/>
  <c r="L273" i="6" s="1"/>
  <c r="F272" i="6"/>
  <c r="K272" i="6" s="1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4" i="6"/>
  <c r="L254" i="6" s="1"/>
  <c r="K253" i="6"/>
  <c r="L253" i="6" s="1"/>
  <c r="F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2" i="6"/>
  <c r="L222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H203" i="6"/>
  <c r="K203" i="6" s="1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H169" i="6"/>
  <c r="K169" i="6" s="1"/>
  <c r="L169" i="6" s="1"/>
  <c r="F168" i="6"/>
  <c r="K168" i="6" s="1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<sst xmlns="http://schemas.openxmlformats.org/spreadsheetml/2006/main" count="3348" uniqueCount="1271">
  <si>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</si>
  <si>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</si>
  <si>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</si>
  <si>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</si>
  <si>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</si>
  <si>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</si>
  <si>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</si>
  <si>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</si>
  <si>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</si>
  <si>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</si>
  <si>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</si>
  <si>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</si>
  <si>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</si>
  <si>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</si>
  <si>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</si>
  <si>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</si>
  <si>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</si>
  <si>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</si>
  <si>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</si>
  <si>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</si>
  <si>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</si>
  <si>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</si>
  <si>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</si>
  <si>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</si>
  <si>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</si>
  <si>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</si>
  <si>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</si>
  <si>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</si>
  <si>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</si>
  <si>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</si>
  <si>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</si>
  <si>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</si>
  <si>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</si>
  <si>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</si>
  <si>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</si>
  <si>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</si>
  <si>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</si>
  <si>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</si>
  <si>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</si>
  <si>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</si>
  <si>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</si>
  <si>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</si>
  <si>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</si>
  <si>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</si>
  <si>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</si>
  <si>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</si>
  <si>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</si>
  <si>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</si>
  <si>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</si>
  <si>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</si>
  <si>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</si>
  <si>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</si>
  <si>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</si>
  <si>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</si>
  <si>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</si>
  <si>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</si>
  <si>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</si>
  <si>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</si>
  <si>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</si>
  <si>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</si>
  <si>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</si>
  <si>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</si>
  <si>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</si>
  <si>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</si>
  <si>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</si>
  <si>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</si>
  <si>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</si>
  <si>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</si>
  <si>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</si>
  <si>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</si>
  <si>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</si>
  <si>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</si>
  <si>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</si>
  <si>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</si>
  <si>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</si>
  <si>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</si>
  <si>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</si>
  <si>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</si>
  <si>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</si>
  <si>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</si>
  <si>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</si>
  <si>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</si>
  <si>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</si>
  <si>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</si>
  <si>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</si>
  <si>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</si>
  <si>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</si>
  <si>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</si>
  <si>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</si>
  <si>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</si>
  <si>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</si>
  <si>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</si>
  <si>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</si>
  <si>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</si>
  <si>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</si>
  <si>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</si>
  <si>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</si>
  <si>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</si>
  <si>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</si>
  <si>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</si>
  <si>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</si>
  <si>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</si>
  <si>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</si>
  <si>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</si>
  <si>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</si>
  <si>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</si>
  <si>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</si>
  <si>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</si>
  <si>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</si>
  <si>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</si>
  <si>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</si>
  <si>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</si>
  <si>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</si>
  <si>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</si>
  <si>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</si>
  <si>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</si>
  <si>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</si>
  <si>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</si>
  <si>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</si>
  <si>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</si>
  <si>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</si>
  <si>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</si>
  <si>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</si>
  <si>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</si>
  <si>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</si>
  <si>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</si>
  <si>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</si>
  <si>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</si>
  <si>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</si>
  <si>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</si>
  <si>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</si>
  <si>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</si>
  <si>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</si>
  <si>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</si>
  <si>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</si>
  <si>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</si>
  <si>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</si>
  <si>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</si>
  <si>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</si>
  <si>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</si>
  <si>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</si>
  <si>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</si>
  <si>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</si>
  <si>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</si>
  <si>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</si>
  <si>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</si>
  <si>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</si>
  <si>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</si>
  <si>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</si>
  <si>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</si>
  <si>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</si>
  <si>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</si>
  <si>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</si>
  <si>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</si>
  <si>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</si>
  <si>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</si>
  <si>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</si>
  <si>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</si>
  <si>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</si>
  <si>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</si>
  <si>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</si>
  <si>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</si>
  <si>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</si>
  <si>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</si>
  <si>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</si>
  <si>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</si>
  <si>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</si>
  <si>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</si>
  <si>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</si>
  <si>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</si>
  <si>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</si>
  <si>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</si>
  <si>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</si>
  <si>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</si>
  <si>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</si>
  <si>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</si>
  <si>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</si>
  <si>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</si>
  <si>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</si>
  <si>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</si>
  <si>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</si>
  <si>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</si>
  <si>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</si>
  <si>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</si>
  <si>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</si>
  <si>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</si>
  <si>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</si>
  <si>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</si>
  <si>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</si>
  <si>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</si>
  <si>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</si>
  <si>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</si>
  <si>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</si>
  <si>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</si>
  <si>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</si>
  <si>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</si>
  <si>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</si>
  <si>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</si>
  <si>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</si>
  <si>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</si>
  <si>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</si>
  <si>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</si>
  <si>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</si>
  <si>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</si>
  <si>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</si>
  <si>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</si>
  <si>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</si>
  <si>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</si>
  <si>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</si>
  <si>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</si>
  <si>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</si>
  <si>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</si>
  <si>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</si>
  <si>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</si>
  <si>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</si>
  <si>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</si>
  <si>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</si>
  <si>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</si>
  <si>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</si>
  <si>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</si>
  <si>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</si>
  <si>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</si>
  <si>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</si>
  <si>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</si>
  <si>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</si>
  <si>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</si>
  <si>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</si>
  <si>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</si>
  <si>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</si>
  <si>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</si>
  <si>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</si>
  <si>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</si>
  <si>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</si>
  <si>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</si>
  <si>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</si>
  <si>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</si>
  <si>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</si>
  <si>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</si>
  <si>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</si>
  <si>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</si>
  <si>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</si>
  <si>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</si>
  <si>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</si>
  <si>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</si>
  <si>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</si>
  <si>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</si>
  <si>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</si>
  <si>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</si>
  <si>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</si>
  <si>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</si>
  <si>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</si>
  <si>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</si>
  <si>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</si>
  <si>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</si>
  <si>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</si>
  <si>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</si>
  <si>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</si>
  <si>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</si>
  <si>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</si>
  <si>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</si>
  <si>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</si>
  <si>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</si>
  <si>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</si>
  <si>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</si>
  <si>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</si>
  <si>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</si>
  <si>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</si>
  <si>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</si>
  <si>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</si>
  <si>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</si>
  <si>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</si>
  <si>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</si>
  <si>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</si>
  <si>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</si>
  <si>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</si>
  <si>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</si>
  <si>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</si>
  <si>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</si>
  <si>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</si>
  <si>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</si>
  <si>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</si>
  <si>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</si>
  <si>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</si>
  <si>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</si>
  <si>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</si>
  <si>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</si>
  <si>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</si>
  <si>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</si>
  <si>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</si>
  <si>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</si>
  <si>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</si>
  <si>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</si>
  <si>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</si>
  <si>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</si>
  <si>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</si>
  <si>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</si>
  <si>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</si>
  <si>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</si>
  <si>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</si>
  <si>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</si>
  <si>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</si>
  <si>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</si>
  <si>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</si>
  <si>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</si>
  <si>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</si>
  <si>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</si>
  <si>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</si>
  <si>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</si>
  <si>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</si>
  <si>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</si>
  <si>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</si>
  <si>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</si>
  <si>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</si>
  <si>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</si>
  <si>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</si>
  <si>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</si>
  <si>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</si>
  <si>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</si>
  <si>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</si>
  <si>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</si>
  <si>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</si>
  <si>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</si>
  <si>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</si>
  <si>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</si>
  <si>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</si>
  <si>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</si>
  <si>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</si>
  <si>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</si>
  <si>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</si>
  <si>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</si>
  <si>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</si>
  <si>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</si>
  <si>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</si>
  <si>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</si>
  <si>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</si>
  <si>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</si>
  <si>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</si>
  <si>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</si>
  <si>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</si>
  <si>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</si>
  <si>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</si>
  <si>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</si>
  <si>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</si>
  <si>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</si>
  <si>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</si>
  <si>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</si>
  <si>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</si>
  <si>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</si>
  <si>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</si>
  <si>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</si>
  <si>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</si>
  <si>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</si>
  <si>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</si>
  <si>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</si>
  <si>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</si>
  <si>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</si>
  <si>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</si>
  <si>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</si>
  <si>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</si>
  <si>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</si>
  <si>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</si>
  <si>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</si>
  <si>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</si>
  <si>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</si>
  <si>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</si>
  <si>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</si>
  <si>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</si>
  <si>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</si>
  <si>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</si>
  <si>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</si>
  <si>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</si>
  <si>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</si>
  <si>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</si>
  <si>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</si>
  <si>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</si>
  <si>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</si>
  <si>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</si>
  <si>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</si>
  <si>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</si>
  <si>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</si>
  <si>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</si>
  <si>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</si>
  <si>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</si>
  <si>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</si>
  <si>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</si>
  <si>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</si>
  <si>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</si>
  <si>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</si>
  <si>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</si>
  <si>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</si>
  <si>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</si>
  <si>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</si>
  <si>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</si>
  <si>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</si>
  <si>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</si>
  <si>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</si>
  <si>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</si>
  <si>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</si>
  <si>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</si>
  <si>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</si>
  <si>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</si>
  <si>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</si>
  <si>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</si>
  <si>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</si>
  <si>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</si>
  <si>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</si>
  <si>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</si>
  <si>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</si>
  <si>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</si>
  <si>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</si>
  <si>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</si>
  <si>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</si>
  <si>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</si>
  <si>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</si>
  <si>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</si>
  <si>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</si>
  <si>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</si>
  <si>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</si>
  <si>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</si>
  <si>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</si>
  <si>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</si>
  <si>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</si>
  <si>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</si>
  <si>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</si>
  <si>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</si>
  <si>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</si>
  <si>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</si>
  <si>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</si>
  <si>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</si>
  <si>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</si>
  <si>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</si>
  <si>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</si>
  <si>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</si>
  <si>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</si>
  <si>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</si>
  <si>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</si>
  <si>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</si>
  <si>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</si>
  <si>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</si>
  <si>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</si>
  <si>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</si>
  <si>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</si>
  <si>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</si>
  <si>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</si>
  <si>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</si>
  <si>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</si>
  <si>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</si>
  <si>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</si>
  <si>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</si>
  <si>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</si>
  <si>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</si>
  <si>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</si>
  <si>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</si>
  <si>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</si>
  <si>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</si>
  <si>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</si>
  <si>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</si>
  <si>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</si>
  <si>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</si>
  <si>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</si>
  <si>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</si>
  <si>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</si>
  <si>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</si>
  <si>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</si>
  <si>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</si>
  <si>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</si>
  <si>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</si>
  <si>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</si>
  <si>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</si>
  <si>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</si>
  <si>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</si>
  <si>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</si>
  <si>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</si>
  <si>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</si>
  <si>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</si>
  <si>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</si>
  <si>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</si>
  <si>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</si>
  <si>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</si>
  <si>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</si>
  <si>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</si>
  <si>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</si>
  <si>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</si>
  <si>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</si>
  <si>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</si>
  <si>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</si>
  <si>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</si>
  <si>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</si>
  <si>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</si>
  <si>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</si>
  <si>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</si>
  <si>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</si>
  <si>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</si>
  <si>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</si>
  <si>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</si>
  <si>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</si>
  <si>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</si>
  <si>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</si>
  <si>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</si>
  <si>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</si>
  <si>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</si>
  <si>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</si>
  <si>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</si>
  <si>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</si>
  <si>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</si>
  <si>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</si>
  <si>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</si>
  <si>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</si>
  <si>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</si>
  <si>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</si>
  <si>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</si>
  <si>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</si>
  <si>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</si>
  <si>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</si>
  <si>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</si>
  <si>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</si>
  <si>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</si>
  <si>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</si>
  <si>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</si>
  <si>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</si>
  <si>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</si>
  <si>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</si>
  <si>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</si>
  <si>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</si>
  <si>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</si>
  <si>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</si>
  <si>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</si>
  <si>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</si>
  <si>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</si>
  <si>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</si>
  <si>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</si>
  <si>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</si>
  <si>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</si>
  <si>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</si>
  <si>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</si>
  <si>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</si>
  <si>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</si>
  <si>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</si>
  <si>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</si>
  <si>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</si>
  <si>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</si>
  <si>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</si>
  <si>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</si>
  <si>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</si>
  <si>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</si>
  <si>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</si>
  <si>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</si>
  <si>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</si>
  <si>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</si>
  <si>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</si>
  <si>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</si>
  <si>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</si>
  <si>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</si>
  <si>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</si>
  <si>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</si>
  <si>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</si>
  <si>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</si>
  <si>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</si>
  <si>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</si>
  <si>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</si>
  <si>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</si>
  <si>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</si>
  <si>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</si>
  <si>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</si>
  <si>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</si>
  <si>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</si>
  <si>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</si>
  <si>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</si>
  <si>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</si>
  <si>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</si>
  <si>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</si>
  <si>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</si>
  <si>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</si>
  <si>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</si>
  <si>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</si>
  <si>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</si>
  <si>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</si>
  <si>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</si>
  <si>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</si>
  <si>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</si>
  <si>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</si>
  <si>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</si>
  <si>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</si>
  <si>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</si>
  <si>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</si>
  <si>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</si>
  <si>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</si>
  <si>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</si>
  <si>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</si>
  <si>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</si>
  <si>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</si>
  <si>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</si>
  <si>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</si>
  <si>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</si>
  <si>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</si>
  <si>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</si>
  <si>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</si>
  <si>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</si>
  <si>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</si>
  <si>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</si>
  <si>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</si>
  <si>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</si>
  <si>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</si>
  <si>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</si>
  <si>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</si>
  <si>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</si>
  <si>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</si>
  <si>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</si>
  <si>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</si>
  <si>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</si>
  <si>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</si>
  <si>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</si>
  <si>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</si>
  <si>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</si>
  <si>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</si>
  <si>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</si>
  <si>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</si>
  <si>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</si>
  <si>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</si>
  <si>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</si>
  <si>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</si>
  <si>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</si>
  <si>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</si>
  <si>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</si>
  <si>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</si>
  <si>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</si>
  <si>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</si>
  <si>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</si>
  <si>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</si>
  <si>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</si>
  <si>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</si>
  <si>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</si>
  <si>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</si>
  <si>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</si>
  <si>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</si>
  <si>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</si>
  <si>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</si>
  <si>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</si>
  <si>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</si>
  <si>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</si>
  <si>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</si>
  <si>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</si>
  <si>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</si>
  <si>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</si>
  <si>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</si>
  <si>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</si>
  <si>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</si>
  <si>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</si>
  <si>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</si>
  <si>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</si>
  <si>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</si>
  <si>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</si>
  <si>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</si>
  <si>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</si>
  <si>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</si>
  <si>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</si>
  <si>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</si>
  <si>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</si>
  <si>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</si>
  <si>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</si>
  <si>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</si>
  <si>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</si>
  <si>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</si>
  <si>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</si>
  <si>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</si>
  <si>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</si>
  <si>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</si>
  <si>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</si>
  <si>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</si>
  <si>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</si>
  <si>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</si>
  <si>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</si>
  <si>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</si>
  <si>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</si>
  <si>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</si>
  <si>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</si>
  <si>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</si>
  <si>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</si>
  <si>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</si>
  <si>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</si>
  <si>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</si>
  <si>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</si>
  <si>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</si>
  <si>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</si>
  <si>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</si>
  <si>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</si>
  <si>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</si>
  <si>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</si>
  <si>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</si>
  <si>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</si>
  <si>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</si>
  <si>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</si>
  <si>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</si>
  <si>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</si>
  <si>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</si>
  <si>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</si>
  <si>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</si>
  <si>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</si>
  <si>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</si>
  <si>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</si>
  <si>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</si>
  <si>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</si>
  <si>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</si>
  <si>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</si>
  <si>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</si>
  <si>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</si>
  <si>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</si>
  <si>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</si>
  <si>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</si>
  <si>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</si>
  <si>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</si>
  <si>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</si>
  <si>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</si>
  <si>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</si>
  <si>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</si>
  <si>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</si>
  <si>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</si>
  <si>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</si>
  <si>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</si>
  <si>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</si>
  <si>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</si>
  <si>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</si>
  <si>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</si>
  <si>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</si>
  <si>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</si>
  <si>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</si>
  <si>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</si>
  <si>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</si>
  <si>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</si>
  <si>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</si>
  <si>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</si>
  <si>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</si>
  <si>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</si>
  <si>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</si>
  <si>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</si>
  <si>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</si>
  <si>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</si>
  <si>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</si>
  <si>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</si>
  <si>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</si>
  <si>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</si>
  <si>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</si>
  <si>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</si>
  <si>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</si>
  <si>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</si>
  <si>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</si>
  <si>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</si>
  <si>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</si>
  <si>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</si>
  <si>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</si>
  <si>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</si>
  <si>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</si>
  <si>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</si>
  <si>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</si>
  <si>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</si>
  <si>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</si>
  <si>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</si>
  <si>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</si>
  <si>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</si>
  <si>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</si>
  <si>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</si>
  <si>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</si>
  <si>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</si>
  <si>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</si>
  <si>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</si>
  <si>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</si>
  <si>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</si>
  <si>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</si>
  <si>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</si>
  <si>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</si>
  <si>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</si>
  <si>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</si>
  <si>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</si>
  <si>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</si>
  <si>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</si>
  <si>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</si>
  <si>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</si>
  <si>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</si>
  <si>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</si>
  <si>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</si>
  <si>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</si>
  <si>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</si>
  <si>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</si>
  <si>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</si>
  <si>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</si>
  <si>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</si>
  <si>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</si>
  <si>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</si>
  <si>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</si>
  <si>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</si>
  <si>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</si>
  <si>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</si>
  <si>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</si>
  <si>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</si>
  <si>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</si>
  <si>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</si>
  <si>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</si>
  <si>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</si>
  <si>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</si>
  <si>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</si>
  <si>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</si>
  <si>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</si>
  <si>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</si>
  <si>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</si>
  <si>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</si>
  <si>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</si>
  <si>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</si>
  <si>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</si>
  <si>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</si>
  <si>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</si>
  <si>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</si>
  <si>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</si>
  <si>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</si>
  <si>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</si>
  <si>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</si>
  <si>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</si>
  <si>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</si>
  <si>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</si>
  <si>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</si>
  <si>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</si>
  <si>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</si>
  <si>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</si>
  <si>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</si>
  <si>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</si>
  <si>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</si>
  <si>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</si>
  <si>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</si>
  <si>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</si>
  <si>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</si>
  <si>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</si>
  <si>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</si>
  <si>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</si>
  <si>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</si>
  <si>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</si>
  <si>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</si>
  <si>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</si>
  <si>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</si>
  <si>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</si>
  <si>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</si>
  <si>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</si>
  <si>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</si>
  <si>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</si>
  <si>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</si>
  <si>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</si>
  <si>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</si>
  <si>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</si>
  <si>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</si>
  <si>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</si>
  <si>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</si>
  <si>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</si>
  <si>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</si>
  <si>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</si>
  <si>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</si>
  <si>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</si>
  <si>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</si>
  <si>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</si>
  <si>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</si>
  <si>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</si>
  <si>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</si>
  <si>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</si>
  <si>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</si>
  <si>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</si>
  <si>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</si>
  <si>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</si>
  <si>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</si>
  <si>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</si>
  <si>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</si>
  <si>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</si>
  <si>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</si>
  <si>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</si>
  <si>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</si>
  <si>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</si>
  <si>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</si>
  <si>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</si>
  <si>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</si>
  <si>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</si>
  <si>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</si>
  <si>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</si>
  <si>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</si>
  <si>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</si>
  <si>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</si>
  <si>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</si>
  <si>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</si>
  <si>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</si>
  <si>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</si>
  <si>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</si>
  <si>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</si>
  <si>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</si>
  <si>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</si>
  <si>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</si>
  <si>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</si>
  <si>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</si>
  <si>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</si>
  <si>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</si>
  <si>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</si>
  <si>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</si>
  <si>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</si>
  <si>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</si>
  <si>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</si>
  <si>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</si>
  <si>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</si>
  <si>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</si>
  <si>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</si>
  <si>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</si>
  <si>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</si>
  <si>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</si>
  <si>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</si>
  <si>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</si>
  <si>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</si>
  <si>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</si>
  <si>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</si>
  <si>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</si>
  <si>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</si>
  <si>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</si>
  <si>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</si>
  <si>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</si>
  <si>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</si>
  <si>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</si>
  <si>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</si>
  <si>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</si>
  <si>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</si>
  <si>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</si>
  <si>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</si>
  <si>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</si>
  <si>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</si>
  <si>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</si>
  <si>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</si>
  <si>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</si>
  <si>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</si>
  <si>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</si>
  <si>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</si>
  <si>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</si>
  <si>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</si>
  <si>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</si>
  <si>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</si>
  <si>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</si>
  <si>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</si>
  <si>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</si>
  <si>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</si>
  <si>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</si>
  <si>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</si>
  <si>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</si>
  <si>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</si>
  <si>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</si>
  <si>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</si>
  <si>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</si>
  <si>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</si>
  <si>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</si>
  <si>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</si>
  <si>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</si>
  <si>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</si>
  <si>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</si>
  <si>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</si>
  <si>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</si>
  <si>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</si>
  <si>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</si>
  <si>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</si>
  <si>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</si>
  <si>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</si>
  <si>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1650-1670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</si>
  <si>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</si>
  <si>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</si>
  <si>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</si>
  <si>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</si>
  <si>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</si>
  <si>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</si>
  <si>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</si>
  <si>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</si>
  <si>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</si>
  <si>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</si>
  <si>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</si>
  <si>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</si>
  <si>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</si>
  <si>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</si>
  <si>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Loss of Rs.70/-</t>
  </si>
  <si>
    <t>Part profit of Rs.145/-</t>
  </si>
  <si>
    <t>330-350</t>
  </si>
  <si>
    <t>Loss of Rs.32/-</t>
  </si>
  <si>
    <t>NAVODAYENT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</si>
  <si>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</si>
  <si>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</si>
  <si>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</si>
  <si>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</si>
  <si>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</si>
  <si>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</si>
  <si>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</si>
  <si>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</si>
  <si>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</si>
  <si>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</si>
  <si>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</si>
  <si>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</si>
  <si>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</si>
  <si>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</si>
  <si>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BP EQUITIES PVT. LTD.</t>
  </si>
  <si>
    <t>Profiit of Rs.11/-</t>
  </si>
  <si>
    <t>Loss of Rs.5/-</t>
  </si>
  <si>
    <t>5200-5500</t>
  </si>
  <si>
    <t>Buy&lt;&gt;</t>
  </si>
  <si>
    <t>MADHUDEVI SANJAY BUCHA</t>
  </si>
  <si>
    <t>CIPLA DEC FUT</t>
  </si>
  <si>
    <t>1135-1155</t>
  </si>
  <si>
    <t>BANKNIFTY 42400 CE NOV</t>
  </si>
  <si>
    <t>300-400</t>
  </si>
  <si>
    <t>ATHARVENT</t>
  </si>
  <si>
    <t>DILIP KUMAR JHA</t>
  </si>
  <si>
    <t>VANDANA PRAMOD GADIYA</t>
  </si>
  <si>
    <t>B.W.TRADERS</t>
  </si>
  <si>
    <t>SURAJ PANCHAL</t>
  </si>
  <si>
    <t>Profit of Rs.14/-</t>
  </si>
  <si>
    <t>Profit of Rs.110/-</t>
  </si>
  <si>
    <t>Profit of Rs.14.5/-</t>
  </si>
  <si>
    <t>RELIANCE DEC FUT</t>
  </si>
  <si>
    <t>2650-2700</t>
  </si>
  <si>
    <t xml:space="preserve">TATACONSUM DEC FUT 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</si>
  <si>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</si>
  <si>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</si>
  <si>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</si>
  <si>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</si>
  <si>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</si>
  <si>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</si>
  <si>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</si>
  <si>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</si>
  <si>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AANCHALISP</t>
  </si>
  <si>
    <t>TOPGAIN FINANCE PRIVATE LIMITED</t>
  </si>
  <si>
    <t>SYLPH</t>
  </si>
  <si>
    <t>PAWAN KUMAR KHURANA</t>
  </si>
  <si>
    <t>VEENA RAJESH SHAH</t>
  </si>
  <si>
    <t>B</t>
  </si>
  <si>
    <t>460-500</t>
  </si>
  <si>
    <t>Profit of Rs.15/-</t>
  </si>
  <si>
    <t>UBL DEC FUT</t>
  </si>
  <si>
    <t>1710-1750</t>
  </si>
  <si>
    <t>HINDUNILVR DEC FUT</t>
  </si>
  <si>
    <t>2600-2640</t>
  </si>
  <si>
    <t>Profit of Rs.32/-</t>
  </si>
  <si>
    <t>INDIACEM DEC FUT</t>
  </si>
  <si>
    <t>245-248</t>
  </si>
  <si>
    <t>SBIN DEC FUT</t>
  </si>
  <si>
    <t>620-630</t>
  </si>
  <si>
    <t>GUJGASLTD DEC FUT</t>
  </si>
  <si>
    <t>510-520</t>
  </si>
  <si>
    <t>Loss of Rs.21.5/-</t>
  </si>
  <si>
    <t xml:space="preserve">NIFTY 18500 CE 1 DEC </t>
  </si>
  <si>
    <t>130-150</t>
  </si>
  <si>
    <t>Profit of Rs.22.5/-</t>
  </si>
  <si>
    <t>Profit of Rs.20.50/-</t>
  </si>
  <si>
    <t>AARTECH</t>
  </si>
  <si>
    <t>EXCEL</t>
  </si>
  <si>
    <t>NNM SECURITIES PVT LTD</t>
  </si>
  <si>
    <t>SHASHIJIT</t>
  </si>
  <si>
    <t>SILVERO</t>
  </si>
  <si>
    <t>PURUSOTAM KISHANLAL SARAF</t>
  </si>
  <si>
    <t>THINKINK</t>
  </si>
  <si>
    <t>WELCURE</t>
  </si>
  <si>
    <t>AJOONI</t>
  </si>
  <si>
    <t>Ajooni Biotech Limited</t>
  </si>
  <si>
    <t>COMPINFO</t>
  </si>
  <si>
    <t>Compuage Infocom Ltd</t>
  </si>
  <si>
    <t>NAKSHATRA GARMENTS PRIVATE LIMITED</t>
  </si>
  <si>
    <t>Excel Realty N Infra Ltd</t>
  </si>
  <si>
    <t>TIMESCAN</t>
  </si>
  <si>
    <t>Timescan Logistics Ind L</t>
  </si>
  <si>
    <t>Profit of Rs.27/-</t>
  </si>
  <si>
    <t>Profit of Rs.99/-</t>
  </si>
  <si>
    <t>2540-2544</t>
  </si>
  <si>
    <t>BALRAMCHIN DEC FUT</t>
  </si>
  <si>
    <t>378-382</t>
  </si>
  <si>
    <t>Profit of Rs.3.5/-</t>
  </si>
  <si>
    <t xml:space="preserve">LT DEC FUT </t>
  </si>
  <si>
    <t>2085-2091</t>
  </si>
  <si>
    <t>2150-2190</t>
  </si>
  <si>
    <t>5630-5710</t>
  </si>
  <si>
    <t>6200-6500</t>
  </si>
  <si>
    <t>NIFTY 18500 CE 1 DEC</t>
  </si>
  <si>
    <t>140-160</t>
  </si>
  <si>
    <t>Profit of Rs.20/-</t>
  </si>
  <si>
    <t>BANKNIFTY 43100 CE 1 DEC</t>
  </si>
  <si>
    <t>350-420</t>
  </si>
  <si>
    <t xml:space="preserve">CIPLA DEC FUT </t>
  </si>
  <si>
    <t>1030-1050</t>
  </si>
  <si>
    <t>410-416</t>
  </si>
  <si>
    <t>SKSE SECURITIES LIMITED CORP CM/TM PROP A/C</t>
  </si>
  <si>
    <t>BHAVANA BHUPENDRA PATEL</t>
  </si>
  <si>
    <t>SANJAY POPATLAL JAIN</t>
  </si>
  <si>
    <t>BONANZA PORTFOLIO LIMITED</t>
  </si>
  <si>
    <t>HBEL</t>
  </si>
  <si>
    <t>HEMORGANIC</t>
  </si>
  <si>
    <t>KAPILRAJ</t>
  </si>
  <si>
    <t>THOCESS INNOVATION LAB LTD</t>
  </si>
  <si>
    <t>SWARUPGUCHHAIT</t>
  </si>
  <si>
    <t>SCBL</t>
  </si>
  <si>
    <t>UTTAM EXPORTS PRIVATE LIMITED</t>
  </si>
  <si>
    <t>KIRAN CHANDRAKANT DARDA</t>
  </si>
  <si>
    <t>ATALREAL</t>
  </si>
  <si>
    <t>Atal Realtech Limited</t>
  </si>
  <si>
    <t>COMP-RE</t>
  </si>
  <si>
    <t>IPSL</t>
  </si>
  <si>
    <t>Integrated Perso Ser Ltd</t>
  </si>
  <si>
    <t>BHAVESH MEHTA</t>
  </si>
  <si>
    <t>ATUL HARKISHANDAS MEHTA</t>
  </si>
  <si>
    <t>VCL</t>
  </si>
  <si>
    <t>Vaxtex Cotfab Limited</t>
  </si>
  <si>
    <t>Profit of Rs.53/-</t>
  </si>
  <si>
    <t>Part profit of Rs.190/-</t>
  </si>
  <si>
    <t>Profit of Rs.8/-</t>
  </si>
  <si>
    <t>Profit of Rs.4.5/-</t>
  </si>
  <si>
    <t>Profit of Rs.13.5/-</t>
  </si>
  <si>
    <t>NIFTY 18500 PE 1 DEC</t>
  </si>
  <si>
    <t>61-65</t>
  </si>
  <si>
    <t>120-140</t>
  </si>
  <si>
    <t>CIPLA 1120 CE DEC</t>
  </si>
  <si>
    <t>19-21</t>
  </si>
  <si>
    <t>30-35</t>
  </si>
  <si>
    <t>NIFTY DEC FUT</t>
  </si>
  <si>
    <t>18720-18740</t>
  </si>
  <si>
    <t>18550-18450</t>
  </si>
  <si>
    <t>NIRMAN COMMODITIES PRIVATE LIMITED</t>
  </si>
  <si>
    <t>ANUBHAV</t>
  </si>
  <si>
    <t>PARMESHWAR BARTER PRIVATE LIMITED</t>
  </si>
  <si>
    <t>MAIMEET INVESTMENTS</t>
  </si>
  <si>
    <t>CARGOSOL</t>
  </si>
  <si>
    <t>CHOTHANI</t>
  </si>
  <si>
    <t>DWL</t>
  </si>
  <si>
    <t>IMRAN VAZIR SHAIKH</t>
  </si>
  <si>
    <t>ETT</t>
  </si>
  <si>
    <t>JATIN MANUBHAI SHAH</t>
  </si>
  <si>
    <t>KISHANSINH MANSINH RAJPUT</t>
  </si>
  <si>
    <t>FRANKLININD</t>
  </si>
  <si>
    <t>KUNTAL JITENDRA TRIVEDI</t>
  </si>
  <si>
    <t>GILADAFINS</t>
  </si>
  <si>
    <t>SHYAMSUNDER MADANLAL SONI (HUF)</t>
  </si>
  <si>
    <t>GLHRL</t>
  </si>
  <si>
    <t>RONIT SHAH</t>
  </si>
  <si>
    <t>KAILASHBEN ASHOKKUMAR PATEL</t>
  </si>
  <si>
    <t>ANKURGULATI</t>
  </si>
  <si>
    <t>USHAGULATI</t>
  </si>
  <si>
    <t>HCKKVENTURE</t>
  </si>
  <si>
    <t>RUZBEH DHUN PATEL</t>
  </si>
  <si>
    <t>BHAILAL DAHYABHAI PATEL</t>
  </si>
  <si>
    <t>JYOTIBEN SOMABHAI PATEL</t>
  </si>
  <si>
    <t>HITECHWIND</t>
  </si>
  <si>
    <t>AKSHAY AGGARWAL HUF</t>
  </si>
  <si>
    <t>VADA DASHRATHBHAI MAHESHBHAI</t>
  </si>
  <si>
    <t>HITTCO</t>
  </si>
  <si>
    <t>MOKSHA BHARAT SHAH</t>
  </si>
  <si>
    <t>VISHAL VIJAY THAWANI</t>
  </si>
  <si>
    <t>BHARATULA NIRMALA KUMARI</t>
  </si>
  <si>
    <t>INDOGLOBAL</t>
  </si>
  <si>
    <t>AGATE VAISHALI</t>
  </si>
  <si>
    <t>SHIVA DEEPAK HANDA</t>
  </si>
  <si>
    <t>MENKA SHIVA HANDA</t>
  </si>
  <si>
    <t>MAHACORP</t>
  </si>
  <si>
    <t>AKSHAY RAJENDRABHAI OSWAL</t>
  </si>
  <si>
    <t>DIPAK MATHURBHAI SALVI</t>
  </si>
  <si>
    <t>NARAYANI</t>
  </si>
  <si>
    <t>SYKES AND RAY EQUITIES (INDIA) LIMITED</t>
  </si>
  <si>
    <t>RAKESH RAJAN</t>
  </si>
  <si>
    <t>RAMESH BITTU</t>
  </si>
  <si>
    <t>OMANSH</t>
  </si>
  <si>
    <t>GEETA CHADHA</t>
  </si>
  <si>
    <t>ORIBEVER</t>
  </si>
  <si>
    <t>L D INVESTMENTS</t>
  </si>
  <si>
    <t>RCL</t>
  </si>
  <si>
    <t>VENUGOPAL KRISHNAN PAI</t>
  </si>
  <si>
    <t>LIJU MATHEW</t>
  </si>
  <si>
    <t>SURESHBHAI K MORAKHIA (HUF)</t>
  </si>
  <si>
    <t>TAPASYA KAMALKUMAR SHETH</t>
  </si>
  <si>
    <t>RAMESH CHANDRA TRIVEDI</t>
  </si>
  <si>
    <t>SHREESEC</t>
  </si>
  <si>
    <t>RAJESH R SHAH</t>
  </si>
  <si>
    <t>SPOONBILL CONSULTANCY SERVICES PRIVATE LIMITED</t>
  </si>
  <si>
    <t>SANDHIL CONSULTANCY SERVICES PRIVATE LIMITED .</t>
  </si>
  <si>
    <t>STARLINK MANAGEMENT SERVICES PRIVATE LIMITED .</t>
  </si>
  <si>
    <t>SUPERTEX</t>
  </si>
  <si>
    <t>TRINA DEVANG VYAS</t>
  </si>
  <si>
    <t>TELESYS</t>
  </si>
  <si>
    <t>BP COMTRADE PRIVATE LIMITED</t>
  </si>
  <si>
    <t>DARDA KIRAN HUF</t>
  </si>
  <si>
    <t>TRANSPACT</t>
  </si>
  <si>
    <t>ANIS AHMED CHOUDHERY</t>
  </si>
  <si>
    <t>JENISHA JAYESH MEHTA</t>
  </si>
  <si>
    <t>JITENDRA JAGJIVANDAS PAREKH</t>
  </si>
  <si>
    <t>MANISH N THAKUR</t>
  </si>
  <si>
    <t>BHUMIL KAMLESH DOSHI</t>
  </si>
  <si>
    <t>AARIFAABDULGAFOORBAIG</t>
  </si>
  <si>
    <t>TRITONV</t>
  </si>
  <si>
    <t>PAUL ARVINDH PANDIAN</t>
  </si>
  <si>
    <t>UNISTRMU</t>
  </si>
  <si>
    <t>RAHUL YASHVANTRAY SHAH</t>
  </si>
  <si>
    <t>WARDINMOBI</t>
  </si>
  <si>
    <t>INDIAN CO-OPERATIVE CREDIT SOCIETY LIMITED</t>
  </si>
  <si>
    <t>NITIN RUNGTA HUF</t>
  </si>
  <si>
    <t>SNEHALKUMAR PRAVINCHANDRA MEHTA .</t>
  </si>
  <si>
    <t>N L RUNGTA HUF</t>
  </si>
  <si>
    <t>SARIKA NARENDRA LUNKER</t>
  </si>
  <si>
    <t>SUNIL BHANDARI</t>
  </si>
  <si>
    <t>DINESH KUMAR</t>
  </si>
  <si>
    <t>AILIMITED</t>
  </si>
  <si>
    <t>Abhishek Integrations Ltd</t>
  </si>
  <si>
    <t>BP EQUITIES PRIVATE LIMITED</t>
  </si>
  <si>
    <t>SKSE SECURITIES LTD</t>
  </si>
  <si>
    <t>AKSHAR</t>
  </si>
  <si>
    <t>Akshar Spintex Limited</t>
  </si>
  <si>
    <t>AXITA EXPORTS PRIVATE LIMITED</t>
  </si>
  <si>
    <t>AMIORG</t>
  </si>
  <si>
    <t>Ami Organics Limited</t>
  </si>
  <si>
    <t>NORGES BANK ON ACCOUNT OF THE GOVERNMENT PENSION FUND GLOBAL</t>
  </si>
  <si>
    <t>BRIGHT</t>
  </si>
  <si>
    <t>Bright Solar Limited</t>
  </si>
  <si>
    <t>SUNNY JAIN</t>
  </si>
  <si>
    <t>HAMDULAY KHADIJA FAROOQUE</t>
  </si>
  <si>
    <t>HAMDULAY FATIMA KHALID</t>
  </si>
  <si>
    <t>CHAUDHARY RAMSUDHAR</t>
  </si>
  <si>
    <t>SKA SECURITIES AND FINANCIAL SERVICES PRIVATE LTD</t>
  </si>
  <si>
    <t>DAMODARIND</t>
  </si>
  <si>
    <t>Damodar Industries Ltd</t>
  </si>
  <si>
    <t>GOLDSTAR</t>
  </si>
  <si>
    <t>Goldstar Power Limited</t>
  </si>
  <si>
    <t>DOSHI HETAL S</t>
  </si>
  <si>
    <t>YOGESHKUMAR RASIKLAL SANGHAVI</t>
  </si>
  <si>
    <t>JALAN</t>
  </si>
  <si>
    <t>Jalan Transolu. India Ltd</t>
  </si>
  <si>
    <t>AKSHAT SURESH LUNIYA</t>
  </si>
  <si>
    <t>DEVENDRA KUMAR SINGHI</t>
  </si>
  <si>
    <t>KBCGLOBAL</t>
  </si>
  <si>
    <t>KBC Global Limited</t>
  </si>
  <si>
    <t>Mishra Dhatu Nigam Ltd</t>
  </si>
  <si>
    <t>HRTI PRIVATE LIMITED</t>
  </si>
  <si>
    <t>PRECISION</t>
  </si>
  <si>
    <t>Precision Metaliks Ltd</t>
  </si>
  <si>
    <t>MITTAL RIMPY</t>
  </si>
  <si>
    <t>RMDRIP</t>
  </si>
  <si>
    <t>R M Drip &amp; Sprink Sys Ltd</t>
  </si>
  <si>
    <t>NIVRUTTI PANDURANG KEDAR</t>
  </si>
  <si>
    <t>SECURCRED</t>
  </si>
  <si>
    <t>SecUR Credentials Limited</t>
  </si>
  <si>
    <t>URAVI</t>
  </si>
  <si>
    <t>Uravi T And Wedg Lamp Ltd</t>
  </si>
  <si>
    <t>RAMESH KUMAR</t>
  </si>
  <si>
    <t>4THDIM</t>
  </si>
  <si>
    <t>Fourth Dimension Sol L</t>
  </si>
  <si>
    <t>LINKSTAR TRUST</t>
  </si>
  <si>
    <t>WHITE COTT FABRICS</t>
  </si>
  <si>
    <t>SMALL CAP WORLD FUND INC</t>
  </si>
  <si>
    <t>GAURANG JITENDRA PAREKH</t>
  </si>
  <si>
    <t>SEETHA TANAY KAMAL</t>
  </si>
  <si>
    <t>NAIR GOPAKUMAR RESHMI</t>
  </si>
  <si>
    <t>CMICABLES</t>
  </si>
  <si>
    <t>CMI Limited</t>
  </si>
  <si>
    <t>JAIN AMIT</t>
  </si>
  <si>
    <t>SANDIP BHASKERRAI PANDYA</t>
  </si>
  <si>
    <t>INOXGREEN</t>
  </si>
  <si>
    <t>Inox Green Energy Ser Ltd</t>
  </si>
  <si>
    <t>DOVETAIL INDIA FUND CLASS 6 SHARES</t>
  </si>
  <si>
    <t>NIKUNJ STOCK BROKERS LTD</t>
  </si>
  <si>
    <t>MAHABIR TRADEVENTURES LLP</t>
  </si>
  <si>
    <t>MEDICO</t>
  </si>
  <si>
    <t>Medico Remedies Limited</t>
  </si>
  <si>
    <t>EMRALD COMMERCIAL LIMITED</t>
  </si>
  <si>
    <t>NURECA</t>
  </si>
  <si>
    <t>Nureca Limited</t>
  </si>
  <si>
    <t>PAYAL GOYAL</t>
  </si>
  <si>
    <t>OMKARCHEM</t>
  </si>
  <si>
    <t>Omkar Spl Chem Ltd</t>
  </si>
  <si>
    <t>AXIS BANK  LIMITED</t>
  </si>
  <si>
    <t>ORIENTALTL</t>
  </si>
  <si>
    <t>Oriental Trimex Limited</t>
  </si>
  <si>
    <t>NEELAM CHAUHAN</t>
  </si>
  <si>
    <t>SHUBHANGI VIJAYKUMAR KSHIRSAGAR</t>
  </si>
  <si>
    <t>GITA BAI</t>
  </si>
  <si>
    <t>MIRACLE STORES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</si>
</sst>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165" fontId="31" fillId="26" borderId="21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1" fillId="26" borderId="20" xfId="0" applyFont="1" applyFill="1" applyBorder="1" applyAlignment="1">
      <alignment horizontal="center" vertical="center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66" fontId="32" fillId="26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: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7" t="s">
        <v>16</v>
      </c>
      <c r="B9" s="409" t="s">
        <v>17</v>
      </c>
      <c r="C9" s="409" t="s">
        <v>18</v>
      </c>
      <c r="D9" s="409" t="s">
        <v>19</v>
      </c>
      <c r="E9" s="23" t="s">
        <v>20</v>
      </c>
      <c r="F9" s="23" t="s">
        <v>21</v>
      </c>
      <c r="G9" s="404" t="s">
        <v>22</v>
      </c>
      <c r="H9" s="405"/>
      <c r="I9" s="406"/>
      <c r="J9" s="404" t="s">
        <v>23</v>
      </c>
      <c r="K9" s="405"/>
      <c r="L9" s="406"/>
      <c r="M9" s="23"/>
      <c r="N9" s="24"/>
      <c r="O9" s="24"/>
      <c r="P9" s="24"/>
    </row>
    <row r="10" spans="1:16" ht="59.25" customHeight="1">
      <c r="A10" s="408"/>
      <c r="B10" s="410"/>
      <c r="C10" s="410"/>
      <c r="D10" s="41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18694.099999999999</v>
      </c>
      <c r="F11" s="32">
        <v>18667.516666666666</v>
      </c>
      <c r="G11" s="33">
        <v>18592.733333333334</v>
      </c>
      <c r="H11" s="33">
        <v>18491.366666666669</v>
      </c>
      <c r="I11" s="33">
        <v>18416.583333333336</v>
      </c>
      <c r="J11" s="33">
        <v>18768.883333333331</v>
      </c>
      <c r="K11" s="33">
        <v>18843.666666666664</v>
      </c>
      <c r="L11" s="33">
        <v>18945.033333333329</v>
      </c>
      <c r="M11" s="34">
        <v>18742.3</v>
      </c>
      <c r="N11" s="34">
        <v>18566.150000000001</v>
      </c>
      <c r="O11" s="35">
        <v>13216500</v>
      </c>
      <c r="P11" s="36">
        <v>5.8429233837061237E-2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43275.15</v>
      </c>
      <c r="F12" s="37">
        <v>43241.73333333333</v>
      </c>
      <c r="G12" s="38">
        <v>43083.46666666666</v>
      </c>
      <c r="H12" s="38">
        <v>42891.783333333333</v>
      </c>
      <c r="I12" s="38">
        <v>42733.516666666663</v>
      </c>
      <c r="J12" s="38">
        <v>43433.416666666657</v>
      </c>
      <c r="K12" s="38">
        <v>43591.683333333334</v>
      </c>
      <c r="L12" s="38">
        <v>43783.366666666654</v>
      </c>
      <c r="M12" s="28">
        <v>43400</v>
      </c>
      <c r="N12" s="28">
        <v>43050.05</v>
      </c>
      <c r="O12" s="39">
        <v>3116675</v>
      </c>
      <c r="P12" s="40">
        <v>9.7764458124088779E-3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44922</v>
      </c>
      <c r="E13" s="37">
        <v>19351.95</v>
      </c>
      <c r="F13" s="37">
        <v>19341.933333333331</v>
      </c>
      <c r="G13" s="38">
        <v>19300.866666666661</v>
      </c>
      <c r="H13" s="38">
        <v>19249.783333333329</v>
      </c>
      <c r="I13" s="38">
        <v>19208.71666666666</v>
      </c>
      <c r="J13" s="38">
        <v>19393.016666666663</v>
      </c>
      <c r="K13" s="38">
        <v>19434.083333333336</v>
      </c>
      <c r="L13" s="38">
        <v>19485.166666666664</v>
      </c>
      <c r="M13" s="28">
        <v>19383</v>
      </c>
      <c r="N13" s="28">
        <v>19290.849999999999</v>
      </c>
      <c r="O13" s="39">
        <v>13840</v>
      </c>
      <c r="P13" s="40">
        <v>0.26739926739926739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44922</v>
      </c>
      <c r="E14" s="37">
        <v>7550</v>
      </c>
      <c r="F14" s="37">
        <v>7626.8666666666659</v>
      </c>
      <c r="G14" s="38">
        <v>7473.0833333333321</v>
      </c>
      <c r="H14" s="38">
        <v>7396.1666666666661</v>
      </c>
      <c r="I14" s="38">
        <v>7242.3833333333323</v>
      </c>
      <c r="J14" s="38">
        <v>7703.7833333333319</v>
      </c>
      <c r="K14" s="38">
        <v>7857.5666666666666</v>
      </c>
      <c r="L14" s="38">
        <v>7934.4833333333318</v>
      </c>
      <c r="M14" s="28">
        <v>7780.65</v>
      </c>
      <c r="N14" s="28">
        <v>7549.95</v>
      </c>
      <c r="O14" s="39">
        <v>225</v>
      </c>
      <c r="P14" s="40">
        <v>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677.3</v>
      </c>
      <c r="F15" s="37">
        <v>675.5333333333333</v>
      </c>
      <c r="G15" s="38">
        <v>671.56666666666661</v>
      </c>
      <c r="H15" s="38">
        <v>665.83333333333326</v>
      </c>
      <c r="I15" s="38">
        <v>661.86666666666656</v>
      </c>
      <c r="J15" s="38">
        <v>681.26666666666665</v>
      </c>
      <c r="K15" s="38">
        <v>685.23333333333335</v>
      </c>
      <c r="L15" s="38">
        <v>690.9666666666667</v>
      </c>
      <c r="M15" s="28">
        <v>679.5</v>
      </c>
      <c r="N15" s="28">
        <v>669.8</v>
      </c>
      <c r="O15" s="39">
        <v>2698750</v>
      </c>
      <c r="P15" s="40">
        <v>2.2095959595959595E-3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44924</v>
      </c>
      <c r="E16" s="37">
        <v>3123.65</v>
      </c>
      <c r="F16" s="37">
        <v>3124.1166666666668</v>
      </c>
      <c r="G16" s="38">
        <v>3105.6333333333337</v>
      </c>
      <c r="H16" s="38">
        <v>3087.6166666666668</v>
      </c>
      <c r="I16" s="38">
        <v>3069.1333333333337</v>
      </c>
      <c r="J16" s="38">
        <v>3142.1333333333337</v>
      </c>
      <c r="K16" s="38">
        <v>3160.6166666666672</v>
      </c>
      <c r="L16" s="38">
        <v>3178.6333333333337</v>
      </c>
      <c r="M16" s="28">
        <v>3142.6</v>
      </c>
      <c r="N16" s="28">
        <v>3106.1</v>
      </c>
      <c r="O16" s="39">
        <v>1491000</v>
      </c>
      <c r="P16" s="40">
        <v>-1.7301038062283738E-2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44924</v>
      </c>
      <c r="E17" s="37">
        <v>20306.099999999999</v>
      </c>
      <c r="F17" s="37">
        <v>20343.216666666664</v>
      </c>
      <c r="G17" s="38">
        <v>20190.883333333328</v>
      </c>
      <c r="H17" s="38">
        <v>20075.666666666664</v>
      </c>
      <c r="I17" s="38">
        <v>19923.333333333328</v>
      </c>
      <c r="J17" s="38">
        <v>20458.433333333327</v>
      </c>
      <c r="K17" s="38">
        <v>20610.766666666663</v>
      </c>
      <c r="L17" s="38">
        <v>20725.983333333326</v>
      </c>
      <c r="M17" s="28">
        <v>20495.55</v>
      </c>
      <c r="N17" s="28">
        <v>20228</v>
      </c>
      <c r="O17" s="39">
        <v>42040</v>
      </c>
      <c r="P17" s="40">
        <v>-1.0357815442561206E-2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44924</v>
      </c>
      <c r="E18" s="37">
        <v>138.35</v>
      </c>
      <c r="F18" s="37">
        <v>137.91666666666666</v>
      </c>
      <c r="G18" s="38">
        <v>136.43333333333331</v>
      </c>
      <c r="H18" s="38">
        <v>134.51666666666665</v>
      </c>
      <c r="I18" s="38">
        <v>133.0333333333333</v>
      </c>
      <c r="J18" s="38">
        <v>139.83333333333331</v>
      </c>
      <c r="K18" s="38">
        <v>141.31666666666666</v>
      </c>
      <c r="L18" s="38">
        <v>143.23333333333332</v>
      </c>
      <c r="M18" s="28">
        <v>139.4</v>
      </c>
      <c r="N18" s="28">
        <v>136</v>
      </c>
      <c r="O18" s="39">
        <v>31060800</v>
      </c>
      <c r="P18" s="40">
        <v>7.6548755380872163E-2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314.8</v>
      </c>
      <c r="F19" s="37">
        <v>315.16666666666669</v>
      </c>
      <c r="G19" s="38">
        <v>312.78333333333336</v>
      </c>
      <c r="H19" s="38">
        <v>310.76666666666665</v>
      </c>
      <c r="I19" s="38">
        <v>308.38333333333333</v>
      </c>
      <c r="J19" s="38">
        <v>317.18333333333339</v>
      </c>
      <c r="K19" s="38">
        <v>319.56666666666672</v>
      </c>
      <c r="L19" s="38">
        <v>321.58333333333343</v>
      </c>
      <c r="M19" s="28">
        <v>317.55</v>
      </c>
      <c r="N19" s="28">
        <v>313.14999999999998</v>
      </c>
      <c r="O19" s="39">
        <v>12844000</v>
      </c>
      <c r="P19" s="40">
        <v>2.7240590559367853E-2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2546.1</v>
      </c>
      <c r="F20" s="37">
        <v>2543</v>
      </c>
      <c r="G20" s="38">
        <v>2525.5</v>
      </c>
      <c r="H20" s="38">
        <v>2504.9</v>
      </c>
      <c r="I20" s="38">
        <v>2487.4</v>
      </c>
      <c r="J20" s="38">
        <v>2563.6</v>
      </c>
      <c r="K20" s="38">
        <v>2581.1</v>
      </c>
      <c r="L20" s="38">
        <v>2601.6999999999998</v>
      </c>
      <c r="M20" s="28">
        <v>2560.5</v>
      </c>
      <c r="N20" s="28">
        <v>2522.4</v>
      </c>
      <c r="O20" s="39">
        <v>3515750</v>
      </c>
      <c r="P20" s="40">
        <v>-2.0579051944365598E-3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3916.4</v>
      </c>
      <c r="F21" s="37">
        <v>3923.1999999999994</v>
      </c>
      <c r="G21" s="38">
        <v>3894.3999999999987</v>
      </c>
      <c r="H21" s="38">
        <v>3872.3999999999992</v>
      </c>
      <c r="I21" s="38">
        <v>3843.5999999999985</v>
      </c>
      <c r="J21" s="38">
        <v>3945.1999999999989</v>
      </c>
      <c r="K21" s="38">
        <v>3973.9999999999991</v>
      </c>
      <c r="L21" s="38">
        <v>3995.9999999999991</v>
      </c>
      <c r="M21" s="28">
        <v>3952</v>
      </c>
      <c r="N21" s="28">
        <v>3901.2</v>
      </c>
      <c r="O21" s="39">
        <v>12976250</v>
      </c>
      <c r="P21" s="40">
        <v>5.3068892719490227E-3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885.35</v>
      </c>
      <c r="F22" s="37">
        <v>883.98333333333323</v>
      </c>
      <c r="G22" s="38">
        <v>876.36666666666645</v>
      </c>
      <c r="H22" s="38">
        <v>867.38333333333321</v>
      </c>
      <c r="I22" s="38">
        <v>859.76666666666642</v>
      </c>
      <c r="J22" s="38">
        <v>892.96666666666647</v>
      </c>
      <c r="K22" s="38">
        <v>900.58333333333326</v>
      </c>
      <c r="L22" s="38">
        <v>909.56666666666649</v>
      </c>
      <c r="M22" s="28">
        <v>891.6</v>
      </c>
      <c r="N22" s="28">
        <v>875</v>
      </c>
      <c r="O22" s="39">
        <v>67397500</v>
      </c>
      <c r="P22" s="40">
        <v>-2.0175097636367001E-3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3075.65</v>
      </c>
      <c r="F23" s="37">
        <v>3062.8833333333332</v>
      </c>
      <c r="G23" s="38">
        <v>3045.7666666666664</v>
      </c>
      <c r="H23" s="38">
        <v>3015.8833333333332</v>
      </c>
      <c r="I23" s="38">
        <v>2998.7666666666664</v>
      </c>
      <c r="J23" s="38">
        <v>3092.7666666666664</v>
      </c>
      <c r="K23" s="38">
        <v>3109.8833333333332</v>
      </c>
      <c r="L23" s="38">
        <v>3139.7666666666664</v>
      </c>
      <c r="M23" s="28">
        <v>3080</v>
      </c>
      <c r="N23" s="28">
        <v>3033</v>
      </c>
      <c r="O23" s="39">
        <v>228200</v>
      </c>
      <c r="P23" s="40">
        <v>-1.0407632263660017E-2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650</v>
      </c>
      <c r="F24" s="37">
        <v>650.11666666666667</v>
      </c>
      <c r="G24" s="38">
        <v>645.73333333333335</v>
      </c>
      <c r="H24" s="38">
        <v>641.4666666666667</v>
      </c>
      <c r="I24" s="38">
        <v>637.08333333333337</v>
      </c>
      <c r="J24" s="38">
        <v>654.38333333333333</v>
      </c>
      <c r="K24" s="38">
        <v>658.76666666666677</v>
      </c>
      <c r="L24" s="38">
        <v>663.0333333333333</v>
      </c>
      <c r="M24" s="28">
        <v>654.5</v>
      </c>
      <c r="N24" s="28">
        <v>645.85</v>
      </c>
      <c r="O24" s="39">
        <v>5796000</v>
      </c>
      <c r="P24" s="40">
        <v>2.7681660899653978E-3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573.85</v>
      </c>
      <c r="F25" s="37">
        <v>571.55000000000007</v>
      </c>
      <c r="G25" s="38">
        <v>566.25000000000011</v>
      </c>
      <c r="H25" s="38">
        <v>558.65000000000009</v>
      </c>
      <c r="I25" s="38">
        <v>553.35000000000014</v>
      </c>
      <c r="J25" s="38">
        <v>579.15000000000009</v>
      </c>
      <c r="K25" s="38">
        <v>584.45000000000005</v>
      </c>
      <c r="L25" s="38">
        <v>592.05000000000007</v>
      </c>
      <c r="M25" s="28">
        <v>576.85</v>
      </c>
      <c r="N25" s="28">
        <v>563.95000000000005</v>
      </c>
      <c r="O25" s="39">
        <v>75553200</v>
      </c>
      <c r="P25" s="40">
        <v>-2.6375193061660925E-3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4764.45</v>
      </c>
      <c r="F26" s="37">
        <v>4765.6499999999996</v>
      </c>
      <c r="G26" s="38">
        <v>4725.8999999999996</v>
      </c>
      <c r="H26" s="38">
        <v>4687.3500000000004</v>
      </c>
      <c r="I26" s="38">
        <v>4647.6000000000004</v>
      </c>
      <c r="J26" s="38">
        <v>4804.1999999999989</v>
      </c>
      <c r="K26" s="38">
        <v>4843.9499999999989</v>
      </c>
      <c r="L26" s="38">
        <v>4882.4999999999982</v>
      </c>
      <c r="M26" s="28">
        <v>4805.3999999999996</v>
      </c>
      <c r="N26" s="28">
        <v>4727.1000000000004</v>
      </c>
      <c r="O26" s="39">
        <v>1399125</v>
      </c>
      <c r="P26" s="40">
        <v>-5.1550973246822507E-3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315.3</v>
      </c>
      <c r="F27" s="37">
        <v>309.61666666666667</v>
      </c>
      <c r="G27" s="38">
        <v>302.43333333333334</v>
      </c>
      <c r="H27" s="38">
        <v>289.56666666666666</v>
      </c>
      <c r="I27" s="38">
        <v>282.38333333333333</v>
      </c>
      <c r="J27" s="38">
        <v>322.48333333333335</v>
      </c>
      <c r="K27" s="38">
        <v>329.66666666666674</v>
      </c>
      <c r="L27" s="38">
        <v>342.53333333333336</v>
      </c>
      <c r="M27" s="28">
        <v>316.8</v>
      </c>
      <c r="N27" s="28">
        <v>296.75</v>
      </c>
      <c r="O27" s="39">
        <v>18319000</v>
      </c>
      <c r="P27" s="40">
        <v>0.23327049952874646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151.30000000000001</v>
      </c>
      <c r="F28" s="37">
        <v>151.15</v>
      </c>
      <c r="G28" s="38">
        <v>149.85000000000002</v>
      </c>
      <c r="H28" s="38">
        <v>148.4</v>
      </c>
      <c r="I28" s="38">
        <v>147.10000000000002</v>
      </c>
      <c r="J28" s="38">
        <v>152.60000000000002</v>
      </c>
      <c r="K28" s="38">
        <v>153.90000000000003</v>
      </c>
      <c r="L28" s="38">
        <v>155.35000000000002</v>
      </c>
      <c r="M28" s="28">
        <v>152.44999999999999</v>
      </c>
      <c r="N28" s="28">
        <v>149.69999999999999</v>
      </c>
      <c r="O28" s="39">
        <v>69015000</v>
      </c>
      <c r="P28" s="40">
        <v>-1.0855405992184109E-3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3172.75</v>
      </c>
      <c r="F29" s="37">
        <v>3158.5666666666671</v>
      </c>
      <c r="G29" s="38">
        <v>3129.1833333333343</v>
      </c>
      <c r="H29" s="38">
        <v>3085.6166666666672</v>
      </c>
      <c r="I29" s="38">
        <v>3056.2333333333345</v>
      </c>
      <c r="J29" s="38">
        <v>3202.1333333333341</v>
      </c>
      <c r="K29" s="38">
        <v>3231.5166666666664</v>
      </c>
      <c r="L29" s="38">
        <v>3275.0833333333339</v>
      </c>
      <c r="M29" s="28">
        <v>3187.95</v>
      </c>
      <c r="N29" s="28">
        <v>3115</v>
      </c>
      <c r="O29" s="39">
        <v>6135000</v>
      </c>
      <c r="P29" s="40">
        <v>6.5242211710977006E-4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44924</v>
      </c>
      <c r="E30" s="37">
        <v>1910.55</v>
      </c>
      <c r="F30" s="37">
        <v>1911.5833333333333</v>
      </c>
      <c r="G30" s="38">
        <v>1898.3666666666666</v>
      </c>
      <c r="H30" s="38">
        <v>1886.1833333333334</v>
      </c>
      <c r="I30" s="38">
        <v>1872.9666666666667</v>
      </c>
      <c r="J30" s="38">
        <v>1923.7666666666664</v>
      </c>
      <c r="K30" s="38">
        <v>1936.9833333333331</v>
      </c>
      <c r="L30" s="38">
        <v>1949.1666666666663</v>
      </c>
      <c r="M30" s="28">
        <v>1924.8</v>
      </c>
      <c r="N30" s="28">
        <v>1899.4</v>
      </c>
      <c r="O30" s="39">
        <v>1200650</v>
      </c>
      <c r="P30" s="40">
        <v>2.6086956521739129E-2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44924</v>
      </c>
      <c r="E31" s="37">
        <v>8437.35</v>
      </c>
      <c r="F31" s="37">
        <v>8364.6</v>
      </c>
      <c r="G31" s="38">
        <v>8273.2000000000007</v>
      </c>
      <c r="H31" s="38">
        <v>8109.0500000000011</v>
      </c>
      <c r="I31" s="38">
        <v>8017.6500000000015</v>
      </c>
      <c r="J31" s="38">
        <v>8528.75</v>
      </c>
      <c r="K31" s="38">
        <v>8620.1499999999978</v>
      </c>
      <c r="L31" s="38">
        <v>8784.2999999999993</v>
      </c>
      <c r="M31" s="28">
        <v>8456</v>
      </c>
      <c r="N31" s="28">
        <v>8200.4500000000007</v>
      </c>
      <c r="O31" s="39">
        <v>118500</v>
      </c>
      <c r="P31" s="40">
        <v>-7.7102803738317752E-2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638.9</v>
      </c>
      <c r="F32" s="37">
        <v>634.48333333333335</v>
      </c>
      <c r="G32" s="38">
        <v>626.9666666666667</v>
      </c>
      <c r="H32" s="38">
        <v>615.0333333333333</v>
      </c>
      <c r="I32" s="38">
        <v>607.51666666666665</v>
      </c>
      <c r="J32" s="38">
        <v>646.41666666666674</v>
      </c>
      <c r="K32" s="38">
        <v>653.93333333333339</v>
      </c>
      <c r="L32" s="38">
        <v>665.86666666666679</v>
      </c>
      <c r="M32" s="28">
        <v>642</v>
      </c>
      <c r="N32" s="28">
        <v>622.54999999999995</v>
      </c>
      <c r="O32" s="39">
        <v>7339000</v>
      </c>
      <c r="P32" s="40">
        <v>-1.8325307651150348E-2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470.15</v>
      </c>
      <c r="F33" s="37">
        <v>469.75</v>
      </c>
      <c r="G33" s="38">
        <v>466.5</v>
      </c>
      <c r="H33" s="38">
        <v>462.85</v>
      </c>
      <c r="I33" s="38">
        <v>459.6</v>
      </c>
      <c r="J33" s="38">
        <v>473.4</v>
      </c>
      <c r="K33" s="38">
        <v>476.65</v>
      </c>
      <c r="L33" s="38">
        <v>480.29999999999995</v>
      </c>
      <c r="M33" s="28">
        <v>473</v>
      </c>
      <c r="N33" s="28">
        <v>466.1</v>
      </c>
      <c r="O33" s="39">
        <v>13732000</v>
      </c>
      <c r="P33" s="40">
        <v>4.535479151426481E-3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897.35</v>
      </c>
      <c r="F34" s="37">
        <v>897.01666666666677</v>
      </c>
      <c r="G34" s="38">
        <v>889.28333333333353</v>
      </c>
      <c r="H34" s="38">
        <v>881.21666666666681</v>
      </c>
      <c r="I34" s="38">
        <v>873.48333333333358</v>
      </c>
      <c r="J34" s="38">
        <v>905.08333333333348</v>
      </c>
      <c r="K34" s="38">
        <v>912.81666666666683</v>
      </c>
      <c r="L34" s="38">
        <v>920.88333333333344</v>
      </c>
      <c r="M34" s="28">
        <v>904.75</v>
      </c>
      <c r="N34" s="28">
        <v>888.95</v>
      </c>
      <c r="O34" s="39">
        <v>45128400</v>
      </c>
      <c r="P34" s="40">
        <v>-4.2103922567498724E-2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3705.2</v>
      </c>
      <c r="F35" s="37">
        <v>3699.4333333333329</v>
      </c>
      <c r="G35" s="38">
        <v>3663.8666666666659</v>
      </c>
      <c r="H35" s="38">
        <v>3622.5333333333328</v>
      </c>
      <c r="I35" s="38">
        <v>3586.9666666666658</v>
      </c>
      <c r="J35" s="38">
        <v>3740.766666666666</v>
      </c>
      <c r="K35" s="38">
        <v>3776.3333333333326</v>
      </c>
      <c r="L35" s="38">
        <v>3817.6666666666661</v>
      </c>
      <c r="M35" s="28">
        <v>3735</v>
      </c>
      <c r="N35" s="28">
        <v>3658.1</v>
      </c>
      <c r="O35" s="39">
        <v>1244000</v>
      </c>
      <c r="P35" s="40">
        <v>-1.6989332279731331E-2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1668.45</v>
      </c>
      <c r="F36" s="37">
        <v>1663.55</v>
      </c>
      <c r="G36" s="38">
        <v>1650.55</v>
      </c>
      <c r="H36" s="38">
        <v>1632.65</v>
      </c>
      <c r="I36" s="38">
        <v>1619.65</v>
      </c>
      <c r="J36" s="38">
        <v>1681.4499999999998</v>
      </c>
      <c r="K36" s="38">
        <v>1694.4499999999998</v>
      </c>
      <c r="L36" s="38">
        <v>1712.3499999999997</v>
      </c>
      <c r="M36" s="28">
        <v>1676.55</v>
      </c>
      <c r="N36" s="28">
        <v>1645.65</v>
      </c>
      <c r="O36" s="39">
        <v>7202500</v>
      </c>
      <c r="P36" s="40">
        <v>8.5285918782490769E-2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6841.85</v>
      </c>
      <c r="F37" s="37">
        <v>6838.5999999999995</v>
      </c>
      <c r="G37" s="38">
        <v>6783.1999999999989</v>
      </c>
      <c r="H37" s="38">
        <v>6724.5499999999993</v>
      </c>
      <c r="I37" s="38">
        <v>6669.1499999999987</v>
      </c>
      <c r="J37" s="38">
        <v>6897.2499999999991</v>
      </c>
      <c r="K37" s="38">
        <v>6952.6499999999987</v>
      </c>
      <c r="L37" s="38">
        <v>7011.2999999999993</v>
      </c>
      <c r="M37" s="28">
        <v>6894</v>
      </c>
      <c r="N37" s="28">
        <v>6779.95</v>
      </c>
      <c r="O37" s="39">
        <v>5040750</v>
      </c>
      <c r="P37" s="40">
        <v>-4.0503828105705108E-3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2064.1999999999998</v>
      </c>
      <c r="F38" s="37">
        <v>2065.3833333333332</v>
      </c>
      <c r="G38" s="38">
        <v>2042.1666666666665</v>
      </c>
      <c r="H38" s="38">
        <v>2020.1333333333332</v>
      </c>
      <c r="I38" s="38">
        <v>1996.9166666666665</v>
      </c>
      <c r="J38" s="38">
        <v>2087.4166666666665</v>
      </c>
      <c r="K38" s="38">
        <v>2110.6333333333337</v>
      </c>
      <c r="L38" s="38">
        <v>2132.6666666666665</v>
      </c>
      <c r="M38" s="28">
        <v>2088.6</v>
      </c>
      <c r="N38" s="28">
        <v>2043.35</v>
      </c>
      <c r="O38" s="39">
        <v>1996800</v>
      </c>
      <c r="P38" s="40">
        <v>-3.6618902880301056E-2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44924</v>
      </c>
      <c r="E39" s="37">
        <v>382.95</v>
      </c>
      <c r="F39" s="37">
        <v>381.45</v>
      </c>
      <c r="G39" s="38">
        <v>376.95</v>
      </c>
      <c r="H39" s="38">
        <v>370.95</v>
      </c>
      <c r="I39" s="38">
        <v>366.45</v>
      </c>
      <c r="J39" s="38">
        <v>387.45</v>
      </c>
      <c r="K39" s="38">
        <v>391.95</v>
      </c>
      <c r="L39" s="38">
        <v>397.95</v>
      </c>
      <c r="M39" s="28">
        <v>385.95</v>
      </c>
      <c r="N39" s="28">
        <v>375.45</v>
      </c>
      <c r="O39" s="39">
        <v>7784000</v>
      </c>
      <c r="P39" s="40">
        <v>-2.7972027972027972E-2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226.05</v>
      </c>
      <c r="F40" s="37">
        <v>224.93333333333331</v>
      </c>
      <c r="G40" s="38">
        <v>222.06666666666661</v>
      </c>
      <c r="H40" s="38">
        <v>218.08333333333329</v>
      </c>
      <c r="I40" s="38">
        <v>215.21666666666658</v>
      </c>
      <c r="J40" s="38">
        <v>228.91666666666663</v>
      </c>
      <c r="K40" s="38">
        <v>231.78333333333336</v>
      </c>
      <c r="L40" s="38">
        <v>235.76666666666665</v>
      </c>
      <c r="M40" s="28">
        <v>227.8</v>
      </c>
      <c r="N40" s="28">
        <v>220.95</v>
      </c>
      <c r="O40" s="39">
        <v>56863800</v>
      </c>
      <c r="P40" s="40">
        <v>-3.5183092569404148E-2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169.45</v>
      </c>
      <c r="F41" s="37">
        <v>169.13333333333333</v>
      </c>
      <c r="G41" s="38">
        <v>168.06666666666666</v>
      </c>
      <c r="H41" s="38">
        <v>166.68333333333334</v>
      </c>
      <c r="I41" s="38">
        <v>165.61666666666667</v>
      </c>
      <c r="J41" s="38">
        <v>170.51666666666665</v>
      </c>
      <c r="K41" s="38">
        <v>171.58333333333331</v>
      </c>
      <c r="L41" s="38">
        <v>172.96666666666664</v>
      </c>
      <c r="M41" s="28">
        <v>170.2</v>
      </c>
      <c r="N41" s="28">
        <v>167.75</v>
      </c>
      <c r="O41" s="39">
        <v>87995700</v>
      </c>
      <c r="P41" s="40">
        <v>2.6687598116169546E-2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1726.35</v>
      </c>
      <c r="F42" s="37">
        <v>1730.05</v>
      </c>
      <c r="G42" s="38">
        <v>1718.1499999999999</v>
      </c>
      <c r="H42" s="38">
        <v>1709.9499999999998</v>
      </c>
      <c r="I42" s="38">
        <v>1698.0499999999997</v>
      </c>
      <c r="J42" s="38">
        <v>1738.25</v>
      </c>
      <c r="K42" s="38">
        <v>1750.15</v>
      </c>
      <c r="L42" s="38">
        <v>1758.3500000000001</v>
      </c>
      <c r="M42" s="28">
        <v>1741.95</v>
      </c>
      <c r="N42" s="28">
        <v>1721.85</v>
      </c>
      <c r="O42" s="39">
        <v>2027575</v>
      </c>
      <c r="P42" s="40">
        <v>-9.9368873371827576E-3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108.4</v>
      </c>
      <c r="F43" s="37">
        <v>108.68333333333334</v>
      </c>
      <c r="G43" s="38">
        <v>107.71666666666667</v>
      </c>
      <c r="H43" s="38">
        <v>107.03333333333333</v>
      </c>
      <c r="I43" s="38">
        <v>106.06666666666666</v>
      </c>
      <c r="J43" s="38">
        <v>109.36666666666667</v>
      </c>
      <c r="K43" s="38">
        <v>110.33333333333334</v>
      </c>
      <c r="L43" s="38">
        <v>111.01666666666668</v>
      </c>
      <c r="M43" s="28">
        <v>109.65</v>
      </c>
      <c r="N43" s="28">
        <v>108</v>
      </c>
      <c r="O43" s="39">
        <v>90749700</v>
      </c>
      <c r="P43" s="40">
        <v>2.5243093566874878E-2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623.25</v>
      </c>
      <c r="F44" s="37">
        <v>625.44999999999993</v>
      </c>
      <c r="G44" s="38">
        <v>619.79999999999984</v>
      </c>
      <c r="H44" s="38">
        <v>616.34999999999991</v>
      </c>
      <c r="I44" s="38">
        <v>610.69999999999982</v>
      </c>
      <c r="J44" s="38">
        <v>628.89999999999986</v>
      </c>
      <c r="K44" s="38">
        <v>634.54999999999995</v>
      </c>
      <c r="L44" s="38">
        <v>637.99999999999989</v>
      </c>
      <c r="M44" s="28">
        <v>631.1</v>
      </c>
      <c r="N44" s="28">
        <v>622</v>
      </c>
      <c r="O44" s="39">
        <v>5957600</v>
      </c>
      <c r="P44" s="40">
        <v>5.4517133956386292E-2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866.15</v>
      </c>
      <c r="F45" s="37">
        <v>862.94999999999993</v>
      </c>
      <c r="G45" s="38">
        <v>858.19999999999982</v>
      </c>
      <c r="H45" s="38">
        <v>850.24999999999989</v>
      </c>
      <c r="I45" s="38">
        <v>845.49999999999977</v>
      </c>
      <c r="J45" s="38">
        <v>870.89999999999986</v>
      </c>
      <c r="K45" s="38">
        <v>875.65000000000009</v>
      </c>
      <c r="L45" s="38">
        <v>883.59999999999991</v>
      </c>
      <c r="M45" s="28">
        <v>867.7</v>
      </c>
      <c r="N45" s="28">
        <v>855</v>
      </c>
      <c r="O45" s="39">
        <v>7454000</v>
      </c>
      <c r="P45" s="40">
        <v>-3.0761000401230438E-3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844.8</v>
      </c>
      <c r="F46" s="37">
        <v>849.1</v>
      </c>
      <c r="G46" s="38">
        <v>839.7</v>
      </c>
      <c r="H46" s="38">
        <v>834.6</v>
      </c>
      <c r="I46" s="38">
        <v>825.2</v>
      </c>
      <c r="J46" s="38">
        <v>854.2</v>
      </c>
      <c r="K46" s="38">
        <v>863.59999999999991</v>
      </c>
      <c r="L46" s="38">
        <v>868.7</v>
      </c>
      <c r="M46" s="28">
        <v>858.5</v>
      </c>
      <c r="N46" s="28">
        <v>844</v>
      </c>
      <c r="O46" s="39">
        <v>38112100</v>
      </c>
      <c r="P46" s="40">
        <v>4.783730307811756E-3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81.95</v>
      </c>
      <c r="F47" s="37">
        <v>83.033333333333346</v>
      </c>
      <c r="G47" s="38">
        <v>80.666666666666686</v>
      </c>
      <c r="H47" s="38">
        <v>79.38333333333334</v>
      </c>
      <c r="I47" s="38">
        <v>77.01666666666668</v>
      </c>
      <c r="J47" s="38">
        <v>84.316666666666691</v>
      </c>
      <c r="K47" s="38">
        <v>86.683333333333337</v>
      </c>
      <c r="L47" s="38">
        <v>87.966666666666697</v>
      </c>
      <c r="M47" s="28">
        <v>85.4</v>
      </c>
      <c r="N47" s="28">
        <v>81.75</v>
      </c>
      <c r="O47" s="39">
        <v>131628000</v>
      </c>
      <c r="P47" s="40">
        <v>8.5277554304102974E-3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283.60000000000002</v>
      </c>
      <c r="F48" s="37">
        <v>284.18333333333334</v>
      </c>
      <c r="G48" s="38">
        <v>281.76666666666665</v>
      </c>
      <c r="H48" s="38">
        <v>279.93333333333334</v>
      </c>
      <c r="I48" s="38">
        <v>277.51666666666665</v>
      </c>
      <c r="J48" s="38">
        <v>286.01666666666665</v>
      </c>
      <c r="K48" s="38">
        <v>288.43333333333328</v>
      </c>
      <c r="L48" s="38">
        <v>290.26666666666665</v>
      </c>
      <c r="M48" s="28">
        <v>286.60000000000002</v>
      </c>
      <c r="N48" s="28">
        <v>282.35000000000002</v>
      </c>
      <c r="O48" s="39">
        <v>20350400</v>
      </c>
      <c r="P48" s="40">
        <v>-5.8426966292134831E-3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17125.849999999999</v>
      </c>
      <c r="F49" s="37">
        <v>17109.683333333334</v>
      </c>
      <c r="G49" s="38">
        <v>17019.366666666669</v>
      </c>
      <c r="H49" s="38">
        <v>16912.883333333335</v>
      </c>
      <c r="I49" s="38">
        <v>16822.566666666669</v>
      </c>
      <c r="J49" s="38">
        <v>17216.166666666668</v>
      </c>
      <c r="K49" s="38">
        <v>17306.483333333334</v>
      </c>
      <c r="L49" s="38">
        <v>17412.966666666667</v>
      </c>
      <c r="M49" s="28">
        <v>17200</v>
      </c>
      <c r="N49" s="28">
        <v>17003.2</v>
      </c>
      <c r="O49" s="39">
        <v>145750</v>
      </c>
      <c r="P49" s="40">
        <v>1.2856150104239055E-2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342.8</v>
      </c>
      <c r="F50" s="37">
        <v>338.5333333333333</v>
      </c>
      <c r="G50" s="38">
        <v>333.56666666666661</v>
      </c>
      <c r="H50" s="38">
        <v>324.33333333333331</v>
      </c>
      <c r="I50" s="38">
        <v>319.36666666666662</v>
      </c>
      <c r="J50" s="38">
        <v>347.76666666666659</v>
      </c>
      <c r="K50" s="38">
        <v>352.73333333333329</v>
      </c>
      <c r="L50" s="38">
        <v>361.96666666666658</v>
      </c>
      <c r="M50" s="28">
        <v>343.5</v>
      </c>
      <c r="N50" s="28">
        <v>329.3</v>
      </c>
      <c r="O50" s="39">
        <v>19218600</v>
      </c>
      <c r="P50" s="40">
        <v>-2.8568829041943408E-2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4238</v>
      </c>
      <c r="F51" s="37">
        <v>4222.5333333333338</v>
      </c>
      <c r="G51" s="38">
        <v>4196.0666666666675</v>
      </c>
      <c r="H51" s="38">
        <v>4154.1333333333341</v>
      </c>
      <c r="I51" s="38">
        <v>4127.6666666666679</v>
      </c>
      <c r="J51" s="38">
        <v>4264.4666666666672</v>
      </c>
      <c r="K51" s="38">
        <v>4290.9333333333325</v>
      </c>
      <c r="L51" s="38">
        <v>4332.8666666666668</v>
      </c>
      <c r="M51" s="28">
        <v>4249</v>
      </c>
      <c r="N51" s="28">
        <v>4180.6000000000004</v>
      </c>
      <c r="O51" s="39">
        <v>1461800</v>
      </c>
      <c r="P51" s="40">
        <v>-1.3230727690022951E-2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44924</v>
      </c>
      <c r="E52" s="37">
        <v>301.5</v>
      </c>
      <c r="F52" s="37">
        <v>300.75</v>
      </c>
      <c r="G52" s="38">
        <v>295.8</v>
      </c>
      <c r="H52" s="38">
        <v>290.10000000000002</v>
      </c>
      <c r="I52" s="38">
        <v>285.15000000000003</v>
      </c>
      <c r="J52" s="38">
        <v>306.45</v>
      </c>
      <c r="K52" s="38">
        <v>311.40000000000003</v>
      </c>
      <c r="L52" s="38">
        <v>317.09999999999997</v>
      </c>
      <c r="M52" s="28">
        <v>305.7</v>
      </c>
      <c r="N52" s="28">
        <v>295.05</v>
      </c>
      <c r="O52" s="39">
        <v>8908000</v>
      </c>
      <c r="P52" s="40">
        <v>-0.10375080489375403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327.10000000000002</v>
      </c>
      <c r="F53" s="37">
        <v>327.36666666666673</v>
      </c>
      <c r="G53" s="38">
        <v>324.43333333333345</v>
      </c>
      <c r="H53" s="38">
        <v>321.76666666666671</v>
      </c>
      <c r="I53" s="38">
        <v>318.83333333333343</v>
      </c>
      <c r="J53" s="38">
        <v>330.03333333333347</v>
      </c>
      <c r="K53" s="38">
        <v>332.96666666666675</v>
      </c>
      <c r="L53" s="38">
        <v>335.6333333333335</v>
      </c>
      <c r="M53" s="28">
        <v>330.3</v>
      </c>
      <c r="N53" s="28">
        <v>324.7</v>
      </c>
      <c r="O53" s="39">
        <v>37173600</v>
      </c>
      <c r="P53" s="40">
        <v>-6.9244085401038661E-3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44924</v>
      </c>
      <c r="E54" s="37">
        <v>550.1</v>
      </c>
      <c r="F54" s="37">
        <v>551.21666666666658</v>
      </c>
      <c r="G54" s="38">
        <v>545.93333333333317</v>
      </c>
      <c r="H54" s="38">
        <v>541.76666666666654</v>
      </c>
      <c r="I54" s="38">
        <v>536.48333333333312</v>
      </c>
      <c r="J54" s="38">
        <v>555.38333333333321</v>
      </c>
      <c r="K54" s="38">
        <v>560.66666666666674</v>
      </c>
      <c r="L54" s="38">
        <v>564.83333333333326</v>
      </c>
      <c r="M54" s="28">
        <v>556.5</v>
      </c>
      <c r="N54" s="28">
        <v>547.04999999999995</v>
      </c>
      <c r="O54" s="39">
        <v>4380675</v>
      </c>
      <c r="P54" s="40">
        <v>5.5934195064629849E-2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44924</v>
      </c>
      <c r="E55" s="37">
        <v>311.35000000000002</v>
      </c>
      <c r="F55" s="37">
        <v>310.13333333333338</v>
      </c>
      <c r="G55" s="38">
        <v>306.66666666666674</v>
      </c>
      <c r="H55" s="38">
        <v>301.98333333333335</v>
      </c>
      <c r="I55" s="38">
        <v>298.51666666666671</v>
      </c>
      <c r="J55" s="38">
        <v>314.81666666666678</v>
      </c>
      <c r="K55" s="38">
        <v>318.28333333333336</v>
      </c>
      <c r="L55" s="38">
        <v>322.96666666666681</v>
      </c>
      <c r="M55" s="28">
        <v>313.60000000000002</v>
      </c>
      <c r="N55" s="28">
        <v>305.45</v>
      </c>
      <c r="O55" s="39">
        <v>7539000</v>
      </c>
      <c r="P55" s="40">
        <v>-1.7399804496578689E-2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726.85</v>
      </c>
      <c r="F56" s="37">
        <v>723.9666666666667</v>
      </c>
      <c r="G56" s="38">
        <v>715.53333333333342</v>
      </c>
      <c r="H56" s="38">
        <v>704.2166666666667</v>
      </c>
      <c r="I56" s="38">
        <v>695.78333333333342</v>
      </c>
      <c r="J56" s="38">
        <v>735.28333333333342</v>
      </c>
      <c r="K56" s="38">
        <v>743.71666666666681</v>
      </c>
      <c r="L56" s="38">
        <v>755.03333333333342</v>
      </c>
      <c r="M56" s="28">
        <v>732.4</v>
      </c>
      <c r="N56" s="28">
        <v>712.65</v>
      </c>
      <c r="O56" s="39">
        <v>7152500</v>
      </c>
      <c r="P56" s="40">
        <v>9.7053114522675128E-3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1111.9000000000001</v>
      </c>
      <c r="F57" s="37">
        <v>1111.1166666666668</v>
      </c>
      <c r="G57" s="38">
        <v>1104.3333333333335</v>
      </c>
      <c r="H57" s="38">
        <v>1096.7666666666667</v>
      </c>
      <c r="I57" s="38">
        <v>1089.9833333333333</v>
      </c>
      <c r="J57" s="38">
        <v>1118.6833333333336</v>
      </c>
      <c r="K57" s="38">
        <v>1125.4666666666669</v>
      </c>
      <c r="L57" s="38">
        <v>1133.0333333333338</v>
      </c>
      <c r="M57" s="28">
        <v>1117.9000000000001</v>
      </c>
      <c r="N57" s="28">
        <v>1103.55</v>
      </c>
      <c r="O57" s="39">
        <v>8251100</v>
      </c>
      <c r="P57" s="40">
        <v>3.2403382597012568E-3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231.85</v>
      </c>
      <c r="F58" s="37">
        <v>232.18333333333331</v>
      </c>
      <c r="G58" s="38">
        <v>229.81666666666661</v>
      </c>
      <c r="H58" s="38">
        <v>227.7833333333333</v>
      </c>
      <c r="I58" s="38">
        <v>225.4166666666666</v>
      </c>
      <c r="J58" s="38">
        <v>234.21666666666661</v>
      </c>
      <c r="K58" s="38">
        <v>236.58333333333334</v>
      </c>
      <c r="L58" s="38">
        <v>238.61666666666662</v>
      </c>
      <c r="M58" s="28">
        <v>234.55</v>
      </c>
      <c r="N58" s="28">
        <v>230.15</v>
      </c>
      <c r="O58" s="39">
        <v>28287000</v>
      </c>
      <c r="P58" s="40">
        <v>4.2246982358402969E-2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3920.45</v>
      </c>
      <c r="F59" s="37">
        <v>3923.3666666666668</v>
      </c>
      <c r="G59" s="38">
        <v>3882.5833333333335</v>
      </c>
      <c r="H59" s="38">
        <v>3844.7166666666667</v>
      </c>
      <c r="I59" s="38">
        <v>3803.9333333333334</v>
      </c>
      <c r="J59" s="38">
        <v>3961.2333333333336</v>
      </c>
      <c r="K59" s="38">
        <v>4002.0166666666664</v>
      </c>
      <c r="L59" s="38">
        <v>4039.8833333333337</v>
      </c>
      <c r="M59" s="28">
        <v>3964.15</v>
      </c>
      <c r="N59" s="28">
        <v>3885.5</v>
      </c>
      <c r="O59" s="39">
        <v>644400</v>
      </c>
      <c r="P59" s="40">
        <v>1.4643363249881908E-2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1592.1</v>
      </c>
      <c r="F60" s="37">
        <v>1592.8166666666666</v>
      </c>
      <c r="G60" s="38">
        <v>1583.1333333333332</v>
      </c>
      <c r="H60" s="38">
        <v>1574.1666666666665</v>
      </c>
      <c r="I60" s="38">
        <v>1564.4833333333331</v>
      </c>
      <c r="J60" s="38">
        <v>1601.7833333333333</v>
      </c>
      <c r="K60" s="38">
        <v>1611.4666666666667</v>
      </c>
      <c r="L60" s="38">
        <v>1620.4333333333334</v>
      </c>
      <c r="M60" s="28">
        <v>1602.5</v>
      </c>
      <c r="N60" s="28">
        <v>1583.85</v>
      </c>
      <c r="O60" s="39">
        <v>1960000</v>
      </c>
      <c r="P60" s="40">
        <v>-5.1518919879197014E-3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771.8</v>
      </c>
      <c r="F61" s="37">
        <v>770.05000000000007</v>
      </c>
      <c r="G61" s="38">
        <v>760.75000000000011</v>
      </c>
      <c r="H61" s="38">
        <v>749.7</v>
      </c>
      <c r="I61" s="38">
        <v>740.40000000000009</v>
      </c>
      <c r="J61" s="38">
        <v>781.10000000000014</v>
      </c>
      <c r="K61" s="38">
        <v>790.40000000000009</v>
      </c>
      <c r="L61" s="38">
        <v>801.45000000000016</v>
      </c>
      <c r="M61" s="28">
        <v>779.35</v>
      </c>
      <c r="N61" s="28">
        <v>759</v>
      </c>
      <c r="O61" s="39">
        <v>9296000</v>
      </c>
      <c r="P61" s="40">
        <v>3.7037037037037035E-2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924.55</v>
      </c>
      <c r="F62" s="37">
        <v>925.66666666666663</v>
      </c>
      <c r="G62" s="38">
        <v>917.38333333333321</v>
      </c>
      <c r="H62" s="38">
        <v>910.21666666666658</v>
      </c>
      <c r="I62" s="38">
        <v>901.93333333333317</v>
      </c>
      <c r="J62" s="38">
        <v>932.83333333333326</v>
      </c>
      <c r="K62" s="38">
        <v>941.11666666666679</v>
      </c>
      <c r="L62" s="38">
        <v>948.2833333333333</v>
      </c>
      <c r="M62" s="28">
        <v>933.95</v>
      </c>
      <c r="N62" s="28">
        <v>918.5</v>
      </c>
      <c r="O62" s="39">
        <v>2696400</v>
      </c>
      <c r="P62" s="40">
        <v>-2.7763755678950026E-2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44924</v>
      </c>
      <c r="E63" s="37">
        <v>365.45</v>
      </c>
      <c r="F63" s="37">
        <v>366.98333333333335</v>
      </c>
      <c r="G63" s="38">
        <v>363.4666666666667</v>
      </c>
      <c r="H63" s="38">
        <v>361.48333333333335</v>
      </c>
      <c r="I63" s="38">
        <v>357.9666666666667</v>
      </c>
      <c r="J63" s="38">
        <v>368.9666666666667</v>
      </c>
      <c r="K63" s="38">
        <v>372.48333333333335</v>
      </c>
      <c r="L63" s="38">
        <v>374.4666666666667</v>
      </c>
      <c r="M63" s="28">
        <v>370.5</v>
      </c>
      <c r="N63" s="28">
        <v>365</v>
      </c>
      <c r="O63" s="39">
        <v>3675000</v>
      </c>
      <c r="P63" s="40">
        <v>1.4913007456503728E-2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191.7</v>
      </c>
      <c r="F64" s="37">
        <v>190.81666666666669</v>
      </c>
      <c r="G64" s="38">
        <v>189.38333333333338</v>
      </c>
      <c r="H64" s="38">
        <v>187.06666666666669</v>
      </c>
      <c r="I64" s="38">
        <v>185.63333333333338</v>
      </c>
      <c r="J64" s="38">
        <v>193.13333333333338</v>
      </c>
      <c r="K64" s="38">
        <v>194.56666666666672</v>
      </c>
      <c r="L64" s="38">
        <v>196.88333333333338</v>
      </c>
      <c r="M64" s="28">
        <v>192.25</v>
      </c>
      <c r="N64" s="28">
        <v>188.5</v>
      </c>
      <c r="O64" s="39">
        <v>7160000</v>
      </c>
      <c r="P64" s="40">
        <v>1.4164305949008499E-2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1396.95</v>
      </c>
      <c r="F65" s="37">
        <v>1402.8</v>
      </c>
      <c r="G65" s="38">
        <v>1383.25</v>
      </c>
      <c r="H65" s="38">
        <v>1369.55</v>
      </c>
      <c r="I65" s="38">
        <v>1350</v>
      </c>
      <c r="J65" s="38">
        <v>1416.5</v>
      </c>
      <c r="K65" s="38">
        <v>1436.0499999999997</v>
      </c>
      <c r="L65" s="38">
        <v>1449.75</v>
      </c>
      <c r="M65" s="28">
        <v>1422.35</v>
      </c>
      <c r="N65" s="28">
        <v>1389.1</v>
      </c>
      <c r="O65" s="39">
        <v>2037600</v>
      </c>
      <c r="P65" s="40">
        <v>2.3816701839011155E-2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562.25</v>
      </c>
      <c r="F66" s="37">
        <v>562.98333333333335</v>
      </c>
      <c r="G66" s="38">
        <v>559.31666666666672</v>
      </c>
      <c r="H66" s="38">
        <v>556.38333333333333</v>
      </c>
      <c r="I66" s="38">
        <v>552.7166666666667</v>
      </c>
      <c r="J66" s="38">
        <v>565.91666666666674</v>
      </c>
      <c r="K66" s="38">
        <v>569.58333333333326</v>
      </c>
      <c r="L66" s="38">
        <v>572.51666666666677</v>
      </c>
      <c r="M66" s="28">
        <v>566.65</v>
      </c>
      <c r="N66" s="28">
        <v>560.04999999999995</v>
      </c>
      <c r="O66" s="39">
        <v>12297500</v>
      </c>
      <c r="P66" s="40">
        <v>1.8329938900203666E-3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44924</v>
      </c>
      <c r="E67" s="37">
        <v>1770.05</v>
      </c>
      <c r="F67" s="37">
        <v>1766.0666666666666</v>
      </c>
      <c r="G67" s="38">
        <v>1754.9833333333331</v>
      </c>
      <c r="H67" s="38">
        <v>1739.9166666666665</v>
      </c>
      <c r="I67" s="38">
        <v>1728.833333333333</v>
      </c>
      <c r="J67" s="38">
        <v>1781.1333333333332</v>
      </c>
      <c r="K67" s="38">
        <v>1792.2166666666667</v>
      </c>
      <c r="L67" s="38">
        <v>1807.2833333333333</v>
      </c>
      <c r="M67" s="28">
        <v>1777.15</v>
      </c>
      <c r="N67" s="28">
        <v>1751</v>
      </c>
      <c r="O67" s="39">
        <v>1259000</v>
      </c>
      <c r="P67" s="40">
        <v>2.3885350318471337E-3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2136.25</v>
      </c>
      <c r="F68" s="37">
        <v>2138.5166666666664</v>
      </c>
      <c r="G68" s="38">
        <v>2118.083333333333</v>
      </c>
      <c r="H68" s="38">
        <v>2099.9166666666665</v>
      </c>
      <c r="I68" s="38">
        <v>2079.4833333333331</v>
      </c>
      <c r="J68" s="38">
        <v>2156.6833333333329</v>
      </c>
      <c r="K68" s="38">
        <v>2177.1166666666663</v>
      </c>
      <c r="L68" s="38">
        <v>2195.2833333333328</v>
      </c>
      <c r="M68" s="28">
        <v>2158.9499999999998</v>
      </c>
      <c r="N68" s="28">
        <v>2120.35</v>
      </c>
      <c r="O68" s="39">
        <v>1521000</v>
      </c>
      <c r="P68" s="40">
        <v>-4.418262150220913E-3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44924</v>
      </c>
      <c r="E69" s="37">
        <v>233.95</v>
      </c>
      <c r="F69" s="37">
        <v>230.79999999999998</v>
      </c>
      <c r="G69" s="38">
        <v>224.39999999999998</v>
      </c>
      <c r="H69" s="38">
        <v>214.85</v>
      </c>
      <c r="I69" s="38">
        <v>208.45</v>
      </c>
      <c r="J69" s="38">
        <v>240.34999999999997</v>
      </c>
      <c r="K69" s="38">
        <v>246.75</v>
      </c>
      <c r="L69" s="38">
        <v>256.29999999999995</v>
      </c>
      <c r="M69" s="28">
        <v>237.2</v>
      </c>
      <c r="N69" s="28">
        <v>221.25</v>
      </c>
      <c r="O69" s="39">
        <v>19774700</v>
      </c>
      <c r="P69" s="40">
        <v>0.12459764101047555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3397.85</v>
      </c>
      <c r="F70" s="37">
        <v>3386.1333333333332</v>
      </c>
      <c r="G70" s="38">
        <v>3369.2166666666662</v>
      </c>
      <c r="H70" s="38">
        <v>3340.583333333333</v>
      </c>
      <c r="I70" s="38">
        <v>3323.6666666666661</v>
      </c>
      <c r="J70" s="38">
        <v>3414.7666666666664</v>
      </c>
      <c r="K70" s="38">
        <v>3431.6833333333334</v>
      </c>
      <c r="L70" s="38">
        <v>3460.3166666666666</v>
      </c>
      <c r="M70" s="28">
        <v>3403.05</v>
      </c>
      <c r="N70" s="28">
        <v>3357.5</v>
      </c>
      <c r="O70" s="39">
        <v>2854650</v>
      </c>
      <c r="P70" s="40">
        <v>-3.4302532095194599E-2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44924</v>
      </c>
      <c r="E71" s="37">
        <v>4375.95</v>
      </c>
      <c r="F71" s="37">
        <v>4385.2833333333328</v>
      </c>
      <c r="G71" s="38">
        <v>4342.7166666666653</v>
      </c>
      <c r="H71" s="38">
        <v>4309.4833333333327</v>
      </c>
      <c r="I71" s="38">
        <v>4266.9166666666652</v>
      </c>
      <c r="J71" s="38">
        <v>4418.5166666666655</v>
      </c>
      <c r="K71" s="38">
        <v>4461.083333333333</v>
      </c>
      <c r="L71" s="38">
        <v>4494.3166666666657</v>
      </c>
      <c r="M71" s="28">
        <v>4427.8500000000004</v>
      </c>
      <c r="N71" s="28">
        <v>4352.05</v>
      </c>
      <c r="O71" s="39">
        <v>489875</v>
      </c>
      <c r="P71" s="40">
        <v>2.6722556981922975E-2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398.9</v>
      </c>
      <c r="F72" s="37">
        <v>400.31666666666666</v>
      </c>
      <c r="G72" s="38">
        <v>394.63333333333333</v>
      </c>
      <c r="H72" s="38">
        <v>390.36666666666667</v>
      </c>
      <c r="I72" s="38">
        <v>384.68333333333334</v>
      </c>
      <c r="J72" s="38">
        <v>404.58333333333331</v>
      </c>
      <c r="K72" s="38">
        <v>410.26666666666659</v>
      </c>
      <c r="L72" s="38">
        <v>414.5333333333333</v>
      </c>
      <c r="M72" s="28">
        <v>406</v>
      </c>
      <c r="N72" s="28">
        <v>396.05</v>
      </c>
      <c r="O72" s="39">
        <v>44592900</v>
      </c>
      <c r="P72" s="40">
        <v>1.9695140356172654E-2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4442.3500000000004</v>
      </c>
      <c r="F73" s="37">
        <v>4450.083333333333</v>
      </c>
      <c r="G73" s="38">
        <v>4420.0666666666657</v>
      </c>
      <c r="H73" s="38">
        <v>4397.7833333333328</v>
      </c>
      <c r="I73" s="38">
        <v>4367.7666666666655</v>
      </c>
      <c r="J73" s="38">
        <v>4472.3666666666659</v>
      </c>
      <c r="K73" s="38">
        <v>4502.3833333333341</v>
      </c>
      <c r="L73" s="38">
        <v>4524.6666666666661</v>
      </c>
      <c r="M73" s="28">
        <v>4480.1000000000004</v>
      </c>
      <c r="N73" s="28">
        <v>4427.8</v>
      </c>
      <c r="O73" s="39">
        <v>1659750</v>
      </c>
      <c r="P73" s="40">
        <v>1.6303099885189437E-2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3465.95</v>
      </c>
      <c r="F74" s="37">
        <v>3453.5</v>
      </c>
      <c r="G74" s="38">
        <v>3432.4</v>
      </c>
      <c r="H74" s="38">
        <v>3398.85</v>
      </c>
      <c r="I74" s="38">
        <v>3377.75</v>
      </c>
      <c r="J74" s="38">
        <v>3487.05</v>
      </c>
      <c r="K74" s="38">
        <v>3508.1500000000005</v>
      </c>
      <c r="L74" s="38">
        <v>3541.7000000000003</v>
      </c>
      <c r="M74" s="28">
        <v>3474.6</v>
      </c>
      <c r="N74" s="28">
        <v>3419.95</v>
      </c>
      <c r="O74" s="39">
        <v>2963100</v>
      </c>
      <c r="P74" s="40">
        <v>1.2437215977038986E-2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2275.8000000000002</v>
      </c>
      <c r="F75" s="37">
        <v>2281.6166666666668</v>
      </c>
      <c r="G75" s="38">
        <v>2260.7833333333338</v>
      </c>
      <c r="H75" s="38">
        <v>2245.7666666666669</v>
      </c>
      <c r="I75" s="38">
        <v>2224.9333333333338</v>
      </c>
      <c r="J75" s="38">
        <v>2296.6333333333337</v>
      </c>
      <c r="K75" s="38">
        <v>2317.4666666666667</v>
      </c>
      <c r="L75" s="38">
        <v>2332.4833333333336</v>
      </c>
      <c r="M75" s="28">
        <v>2302.4499999999998</v>
      </c>
      <c r="N75" s="28">
        <v>2266.6</v>
      </c>
      <c r="O75" s="39">
        <v>1182225</v>
      </c>
      <c r="P75" s="40">
        <v>-1.6247139588100687E-2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187.1</v>
      </c>
      <c r="F76" s="37">
        <v>187.4</v>
      </c>
      <c r="G76" s="38">
        <v>185</v>
      </c>
      <c r="H76" s="38">
        <v>182.9</v>
      </c>
      <c r="I76" s="38">
        <v>180.5</v>
      </c>
      <c r="J76" s="38">
        <v>189.5</v>
      </c>
      <c r="K76" s="38">
        <v>191.90000000000003</v>
      </c>
      <c r="L76" s="38">
        <v>194</v>
      </c>
      <c r="M76" s="28">
        <v>189.8</v>
      </c>
      <c r="N76" s="28">
        <v>185.3</v>
      </c>
      <c r="O76" s="39">
        <v>28216800</v>
      </c>
      <c r="P76" s="40">
        <v>-8.224724788055169E-3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134.30000000000001</v>
      </c>
      <c r="F77" s="37">
        <v>134</v>
      </c>
      <c r="G77" s="38">
        <v>133.30000000000001</v>
      </c>
      <c r="H77" s="38">
        <v>132.30000000000001</v>
      </c>
      <c r="I77" s="38">
        <v>131.60000000000002</v>
      </c>
      <c r="J77" s="38">
        <v>135</v>
      </c>
      <c r="K77" s="38">
        <v>135.69999999999999</v>
      </c>
      <c r="L77" s="38">
        <v>136.69999999999999</v>
      </c>
      <c r="M77" s="28">
        <v>134.69999999999999</v>
      </c>
      <c r="N77" s="28">
        <v>133</v>
      </c>
      <c r="O77" s="39">
        <v>77480000</v>
      </c>
      <c r="P77" s="40">
        <v>6.1031034930528506E-3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44924</v>
      </c>
      <c r="E78" s="37">
        <v>110.2</v>
      </c>
      <c r="F78" s="37">
        <v>110.88333333333333</v>
      </c>
      <c r="G78" s="38">
        <v>109.06666666666665</v>
      </c>
      <c r="H78" s="38">
        <v>107.93333333333332</v>
      </c>
      <c r="I78" s="38">
        <v>106.11666666666665</v>
      </c>
      <c r="J78" s="38">
        <v>112.01666666666665</v>
      </c>
      <c r="K78" s="38">
        <v>113.83333333333331</v>
      </c>
      <c r="L78" s="38">
        <v>114.96666666666665</v>
      </c>
      <c r="M78" s="28">
        <v>112.7</v>
      </c>
      <c r="N78" s="28">
        <v>109.75</v>
      </c>
      <c r="O78" s="39">
        <v>15849600</v>
      </c>
      <c r="P78" s="40">
        <v>8.4697508896797155E-2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93.35</v>
      </c>
      <c r="F79" s="37">
        <v>93.666666666666671</v>
      </c>
      <c r="G79" s="38">
        <v>92.783333333333346</v>
      </c>
      <c r="H79" s="38">
        <v>92.216666666666669</v>
      </c>
      <c r="I79" s="38">
        <v>91.333333333333343</v>
      </c>
      <c r="J79" s="38">
        <v>94.233333333333348</v>
      </c>
      <c r="K79" s="38">
        <v>95.116666666666674</v>
      </c>
      <c r="L79" s="38">
        <v>95.683333333333351</v>
      </c>
      <c r="M79" s="28">
        <v>94.55</v>
      </c>
      <c r="N79" s="28">
        <v>93.1</v>
      </c>
      <c r="O79" s="39">
        <v>54213750</v>
      </c>
      <c r="P79" s="40">
        <v>-1.9202118854494288E-2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434.95</v>
      </c>
      <c r="F80" s="37">
        <v>433.59999999999997</v>
      </c>
      <c r="G80" s="38">
        <v>430.74999999999994</v>
      </c>
      <c r="H80" s="38">
        <v>426.54999999999995</v>
      </c>
      <c r="I80" s="38">
        <v>423.69999999999993</v>
      </c>
      <c r="J80" s="38">
        <v>437.79999999999995</v>
      </c>
      <c r="K80" s="38">
        <v>440.65</v>
      </c>
      <c r="L80" s="38">
        <v>444.84999999999997</v>
      </c>
      <c r="M80" s="28">
        <v>436.45</v>
      </c>
      <c r="N80" s="28">
        <v>429.4</v>
      </c>
      <c r="O80" s="39">
        <v>6642600</v>
      </c>
      <c r="P80" s="40">
        <v>-1.2597828268188812E-2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40.799999999999997</v>
      </c>
      <c r="F81" s="37">
        <v>40.93333333333333</v>
      </c>
      <c r="G81" s="38">
        <v>40.36666666666666</v>
      </c>
      <c r="H81" s="38">
        <v>39.93333333333333</v>
      </c>
      <c r="I81" s="38">
        <v>39.36666666666666</v>
      </c>
      <c r="J81" s="38">
        <v>41.36666666666666</v>
      </c>
      <c r="K81" s="38">
        <v>41.933333333333337</v>
      </c>
      <c r="L81" s="38">
        <v>42.36666666666666</v>
      </c>
      <c r="M81" s="28">
        <v>41.5</v>
      </c>
      <c r="N81" s="28">
        <v>40.5</v>
      </c>
      <c r="O81" s="39">
        <v>139297500</v>
      </c>
      <c r="P81" s="40">
        <v>2.8918065481136779E-2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44924</v>
      </c>
      <c r="E82" s="37">
        <v>612.45000000000005</v>
      </c>
      <c r="F82" s="37">
        <v>614.73333333333335</v>
      </c>
      <c r="G82" s="38">
        <v>607.16666666666674</v>
      </c>
      <c r="H82" s="38">
        <v>601.88333333333344</v>
      </c>
      <c r="I82" s="38">
        <v>594.31666666666683</v>
      </c>
      <c r="J82" s="38">
        <v>620.01666666666665</v>
      </c>
      <c r="K82" s="38">
        <v>627.58333333333326</v>
      </c>
      <c r="L82" s="38">
        <v>632.86666666666656</v>
      </c>
      <c r="M82" s="28">
        <v>622.29999999999995</v>
      </c>
      <c r="N82" s="28">
        <v>609.45000000000005</v>
      </c>
      <c r="O82" s="39">
        <v>6141200</v>
      </c>
      <c r="P82" s="40">
        <v>3.4830230010952902E-2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861.65</v>
      </c>
      <c r="F83" s="37">
        <v>863.1</v>
      </c>
      <c r="G83" s="38">
        <v>857.85</v>
      </c>
      <c r="H83" s="38">
        <v>854.05</v>
      </c>
      <c r="I83" s="38">
        <v>848.8</v>
      </c>
      <c r="J83" s="38">
        <v>866.90000000000009</v>
      </c>
      <c r="K83" s="38">
        <v>872.15000000000009</v>
      </c>
      <c r="L83" s="38">
        <v>875.95000000000016</v>
      </c>
      <c r="M83" s="28">
        <v>868.35</v>
      </c>
      <c r="N83" s="28">
        <v>859.3</v>
      </c>
      <c r="O83" s="39">
        <v>5894000</v>
      </c>
      <c r="P83" s="40">
        <v>1.9017980636237896E-2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1303.2</v>
      </c>
      <c r="F84" s="37">
        <v>1303.2333333333333</v>
      </c>
      <c r="G84" s="38">
        <v>1291.5666666666666</v>
      </c>
      <c r="H84" s="38">
        <v>1279.9333333333332</v>
      </c>
      <c r="I84" s="38">
        <v>1268.2666666666664</v>
      </c>
      <c r="J84" s="38">
        <v>1314.8666666666668</v>
      </c>
      <c r="K84" s="38">
        <v>1326.5333333333333</v>
      </c>
      <c r="L84" s="38">
        <v>1338.166666666667</v>
      </c>
      <c r="M84" s="28">
        <v>1314.9</v>
      </c>
      <c r="N84" s="28">
        <v>1291.5999999999999</v>
      </c>
      <c r="O84" s="39">
        <v>4321550</v>
      </c>
      <c r="P84" s="40">
        <v>1.2179269478048038E-2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358.75</v>
      </c>
      <c r="F85" s="37">
        <v>360.4666666666667</v>
      </c>
      <c r="G85" s="38">
        <v>354.58333333333337</v>
      </c>
      <c r="H85" s="38">
        <v>350.41666666666669</v>
      </c>
      <c r="I85" s="38">
        <v>344.53333333333336</v>
      </c>
      <c r="J85" s="38">
        <v>364.63333333333338</v>
      </c>
      <c r="K85" s="38">
        <v>370.51666666666671</v>
      </c>
      <c r="L85" s="38">
        <v>374.68333333333339</v>
      </c>
      <c r="M85" s="28">
        <v>366.35</v>
      </c>
      <c r="N85" s="28">
        <v>356.3</v>
      </c>
      <c r="O85" s="39">
        <v>7036000</v>
      </c>
      <c r="P85" s="40">
        <v>4.8557554984290201E-3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1733.45</v>
      </c>
      <c r="F86" s="37">
        <v>1740.25</v>
      </c>
      <c r="G86" s="38">
        <v>1723.2</v>
      </c>
      <c r="H86" s="38">
        <v>1712.95</v>
      </c>
      <c r="I86" s="38">
        <v>1695.9</v>
      </c>
      <c r="J86" s="38">
        <v>1750.5</v>
      </c>
      <c r="K86" s="38">
        <v>1767.5500000000002</v>
      </c>
      <c r="L86" s="38">
        <v>1777.8</v>
      </c>
      <c r="M86" s="28">
        <v>1757.3</v>
      </c>
      <c r="N86" s="28">
        <v>1730</v>
      </c>
      <c r="O86" s="39">
        <v>7349675</v>
      </c>
      <c r="P86" s="40">
        <v>1.5155491405327385E-2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507.65</v>
      </c>
      <c r="F87" s="37">
        <v>504.06666666666666</v>
      </c>
      <c r="G87" s="38">
        <v>495.63333333333333</v>
      </c>
      <c r="H87" s="38">
        <v>483.61666666666667</v>
      </c>
      <c r="I87" s="38">
        <v>475.18333333333334</v>
      </c>
      <c r="J87" s="38">
        <v>516.08333333333326</v>
      </c>
      <c r="K87" s="38">
        <v>524.51666666666665</v>
      </c>
      <c r="L87" s="38">
        <v>536.5333333333333</v>
      </c>
      <c r="M87" s="28">
        <v>512.5</v>
      </c>
      <c r="N87" s="28">
        <v>492.05</v>
      </c>
      <c r="O87" s="39">
        <v>4277500</v>
      </c>
      <c r="P87" s="40">
        <v>1.6636957813428402E-2</v>
      </c>
    </row>
    <row r="88" spans="1:16" ht="12.75" customHeight="1">
      <c r="A88" s="28">
        <v>78</v>
      </c>
      <c r="B88" s="29" t="s">
        <v>44</v>
      </c>
      <c r="C88" s="30" t="s">
        <v>260</v>
      </c>
      <c r="D88" s="31">
        <v>44924</v>
      </c>
      <c r="E88" s="37">
        <v>2778.25</v>
      </c>
      <c r="F88" s="37">
        <v>2773.1</v>
      </c>
      <c r="G88" s="38">
        <v>2756.25</v>
      </c>
      <c r="H88" s="38">
        <v>2734.25</v>
      </c>
      <c r="I88" s="38">
        <v>2717.4</v>
      </c>
      <c r="J88" s="38">
        <v>2795.1</v>
      </c>
      <c r="K88" s="38">
        <v>2811.9499999999994</v>
      </c>
      <c r="L88" s="38">
        <v>2833.95</v>
      </c>
      <c r="M88" s="28">
        <v>2789.95</v>
      </c>
      <c r="N88" s="28">
        <v>2751.1</v>
      </c>
      <c r="O88" s="39">
        <v>3733600</v>
      </c>
      <c r="P88" s="40">
        <v>-3.2388900047297255E-2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1231.8499999999999</v>
      </c>
      <c r="F89" s="37">
        <v>1241.7166666666665</v>
      </c>
      <c r="G89" s="38">
        <v>1220.833333333333</v>
      </c>
      <c r="H89" s="38">
        <v>1209.8166666666666</v>
      </c>
      <c r="I89" s="38">
        <v>1188.9333333333332</v>
      </c>
      <c r="J89" s="38">
        <v>1252.7333333333329</v>
      </c>
      <c r="K89" s="38">
        <v>1273.6166666666666</v>
      </c>
      <c r="L89" s="38">
        <v>1284.6333333333328</v>
      </c>
      <c r="M89" s="28">
        <v>1262.5999999999999</v>
      </c>
      <c r="N89" s="28">
        <v>1230.7</v>
      </c>
      <c r="O89" s="39">
        <v>4295000</v>
      </c>
      <c r="P89" s="40">
        <v>1.8255097202465622E-2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1125.8499999999999</v>
      </c>
      <c r="F90" s="37">
        <v>1130.6333333333332</v>
      </c>
      <c r="G90" s="38">
        <v>1119.1666666666665</v>
      </c>
      <c r="H90" s="38">
        <v>1112.4833333333333</v>
      </c>
      <c r="I90" s="38">
        <v>1101.0166666666667</v>
      </c>
      <c r="J90" s="38">
        <v>1137.3166666666664</v>
      </c>
      <c r="K90" s="38">
        <v>1148.7833333333331</v>
      </c>
      <c r="L90" s="38">
        <v>1155.4666666666662</v>
      </c>
      <c r="M90" s="28">
        <v>1142.0999999999999</v>
      </c>
      <c r="N90" s="28">
        <v>1123.95</v>
      </c>
      <c r="O90" s="39">
        <v>11292400</v>
      </c>
      <c r="P90" s="40">
        <v>-3.8731974734834945E-2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2674.4</v>
      </c>
      <c r="F91" s="37">
        <v>2674.5166666666669</v>
      </c>
      <c r="G91" s="38">
        <v>2658.6833333333338</v>
      </c>
      <c r="H91" s="38">
        <v>2642.9666666666672</v>
      </c>
      <c r="I91" s="38">
        <v>2627.1333333333341</v>
      </c>
      <c r="J91" s="38">
        <v>2690.2333333333336</v>
      </c>
      <c r="K91" s="38">
        <v>2706.0666666666666</v>
      </c>
      <c r="L91" s="38">
        <v>2721.7833333333333</v>
      </c>
      <c r="M91" s="28">
        <v>2690.35</v>
      </c>
      <c r="N91" s="28">
        <v>2658.8</v>
      </c>
      <c r="O91" s="39">
        <v>16292400</v>
      </c>
      <c r="P91" s="40">
        <v>-5.5847508834892794E-3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2173.15</v>
      </c>
      <c r="F92" s="37">
        <v>2172.8333333333335</v>
      </c>
      <c r="G92" s="38">
        <v>2159.8666666666668</v>
      </c>
      <c r="H92" s="38">
        <v>2146.5833333333335</v>
      </c>
      <c r="I92" s="38">
        <v>2133.6166666666668</v>
      </c>
      <c r="J92" s="38">
        <v>2186.1166666666668</v>
      </c>
      <c r="K92" s="38">
        <v>2199.083333333333</v>
      </c>
      <c r="L92" s="38">
        <v>2212.3666666666668</v>
      </c>
      <c r="M92" s="28">
        <v>2185.8000000000002</v>
      </c>
      <c r="N92" s="28">
        <v>2159.5500000000002</v>
      </c>
      <c r="O92" s="39">
        <v>1437900</v>
      </c>
      <c r="P92" s="40">
        <v>-9.3013642000826791E-3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1614.55</v>
      </c>
      <c r="F93" s="37">
        <v>1615.0166666666667</v>
      </c>
      <c r="G93" s="38">
        <v>1608.2833333333333</v>
      </c>
      <c r="H93" s="38">
        <v>1602.0166666666667</v>
      </c>
      <c r="I93" s="38">
        <v>1595.2833333333333</v>
      </c>
      <c r="J93" s="38">
        <v>1621.2833333333333</v>
      </c>
      <c r="K93" s="38">
        <v>1628.0166666666664</v>
      </c>
      <c r="L93" s="38">
        <v>1634.2833333333333</v>
      </c>
      <c r="M93" s="28">
        <v>1621.75</v>
      </c>
      <c r="N93" s="28">
        <v>1608.75</v>
      </c>
      <c r="O93" s="39">
        <v>62851800</v>
      </c>
      <c r="P93" s="40">
        <v>1.312103266073265E-2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588.75</v>
      </c>
      <c r="F94" s="37">
        <v>590.2166666666667</v>
      </c>
      <c r="G94" s="38">
        <v>584.53333333333342</v>
      </c>
      <c r="H94" s="38">
        <v>580.31666666666672</v>
      </c>
      <c r="I94" s="38">
        <v>574.63333333333344</v>
      </c>
      <c r="J94" s="38">
        <v>594.43333333333339</v>
      </c>
      <c r="K94" s="38">
        <v>600.11666666666679</v>
      </c>
      <c r="L94" s="38">
        <v>604.33333333333337</v>
      </c>
      <c r="M94" s="28">
        <v>595.9</v>
      </c>
      <c r="N94" s="28">
        <v>586</v>
      </c>
      <c r="O94" s="39">
        <v>13908400</v>
      </c>
      <c r="P94" s="40">
        <v>-7.2136200190797681E-2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2803.45</v>
      </c>
      <c r="F95" s="37">
        <v>2783.4333333333329</v>
      </c>
      <c r="G95" s="38">
        <v>2742.6666666666661</v>
      </c>
      <c r="H95" s="38">
        <v>2681.8833333333332</v>
      </c>
      <c r="I95" s="38">
        <v>2641.1166666666663</v>
      </c>
      <c r="J95" s="38">
        <v>2844.2166666666658</v>
      </c>
      <c r="K95" s="38">
        <v>2884.9833333333331</v>
      </c>
      <c r="L95" s="38">
        <v>2945.7666666666655</v>
      </c>
      <c r="M95" s="28">
        <v>2824.2</v>
      </c>
      <c r="N95" s="28">
        <v>2722.65</v>
      </c>
      <c r="O95" s="39">
        <v>2454000</v>
      </c>
      <c r="P95" s="40">
        <v>-4.650891712320783E-2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433.4</v>
      </c>
      <c r="F96" s="37">
        <v>434.7833333333333</v>
      </c>
      <c r="G96" s="38">
        <v>430.01666666666659</v>
      </c>
      <c r="H96" s="38">
        <v>426.63333333333327</v>
      </c>
      <c r="I96" s="38">
        <v>421.86666666666656</v>
      </c>
      <c r="J96" s="38">
        <v>438.16666666666663</v>
      </c>
      <c r="K96" s="38">
        <v>442.93333333333328</v>
      </c>
      <c r="L96" s="38">
        <v>446.31666666666666</v>
      </c>
      <c r="M96" s="28">
        <v>439.55</v>
      </c>
      <c r="N96" s="28">
        <v>431.4</v>
      </c>
      <c r="O96" s="39">
        <v>19805325</v>
      </c>
      <c r="P96" s="40">
        <v>-5.5383649772477641E-3</v>
      </c>
    </row>
    <row r="97" spans="1:16" ht="12.75" customHeight="1">
      <c r="A97" s="28">
        <v>87</v>
      </c>
      <c r="B97" s="29" t="s">
        <v>119</v>
      </c>
      <c r="C97" s="30" t="s">
        <v>375</v>
      </c>
      <c r="D97" s="31">
        <v>44924</v>
      </c>
      <c r="E97" s="37">
        <v>115.55</v>
      </c>
      <c r="F97" s="37">
        <v>115.11666666666667</v>
      </c>
      <c r="G97" s="38">
        <v>114.28333333333335</v>
      </c>
      <c r="H97" s="38">
        <v>113.01666666666667</v>
      </c>
      <c r="I97" s="38">
        <v>112.18333333333334</v>
      </c>
      <c r="J97" s="38">
        <v>116.38333333333335</v>
      </c>
      <c r="K97" s="38">
        <v>117.21666666666667</v>
      </c>
      <c r="L97" s="38">
        <v>118.48333333333336</v>
      </c>
      <c r="M97" s="28">
        <v>115.95</v>
      </c>
      <c r="N97" s="28">
        <v>113.85</v>
      </c>
      <c r="O97" s="39">
        <v>18597800</v>
      </c>
      <c r="P97" s="40">
        <v>2.3392231203948781E-2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240.65</v>
      </c>
      <c r="F98" s="37">
        <v>236.76666666666665</v>
      </c>
      <c r="G98" s="38">
        <v>231.6333333333333</v>
      </c>
      <c r="H98" s="38">
        <v>222.61666666666665</v>
      </c>
      <c r="I98" s="38">
        <v>217.48333333333329</v>
      </c>
      <c r="J98" s="38">
        <v>245.7833333333333</v>
      </c>
      <c r="K98" s="38">
        <v>250.91666666666663</v>
      </c>
      <c r="L98" s="38">
        <v>259.93333333333328</v>
      </c>
      <c r="M98" s="28">
        <v>241.9</v>
      </c>
      <c r="N98" s="28">
        <v>227.75</v>
      </c>
      <c r="O98" s="39">
        <v>21575700</v>
      </c>
      <c r="P98" s="40">
        <v>7.1754291845493562E-2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2546.25</v>
      </c>
      <c r="F99" s="37">
        <v>2548.9333333333329</v>
      </c>
      <c r="G99" s="38">
        <v>2533.4666666666658</v>
      </c>
      <c r="H99" s="38">
        <v>2520.6833333333329</v>
      </c>
      <c r="I99" s="38">
        <v>2505.2166666666658</v>
      </c>
      <c r="J99" s="38">
        <v>2561.7166666666658</v>
      </c>
      <c r="K99" s="38">
        <v>2577.1833333333329</v>
      </c>
      <c r="L99" s="38">
        <v>2589.9666666666658</v>
      </c>
      <c r="M99" s="28">
        <v>2564.4</v>
      </c>
      <c r="N99" s="28">
        <v>2536.15</v>
      </c>
      <c r="O99" s="39">
        <v>6930600</v>
      </c>
      <c r="P99" s="40">
        <v>-7.3902208472974131E-3</v>
      </c>
    </row>
    <row r="100" spans="1:16" ht="12.75" customHeight="1">
      <c r="A100" s="28">
        <v>90</v>
      </c>
      <c r="B100" s="29" t="s">
        <v>44</v>
      </c>
      <c r="C100" s="30" t="s">
        <v>376</v>
      </c>
      <c r="D100" s="31">
        <v>44924</v>
      </c>
      <c r="E100" s="37">
        <v>41619.9</v>
      </c>
      <c r="F100" s="37">
        <v>41993.683333333334</v>
      </c>
      <c r="G100" s="38">
        <v>41105.51666666667</v>
      </c>
      <c r="H100" s="38">
        <v>40591.133333333339</v>
      </c>
      <c r="I100" s="38">
        <v>39702.966666666674</v>
      </c>
      <c r="J100" s="38">
        <v>42508.066666666666</v>
      </c>
      <c r="K100" s="38">
        <v>43396.233333333323</v>
      </c>
      <c r="L100" s="38">
        <v>43910.616666666661</v>
      </c>
      <c r="M100" s="28">
        <v>42881.85</v>
      </c>
      <c r="N100" s="28">
        <v>41479.300000000003</v>
      </c>
      <c r="O100" s="39">
        <v>31680</v>
      </c>
      <c r="P100" s="40">
        <v>-1.1235955056179775E-2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144.25</v>
      </c>
      <c r="F101" s="37">
        <v>143.28333333333333</v>
      </c>
      <c r="G101" s="38">
        <v>139.51666666666665</v>
      </c>
      <c r="H101" s="38">
        <v>134.78333333333333</v>
      </c>
      <c r="I101" s="38">
        <v>131.01666666666665</v>
      </c>
      <c r="J101" s="38">
        <v>148.01666666666665</v>
      </c>
      <c r="K101" s="38">
        <v>151.78333333333336</v>
      </c>
      <c r="L101" s="38">
        <v>156.51666666666665</v>
      </c>
      <c r="M101" s="28">
        <v>147.05000000000001</v>
      </c>
      <c r="N101" s="28">
        <v>138.55000000000001</v>
      </c>
      <c r="O101" s="39">
        <v>51156000</v>
      </c>
      <c r="P101" s="40">
        <v>0.12292562999385372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943.95</v>
      </c>
      <c r="F102" s="37">
        <v>941.68333333333339</v>
      </c>
      <c r="G102" s="38">
        <v>934.36666666666679</v>
      </c>
      <c r="H102" s="38">
        <v>924.78333333333342</v>
      </c>
      <c r="I102" s="38">
        <v>917.46666666666681</v>
      </c>
      <c r="J102" s="38">
        <v>951.26666666666677</v>
      </c>
      <c r="K102" s="38">
        <v>958.58333333333337</v>
      </c>
      <c r="L102" s="38">
        <v>968.16666666666674</v>
      </c>
      <c r="M102" s="28">
        <v>949</v>
      </c>
      <c r="N102" s="28">
        <v>932.1</v>
      </c>
      <c r="O102" s="39">
        <v>76244975</v>
      </c>
      <c r="P102" s="40">
        <v>-2.4415530409052741E-2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1169.5999999999999</v>
      </c>
      <c r="F103" s="37">
        <v>1171.8833333333334</v>
      </c>
      <c r="G103" s="38">
        <v>1160.5666666666668</v>
      </c>
      <c r="H103" s="38">
        <v>1151.5333333333333</v>
      </c>
      <c r="I103" s="38">
        <v>1140.2166666666667</v>
      </c>
      <c r="J103" s="38">
        <v>1180.916666666667</v>
      </c>
      <c r="K103" s="38">
        <v>1192.2333333333336</v>
      </c>
      <c r="L103" s="38">
        <v>1201.2666666666671</v>
      </c>
      <c r="M103" s="28">
        <v>1183.2</v>
      </c>
      <c r="N103" s="28">
        <v>1162.8499999999999</v>
      </c>
      <c r="O103" s="39">
        <v>4585750</v>
      </c>
      <c r="P103" s="40">
        <v>2.1296734500709891E-2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459.05</v>
      </c>
      <c r="F104" s="37">
        <v>460.15000000000003</v>
      </c>
      <c r="G104" s="38">
        <v>455.95000000000005</v>
      </c>
      <c r="H104" s="38">
        <v>452.85</v>
      </c>
      <c r="I104" s="38">
        <v>448.65000000000003</v>
      </c>
      <c r="J104" s="38">
        <v>463.25000000000006</v>
      </c>
      <c r="K104" s="38">
        <v>467.45</v>
      </c>
      <c r="L104" s="38">
        <v>470.55000000000007</v>
      </c>
      <c r="M104" s="28">
        <v>464.35</v>
      </c>
      <c r="N104" s="28">
        <v>457.05</v>
      </c>
      <c r="O104" s="39">
        <v>17979000</v>
      </c>
      <c r="P104" s="40">
        <v>0.10104721660848796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8.1999999999999993</v>
      </c>
      <c r="F105" s="37">
        <v>8.1833333333333318</v>
      </c>
      <c r="G105" s="38">
        <v>8.1166666666666636</v>
      </c>
      <c r="H105" s="38">
        <v>8.0333333333333314</v>
      </c>
      <c r="I105" s="38">
        <v>7.9666666666666632</v>
      </c>
      <c r="J105" s="38">
        <v>8.2666666666666639</v>
      </c>
      <c r="K105" s="38">
        <v>8.3333333333333304</v>
      </c>
      <c r="L105" s="38">
        <v>8.4166666666666643</v>
      </c>
      <c r="M105" s="28">
        <v>8.25</v>
      </c>
      <c r="N105" s="28">
        <v>8.1</v>
      </c>
      <c r="O105" s="39">
        <v>545300000</v>
      </c>
      <c r="P105" s="40">
        <v>6.4599483204134363E-3</v>
      </c>
    </row>
    <row r="106" spans="1:16" ht="12.75" customHeight="1">
      <c r="A106" s="28">
        <v>96</v>
      </c>
      <c r="B106" s="29" t="s">
        <v>63</v>
      </c>
      <c r="C106" s="30" t="s">
        <v>380</v>
      </c>
      <c r="D106" s="31">
        <v>44924</v>
      </c>
      <c r="E106" s="37">
        <v>83.05</v>
      </c>
      <c r="F106" s="37">
        <v>82.883333333333326</v>
      </c>
      <c r="G106" s="38">
        <v>81.166666666666657</v>
      </c>
      <c r="H106" s="38">
        <v>79.283333333333331</v>
      </c>
      <c r="I106" s="38">
        <v>77.566666666666663</v>
      </c>
      <c r="J106" s="38">
        <v>84.766666666666652</v>
      </c>
      <c r="K106" s="38">
        <v>86.48333333333332</v>
      </c>
      <c r="L106" s="38">
        <v>88.366666666666646</v>
      </c>
      <c r="M106" s="28">
        <v>84.6</v>
      </c>
      <c r="N106" s="28">
        <v>81</v>
      </c>
      <c r="O106" s="39">
        <v>103890000</v>
      </c>
      <c r="P106" s="40">
        <v>2.5466390287237194E-2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59.25</v>
      </c>
      <c r="F107" s="37">
        <v>59.166666666666664</v>
      </c>
      <c r="G107" s="38">
        <v>58.133333333333326</v>
      </c>
      <c r="H107" s="38">
        <v>57.016666666666659</v>
      </c>
      <c r="I107" s="38">
        <v>55.98333333333332</v>
      </c>
      <c r="J107" s="38">
        <v>60.283333333333331</v>
      </c>
      <c r="K107" s="38">
        <v>61.316666666666677</v>
      </c>
      <c r="L107" s="38">
        <v>62.433333333333337</v>
      </c>
      <c r="M107" s="28">
        <v>60.2</v>
      </c>
      <c r="N107" s="28">
        <v>58.05</v>
      </c>
      <c r="O107" s="39">
        <v>171090000</v>
      </c>
      <c r="P107" s="40">
        <v>-2.9359203472044931E-2</v>
      </c>
    </row>
    <row r="108" spans="1:16" ht="12.75" customHeight="1">
      <c r="A108" s="28">
        <v>98</v>
      </c>
      <c r="B108" s="29" t="s">
        <v>44</v>
      </c>
      <c r="C108" s="30" t="s">
        <v>390</v>
      </c>
      <c r="D108" s="31">
        <v>44924</v>
      </c>
      <c r="E108" s="37">
        <v>149</v>
      </c>
      <c r="F108" s="37">
        <v>149.53333333333333</v>
      </c>
      <c r="G108" s="38">
        <v>146.76666666666665</v>
      </c>
      <c r="H108" s="38">
        <v>144.53333333333333</v>
      </c>
      <c r="I108" s="38">
        <v>141.76666666666665</v>
      </c>
      <c r="J108" s="38">
        <v>151.76666666666665</v>
      </c>
      <c r="K108" s="38">
        <v>154.53333333333336</v>
      </c>
      <c r="L108" s="38">
        <v>156.76666666666665</v>
      </c>
      <c r="M108" s="28">
        <v>152.30000000000001</v>
      </c>
      <c r="N108" s="28">
        <v>147.30000000000001</v>
      </c>
      <c r="O108" s="39">
        <v>53445000</v>
      </c>
      <c r="P108" s="40">
        <v>4.2498719918074759E-2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446.5</v>
      </c>
      <c r="F109" s="37">
        <v>443.45</v>
      </c>
      <c r="G109" s="38">
        <v>434.5</v>
      </c>
      <c r="H109" s="38">
        <v>422.5</v>
      </c>
      <c r="I109" s="38">
        <v>413.55</v>
      </c>
      <c r="J109" s="38">
        <v>455.45</v>
      </c>
      <c r="K109" s="38">
        <v>464.39999999999992</v>
      </c>
      <c r="L109" s="38">
        <v>476.4</v>
      </c>
      <c r="M109" s="28">
        <v>452.4</v>
      </c>
      <c r="N109" s="28">
        <v>431.45</v>
      </c>
      <c r="O109" s="39">
        <v>9894500</v>
      </c>
      <c r="P109" s="40">
        <v>-2.4138866286954164E-2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327.05</v>
      </c>
      <c r="F110" s="37">
        <v>325.38333333333333</v>
      </c>
      <c r="G110" s="38">
        <v>322.76666666666665</v>
      </c>
      <c r="H110" s="38">
        <v>318.48333333333335</v>
      </c>
      <c r="I110" s="38">
        <v>315.86666666666667</v>
      </c>
      <c r="J110" s="38">
        <v>329.66666666666663</v>
      </c>
      <c r="K110" s="38">
        <v>332.2833333333333</v>
      </c>
      <c r="L110" s="38">
        <v>336.56666666666661</v>
      </c>
      <c r="M110" s="28">
        <v>328</v>
      </c>
      <c r="N110" s="28">
        <v>321.10000000000002</v>
      </c>
      <c r="O110" s="39">
        <v>36973736</v>
      </c>
      <c r="P110" s="40">
        <v>-4.254517929941691E-2</v>
      </c>
    </row>
    <row r="111" spans="1:16" ht="12.75" customHeight="1">
      <c r="A111" s="28">
        <v>101</v>
      </c>
      <c r="B111" s="29" t="s">
        <v>42</v>
      </c>
      <c r="C111" s="30" t="s">
        <v>387</v>
      </c>
      <c r="D111" s="31">
        <v>44924</v>
      </c>
      <c r="E111" s="37">
        <v>243.3</v>
      </c>
      <c r="F111" s="37">
        <v>244.13333333333335</v>
      </c>
      <c r="G111" s="38">
        <v>240.6166666666667</v>
      </c>
      <c r="H111" s="38">
        <v>237.93333333333334</v>
      </c>
      <c r="I111" s="38">
        <v>234.41666666666669</v>
      </c>
      <c r="J111" s="38">
        <v>246.81666666666672</v>
      </c>
      <c r="K111" s="38">
        <v>250.33333333333337</v>
      </c>
      <c r="L111" s="38">
        <v>253.01666666666674</v>
      </c>
      <c r="M111" s="28">
        <v>247.65</v>
      </c>
      <c r="N111" s="28">
        <v>241.45</v>
      </c>
      <c r="O111" s="39">
        <v>15575900</v>
      </c>
      <c r="P111" s="40">
        <v>5.0870671101545688E-2</v>
      </c>
    </row>
    <row r="112" spans="1:16" ht="12.75" customHeight="1">
      <c r="A112" s="28">
        <v>102</v>
      </c>
      <c r="B112" s="29" t="s">
        <v>44</v>
      </c>
      <c r="C112" s="30" t="s">
        <v>263</v>
      </c>
      <c r="D112" s="31">
        <v>44924</v>
      </c>
      <c r="E112" s="37">
        <v>4428.45</v>
      </c>
      <c r="F112" s="37">
        <v>4431.333333333333</v>
      </c>
      <c r="G112" s="38">
        <v>4360.6666666666661</v>
      </c>
      <c r="H112" s="38">
        <v>4292.8833333333332</v>
      </c>
      <c r="I112" s="38">
        <v>4222.2166666666662</v>
      </c>
      <c r="J112" s="38">
        <v>4499.1166666666659</v>
      </c>
      <c r="K112" s="38">
        <v>4569.7833333333319</v>
      </c>
      <c r="L112" s="38">
        <v>4637.5666666666657</v>
      </c>
      <c r="M112" s="28">
        <v>4502</v>
      </c>
      <c r="N112" s="28">
        <v>4363.55</v>
      </c>
      <c r="O112" s="39">
        <v>264750</v>
      </c>
      <c r="P112" s="40">
        <v>4.3144208037825059E-2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1931</v>
      </c>
      <c r="F113" s="37">
        <v>1940.6333333333332</v>
      </c>
      <c r="G113" s="38">
        <v>1914.2666666666664</v>
      </c>
      <c r="H113" s="38">
        <v>1897.5333333333333</v>
      </c>
      <c r="I113" s="38">
        <v>1871.1666666666665</v>
      </c>
      <c r="J113" s="38">
        <v>1957.3666666666663</v>
      </c>
      <c r="K113" s="38">
        <v>1983.7333333333331</v>
      </c>
      <c r="L113" s="38">
        <v>2000.4666666666662</v>
      </c>
      <c r="M113" s="28">
        <v>1967</v>
      </c>
      <c r="N113" s="28">
        <v>1923.9</v>
      </c>
      <c r="O113" s="39">
        <v>3185400</v>
      </c>
      <c r="P113" s="40">
        <v>-1.1267343328056616E-2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1205.2</v>
      </c>
      <c r="F114" s="37">
        <v>1202.55</v>
      </c>
      <c r="G114" s="38">
        <v>1192.6499999999999</v>
      </c>
      <c r="H114" s="38">
        <v>1180.0999999999999</v>
      </c>
      <c r="I114" s="38">
        <v>1170.1999999999998</v>
      </c>
      <c r="J114" s="38">
        <v>1215.0999999999999</v>
      </c>
      <c r="K114" s="38">
        <v>1225</v>
      </c>
      <c r="L114" s="38">
        <v>1237.55</v>
      </c>
      <c r="M114" s="28">
        <v>1212.45</v>
      </c>
      <c r="N114" s="28">
        <v>1190</v>
      </c>
      <c r="O114" s="39">
        <v>28596150</v>
      </c>
      <c r="P114" s="40">
        <v>-1.0140502819402474E-2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205.2</v>
      </c>
      <c r="F115" s="37">
        <v>205.83333333333334</v>
      </c>
      <c r="G115" s="38">
        <v>204.2166666666667</v>
      </c>
      <c r="H115" s="38">
        <v>203.23333333333335</v>
      </c>
      <c r="I115" s="38">
        <v>201.6166666666667</v>
      </c>
      <c r="J115" s="38">
        <v>206.81666666666669</v>
      </c>
      <c r="K115" s="38">
        <v>208.43333333333331</v>
      </c>
      <c r="L115" s="38">
        <v>209.41666666666669</v>
      </c>
      <c r="M115" s="28">
        <v>207.45</v>
      </c>
      <c r="N115" s="28">
        <v>204.85</v>
      </c>
      <c r="O115" s="39">
        <v>12857600</v>
      </c>
      <c r="P115" s="40">
        <v>-1.0558069381598794E-2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1636.15</v>
      </c>
      <c r="F116" s="37">
        <v>1643.45</v>
      </c>
      <c r="G116" s="38">
        <v>1622.7</v>
      </c>
      <c r="H116" s="38">
        <v>1609.25</v>
      </c>
      <c r="I116" s="38">
        <v>1588.5</v>
      </c>
      <c r="J116" s="38">
        <v>1656.9</v>
      </c>
      <c r="K116" s="38">
        <v>1677.65</v>
      </c>
      <c r="L116" s="38">
        <v>1691.1000000000001</v>
      </c>
      <c r="M116" s="28">
        <v>1664.2</v>
      </c>
      <c r="N116" s="28">
        <v>1630</v>
      </c>
      <c r="O116" s="39">
        <v>25867900</v>
      </c>
      <c r="P116" s="40">
        <v>2.3012734319386222E-2</v>
      </c>
    </row>
    <row r="117" spans="1:16" ht="12.75" customHeight="1">
      <c r="A117" s="28">
        <v>107</v>
      </c>
      <c r="B117" s="29" t="s">
        <v>86</v>
      </c>
      <c r="C117" s="30" t="s">
        <v>395</v>
      </c>
      <c r="D117" s="31">
        <v>44924</v>
      </c>
      <c r="E117" s="37">
        <v>460.1</v>
      </c>
      <c r="F117" s="37">
        <v>456.3</v>
      </c>
      <c r="G117" s="38">
        <v>449.55</v>
      </c>
      <c r="H117" s="38">
        <v>439</v>
      </c>
      <c r="I117" s="38">
        <v>432.25</v>
      </c>
      <c r="J117" s="38">
        <v>466.85</v>
      </c>
      <c r="K117" s="38">
        <v>473.6</v>
      </c>
      <c r="L117" s="38">
        <v>484.15000000000003</v>
      </c>
      <c r="M117" s="28">
        <v>463.05</v>
      </c>
      <c r="N117" s="28">
        <v>445.75</v>
      </c>
      <c r="O117" s="39">
        <v>5088750</v>
      </c>
      <c r="P117" s="40">
        <v>-6.2005663509422911E-3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76.7</v>
      </c>
      <c r="F118" s="37">
        <v>76.100000000000009</v>
      </c>
      <c r="G118" s="38">
        <v>75.100000000000023</v>
      </c>
      <c r="H118" s="38">
        <v>73.500000000000014</v>
      </c>
      <c r="I118" s="38">
        <v>72.500000000000028</v>
      </c>
      <c r="J118" s="38">
        <v>77.700000000000017</v>
      </c>
      <c r="K118" s="38">
        <v>78.699999999999989</v>
      </c>
      <c r="L118" s="38">
        <v>80.300000000000011</v>
      </c>
      <c r="M118" s="28">
        <v>77.099999999999994</v>
      </c>
      <c r="N118" s="28">
        <v>74.5</v>
      </c>
      <c r="O118" s="39">
        <v>77171250</v>
      </c>
      <c r="P118" s="40">
        <v>1.1372348581650907E-2</v>
      </c>
    </row>
    <row r="119" spans="1:16" ht="12.75" customHeight="1">
      <c r="A119" s="28">
        <v>109</v>
      </c>
      <c r="B119" s="29" t="s">
        <v>47</v>
      </c>
      <c r="C119" s="30" t="s">
        <v>264</v>
      </c>
      <c r="D119" s="31">
        <v>44924</v>
      </c>
      <c r="E119" s="37">
        <v>882.8</v>
      </c>
      <c r="F119" s="37">
        <v>877.93333333333339</v>
      </c>
      <c r="G119" s="38">
        <v>871.41666666666674</v>
      </c>
      <c r="H119" s="38">
        <v>860.0333333333333</v>
      </c>
      <c r="I119" s="38">
        <v>853.51666666666665</v>
      </c>
      <c r="J119" s="38">
        <v>889.31666666666683</v>
      </c>
      <c r="K119" s="38">
        <v>895.83333333333348</v>
      </c>
      <c r="L119" s="38">
        <v>907.21666666666692</v>
      </c>
      <c r="M119" s="28">
        <v>884.45</v>
      </c>
      <c r="N119" s="28">
        <v>866.55</v>
      </c>
      <c r="O119" s="39">
        <v>1621750</v>
      </c>
      <c r="P119" s="40">
        <v>-1.2272367379255741E-2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727.6</v>
      </c>
      <c r="F120" s="37">
        <v>726.48333333333346</v>
      </c>
      <c r="G120" s="38">
        <v>717.76666666666688</v>
      </c>
      <c r="H120" s="38">
        <v>707.93333333333339</v>
      </c>
      <c r="I120" s="38">
        <v>699.21666666666681</v>
      </c>
      <c r="J120" s="38">
        <v>736.31666666666695</v>
      </c>
      <c r="K120" s="38">
        <v>745.03333333333342</v>
      </c>
      <c r="L120" s="38">
        <v>754.86666666666702</v>
      </c>
      <c r="M120" s="28">
        <v>735.2</v>
      </c>
      <c r="N120" s="28">
        <v>716.65</v>
      </c>
      <c r="O120" s="39">
        <v>14688625</v>
      </c>
      <c r="P120" s="40">
        <v>2.9873932006930751E-3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343.15</v>
      </c>
      <c r="F121" s="37">
        <v>343.26666666666671</v>
      </c>
      <c r="G121" s="38">
        <v>341.73333333333341</v>
      </c>
      <c r="H121" s="38">
        <v>340.31666666666672</v>
      </c>
      <c r="I121" s="38">
        <v>338.78333333333342</v>
      </c>
      <c r="J121" s="38">
        <v>344.68333333333339</v>
      </c>
      <c r="K121" s="38">
        <v>346.2166666666667</v>
      </c>
      <c r="L121" s="38">
        <v>347.63333333333338</v>
      </c>
      <c r="M121" s="28">
        <v>344.8</v>
      </c>
      <c r="N121" s="28">
        <v>341.85</v>
      </c>
      <c r="O121" s="39">
        <v>71291200</v>
      </c>
      <c r="P121" s="40">
        <v>1.1739327883742053E-2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511.95</v>
      </c>
      <c r="F122" s="37">
        <v>515.86666666666667</v>
      </c>
      <c r="G122" s="38">
        <v>506.43333333333339</v>
      </c>
      <c r="H122" s="38">
        <v>500.91666666666674</v>
      </c>
      <c r="I122" s="38">
        <v>491.48333333333346</v>
      </c>
      <c r="J122" s="38">
        <v>521.38333333333333</v>
      </c>
      <c r="K122" s="38">
        <v>530.81666666666649</v>
      </c>
      <c r="L122" s="38">
        <v>536.33333333333326</v>
      </c>
      <c r="M122" s="28">
        <v>525.29999999999995</v>
      </c>
      <c r="N122" s="28">
        <v>510.35</v>
      </c>
      <c r="O122" s="39">
        <v>23997500</v>
      </c>
      <c r="P122" s="40">
        <v>-6.9828790151554333E-3</v>
      </c>
    </row>
    <row r="123" spans="1:16" ht="12.75" customHeight="1">
      <c r="A123" s="28">
        <v>113</v>
      </c>
      <c r="B123" s="29" t="s">
        <v>42</v>
      </c>
      <c r="C123" s="30" t="s">
        <v>397</v>
      </c>
      <c r="D123" s="31">
        <v>44924</v>
      </c>
      <c r="E123" s="37">
        <v>3035.5</v>
      </c>
      <c r="F123" s="37">
        <v>3045.5333333333333</v>
      </c>
      <c r="G123" s="38">
        <v>3017.2166666666667</v>
      </c>
      <c r="H123" s="38">
        <v>2998.9333333333334</v>
      </c>
      <c r="I123" s="38">
        <v>2970.6166666666668</v>
      </c>
      <c r="J123" s="38">
        <v>3063.8166666666666</v>
      </c>
      <c r="K123" s="38">
        <v>3092.1333333333332</v>
      </c>
      <c r="L123" s="38">
        <v>3110.4166666666665</v>
      </c>
      <c r="M123" s="28">
        <v>3073.85</v>
      </c>
      <c r="N123" s="28">
        <v>3027.25</v>
      </c>
      <c r="O123" s="39">
        <v>507500</v>
      </c>
      <c r="P123" s="40">
        <v>-1.4084507042253521E-2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719.85</v>
      </c>
      <c r="F124" s="37">
        <v>721.55000000000007</v>
      </c>
      <c r="G124" s="38">
        <v>712.50000000000011</v>
      </c>
      <c r="H124" s="38">
        <v>705.15000000000009</v>
      </c>
      <c r="I124" s="38">
        <v>696.10000000000014</v>
      </c>
      <c r="J124" s="38">
        <v>728.90000000000009</v>
      </c>
      <c r="K124" s="38">
        <v>737.95</v>
      </c>
      <c r="L124" s="38">
        <v>745.30000000000007</v>
      </c>
      <c r="M124" s="28">
        <v>730.6</v>
      </c>
      <c r="N124" s="28">
        <v>714.2</v>
      </c>
      <c r="O124" s="39">
        <v>23234850</v>
      </c>
      <c r="P124" s="40">
        <v>-1.1089404734543782E-2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558.20000000000005</v>
      </c>
      <c r="F125" s="37">
        <v>559.19999999999993</v>
      </c>
      <c r="G125" s="38">
        <v>554.99999999999989</v>
      </c>
      <c r="H125" s="38">
        <v>551.79999999999995</v>
      </c>
      <c r="I125" s="38">
        <v>547.59999999999991</v>
      </c>
      <c r="J125" s="38">
        <v>562.39999999999986</v>
      </c>
      <c r="K125" s="38">
        <v>566.59999999999991</v>
      </c>
      <c r="L125" s="38">
        <v>569.79999999999984</v>
      </c>
      <c r="M125" s="28">
        <v>563.4</v>
      </c>
      <c r="N125" s="28">
        <v>556</v>
      </c>
      <c r="O125" s="39">
        <v>11605000</v>
      </c>
      <c r="P125" s="40">
        <v>1.8094089264173704E-2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1946.05</v>
      </c>
      <c r="F126" s="37">
        <v>1946.6833333333334</v>
      </c>
      <c r="G126" s="38">
        <v>1934.1666666666667</v>
      </c>
      <c r="H126" s="38">
        <v>1922.2833333333333</v>
      </c>
      <c r="I126" s="38">
        <v>1909.7666666666667</v>
      </c>
      <c r="J126" s="38">
        <v>1958.5666666666668</v>
      </c>
      <c r="K126" s="38">
        <v>1971.0833333333333</v>
      </c>
      <c r="L126" s="38">
        <v>1982.9666666666669</v>
      </c>
      <c r="M126" s="28">
        <v>1959.2</v>
      </c>
      <c r="N126" s="28">
        <v>1934.8</v>
      </c>
      <c r="O126" s="39">
        <v>22082000</v>
      </c>
      <c r="P126" s="40">
        <v>1.2527053299585488E-2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89.6</v>
      </c>
      <c r="F127" s="37">
        <v>89.333333333333329</v>
      </c>
      <c r="G127" s="38">
        <v>87.416666666666657</v>
      </c>
      <c r="H127" s="38">
        <v>85.233333333333334</v>
      </c>
      <c r="I127" s="38">
        <v>83.316666666666663</v>
      </c>
      <c r="J127" s="38">
        <v>91.516666666666652</v>
      </c>
      <c r="K127" s="38">
        <v>93.433333333333309</v>
      </c>
      <c r="L127" s="38">
        <v>95.616666666666646</v>
      </c>
      <c r="M127" s="28">
        <v>91.25</v>
      </c>
      <c r="N127" s="28">
        <v>87.15</v>
      </c>
      <c r="O127" s="39">
        <v>55070004</v>
      </c>
      <c r="P127" s="40">
        <v>3.5402684563758391E-2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2428.15</v>
      </c>
      <c r="F128" s="37">
        <v>2426.5499999999997</v>
      </c>
      <c r="G128" s="38">
        <v>2408.8499999999995</v>
      </c>
      <c r="H128" s="38">
        <v>2389.5499999999997</v>
      </c>
      <c r="I128" s="38">
        <v>2371.8499999999995</v>
      </c>
      <c r="J128" s="38">
        <v>2445.8499999999995</v>
      </c>
      <c r="K128" s="38">
        <v>2463.5499999999993</v>
      </c>
      <c r="L128" s="38">
        <v>2482.8499999999995</v>
      </c>
      <c r="M128" s="28">
        <v>2444.25</v>
      </c>
      <c r="N128" s="28">
        <v>2407.25</v>
      </c>
      <c r="O128" s="39">
        <v>773750</v>
      </c>
      <c r="P128" s="40">
        <v>-1.7460317460317461E-2</v>
      </c>
    </row>
    <row r="129" spans="1:16" ht="12.75" customHeight="1">
      <c r="A129" s="28">
        <v>119</v>
      </c>
      <c r="B129" s="29" t="s">
        <v>47</v>
      </c>
      <c r="C129" s="30" t="s">
        <v>266</v>
      </c>
      <c r="D129" s="31">
        <v>44924</v>
      </c>
      <c r="E129" s="37">
        <v>454.55</v>
      </c>
      <c r="F129" s="37">
        <v>456.7</v>
      </c>
      <c r="G129" s="38">
        <v>451.4</v>
      </c>
      <c r="H129" s="38">
        <v>448.25</v>
      </c>
      <c r="I129" s="38">
        <v>442.95</v>
      </c>
      <c r="J129" s="38">
        <v>459.84999999999997</v>
      </c>
      <c r="K129" s="38">
        <v>465.15000000000003</v>
      </c>
      <c r="L129" s="38">
        <v>468.29999999999995</v>
      </c>
      <c r="M129" s="28">
        <v>462</v>
      </c>
      <c r="N129" s="28">
        <v>453.55</v>
      </c>
      <c r="O129" s="39">
        <v>6927000</v>
      </c>
      <c r="P129" s="40">
        <v>6.5135160070117173E-2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390.45</v>
      </c>
      <c r="F130" s="37">
        <v>388.95</v>
      </c>
      <c r="G130" s="38">
        <v>385.9</v>
      </c>
      <c r="H130" s="38">
        <v>381.34999999999997</v>
      </c>
      <c r="I130" s="38">
        <v>378.29999999999995</v>
      </c>
      <c r="J130" s="38">
        <v>393.5</v>
      </c>
      <c r="K130" s="38">
        <v>396.55000000000007</v>
      </c>
      <c r="L130" s="38">
        <v>401.1</v>
      </c>
      <c r="M130" s="28">
        <v>392</v>
      </c>
      <c r="N130" s="28">
        <v>384.4</v>
      </c>
      <c r="O130" s="39">
        <v>10082000</v>
      </c>
      <c r="P130" s="40">
        <v>-2.9830638953040802E-2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2083.5</v>
      </c>
      <c r="F131" s="37">
        <v>2080.5</v>
      </c>
      <c r="G131" s="38">
        <v>2070</v>
      </c>
      <c r="H131" s="38">
        <v>2056.5</v>
      </c>
      <c r="I131" s="38">
        <v>2046</v>
      </c>
      <c r="J131" s="38">
        <v>2094</v>
      </c>
      <c r="K131" s="38">
        <v>2104.5</v>
      </c>
      <c r="L131" s="38">
        <v>2118</v>
      </c>
      <c r="M131" s="28">
        <v>2091</v>
      </c>
      <c r="N131" s="28">
        <v>2067</v>
      </c>
      <c r="O131" s="39">
        <v>8456700</v>
      </c>
      <c r="P131" s="40">
        <v>1.6076127311393865E-2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4974.1499999999996</v>
      </c>
      <c r="F132" s="37">
        <v>4985.7833333333328</v>
      </c>
      <c r="G132" s="38">
        <v>4924.8166666666657</v>
      </c>
      <c r="H132" s="38">
        <v>4875.4833333333327</v>
      </c>
      <c r="I132" s="38">
        <v>4814.5166666666655</v>
      </c>
      <c r="J132" s="38">
        <v>5035.1166666666659</v>
      </c>
      <c r="K132" s="38">
        <v>5096.083333333333</v>
      </c>
      <c r="L132" s="38">
        <v>5145.4166666666661</v>
      </c>
      <c r="M132" s="28">
        <v>5046.75</v>
      </c>
      <c r="N132" s="28">
        <v>4936.45</v>
      </c>
      <c r="O132" s="39">
        <v>1477050</v>
      </c>
      <c r="P132" s="40">
        <v>-1.0848819688598695E-2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3849.4</v>
      </c>
      <c r="F133" s="37">
        <v>3850.6666666666665</v>
      </c>
      <c r="G133" s="38">
        <v>3819.6833333333329</v>
      </c>
      <c r="H133" s="38">
        <v>3789.9666666666662</v>
      </c>
      <c r="I133" s="38">
        <v>3758.9833333333327</v>
      </c>
      <c r="J133" s="38">
        <v>3880.3833333333332</v>
      </c>
      <c r="K133" s="38">
        <v>3911.3666666666668</v>
      </c>
      <c r="L133" s="38">
        <v>3941.0833333333335</v>
      </c>
      <c r="M133" s="28">
        <v>3881.65</v>
      </c>
      <c r="N133" s="28">
        <v>3820.95</v>
      </c>
      <c r="O133" s="39">
        <v>1085400</v>
      </c>
      <c r="P133" s="40">
        <v>-4.5046630300897415E-2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738.25</v>
      </c>
      <c r="F134" s="37">
        <v>733.43333333333339</v>
      </c>
      <c r="G134" s="38">
        <v>727.36666666666679</v>
      </c>
      <c r="H134" s="38">
        <v>716.48333333333335</v>
      </c>
      <c r="I134" s="38">
        <v>710.41666666666674</v>
      </c>
      <c r="J134" s="38">
        <v>744.31666666666683</v>
      </c>
      <c r="K134" s="38">
        <v>750.38333333333344</v>
      </c>
      <c r="L134" s="38">
        <v>761.26666666666688</v>
      </c>
      <c r="M134" s="28">
        <v>739.5</v>
      </c>
      <c r="N134" s="28">
        <v>722.55</v>
      </c>
      <c r="O134" s="39">
        <v>6430250</v>
      </c>
      <c r="P134" s="40">
        <v>-2.4248677931123435E-2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1260.8</v>
      </c>
      <c r="F135" s="37">
        <v>1265.7166666666667</v>
      </c>
      <c r="G135" s="38">
        <v>1251.9333333333334</v>
      </c>
      <c r="H135" s="38">
        <v>1243.0666666666666</v>
      </c>
      <c r="I135" s="38">
        <v>1229.2833333333333</v>
      </c>
      <c r="J135" s="38">
        <v>1274.5833333333335</v>
      </c>
      <c r="K135" s="38">
        <v>1288.3666666666668</v>
      </c>
      <c r="L135" s="38">
        <v>1297.2333333333336</v>
      </c>
      <c r="M135" s="28">
        <v>1279.5</v>
      </c>
      <c r="N135" s="28">
        <v>1256.8499999999999</v>
      </c>
      <c r="O135" s="39">
        <v>11580100</v>
      </c>
      <c r="P135" s="40">
        <v>1.6904352102286697E-2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216</v>
      </c>
      <c r="F136" s="37">
        <v>215.61666666666667</v>
      </c>
      <c r="G136" s="38">
        <v>214.78333333333336</v>
      </c>
      <c r="H136" s="38">
        <v>213.56666666666669</v>
      </c>
      <c r="I136" s="38">
        <v>212.73333333333338</v>
      </c>
      <c r="J136" s="38">
        <v>216.83333333333334</v>
      </c>
      <c r="K136" s="38">
        <v>217.66666666666666</v>
      </c>
      <c r="L136" s="38">
        <v>218.88333333333333</v>
      </c>
      <c r="M136" s="28">
        <v>216.45</v>
      </c>
      <c r="N136" s="28">
        <v>214.4</v>
      </c>
      <c r="O136" s="39">
        <v>17488000</v>
      </c>
      <c r="P136" s="40">
        <v>-1.5315315315315315E-2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114.95</v>
      </c>
      <c r="F137" s="37">
        <v>115.05000000000001</v>
      </c>
      <c r="G137" s="38">
        <v>114.20000000000002</v>
      </c>
      <c r="H137" s="38">
        <v>113.45</v>
      </c>
      <c r="I137" s="38">
        <v>112.60000000000001</v>
      </c>
      <c r="J137" s="38">
        <v>115.80000000000003</v>
      </c>
      <c r="K137" s="38">
        <v>116.65000000000002</v>
      </c>
      <c r="L137" s="38">
        <v>117.40000000000003</v>
      </c>
      <c r="M137" s="28">
        <v>115.9</v>
      </c>
      <c r="N137" s="28">
        <v>114.3</v>
      </c>
      <c r="O137" s="39">
        <v>37908000</v>
      </c>
      <c r="P137" s="40">
        <v>-2.9642144063891877E-2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490.9</v>
      </c>
      <c r="F138" s="37">
        <v>490.26666666666665</v>
      </c>
      <c r="G138" s="38">
        <v>486.68333333333328</v>
      </c>
      <c r="H138" s="38">
        <v>482.46666666666664</v>
      </c>
      <c r="I138" s="38">
        <v>478.88333333333327</v>
      </c>
      <c r="J138" s="38">
        <v>494.48333333333329</v>
      </c>
      <c r="K138" s="38">
        <v>498.06666666666666</v>
      </c>
      <c r="L138" s="38">
        <v>502.2833333333333</v>
      </c>
      <c r="M138" s="28">
        <v>493.85</v>
      </c>
      <c r="N138" s="28">
        <v>486.05</v>
      </c>
      <c r="O138" s="39">
        <v>9354000</v>
      </c>
      <c r="P138" s="40">
        <v>1.2830382345393893E-4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9067.5499999999993</v>
      </c>
      <c r="F139" s="37">
        <v>9093.3166666666657</v>
      </c>
      <c r="G139" s="38">
        <v>9004.2333333333318</v>
      </c>
      <c r="H139" s="38">
        <v>8940.9166666666661</v>
      </c>
      <c r="I139" s="38">
        <v>8851.8333333333321</v>
      </c>
      <c r="J139" s="38">
        <v>9156.6333333333314</v>
      </c>
      <c r="K139" s="38">
        <v>9245.7166666666672</v>
      </c>
      <c r="L139" s="38">
        <v>9309.033333333331</v>
      </c>
      <c r="M139" s="28">
        <v>9182.4</v>
      </c>
      <c r="N139" s="28">
        <v>9030</v>
      </c>
      <c r="O139" s="39">
        <v>2887800</v>
      </c>
      <c r="P139" s="40">
        <v>2.6335430216440987E-2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908.45</v>
      </c>
      <c r="F140" s="37">
        <v>906.41666666666663</v>
      </c>
      <c r="G140" s="38">
        <v>893.83333333333326</v>
      </c>
      <c r="H140" s="38">
        <v>879.21666666666658</v>
      </c>
      <c r="I140" s="38">
        <v>866.63333333333321</v>
      </c>
      <c r="J140" s="38">
        <v>921.0333333333333</v>
      </c>
      <c r="K140" s="38">
        <v>933.61666666666656</v>
      </c>
      <c r="L140" s="38">
        <v>948.23333333333335</v>
      </c>
      <c r="M140" s="28">
        <v>919</v>
      </c>
      <c r="N140" s="28">
        <v>891.8</v>
      </c>
      <c r="O140" s="39">
        <v>18066250</v>
      </c>
      <c r="P140" s="40">
        <v>1.9144660296865634E-2</v>
      </c>
    </row>
    <row r="141" spans="1:16" ht="12.75" customHeight="1">
      <c r="A141" s="28">
        <v>131</v>
      </c>
      <c r="B141" s="29" t="s">
        <v>44</v>
      </c>
      <c r="C141" s="30" t="s">
        <v>428</v>
      </c>
      <c r="D141" s="31">
        <v>44924</v>
      </c>
      <c r="E141" s="37">
        <v>1587.4</v>
      </c>
      <c r="F141" s="37">
        <v>1571.1333333333332</v>
      </c>
      <c r="G141" s="38">
        <v>1551.2666666666664</v>
      </c>
      <c r="H141" s="38">
        <v>1515.1333333333332</v>
      </c>
      <c r="I141" s="38">
        <v>1495.2666666666664</v>
      </c>
      <c r="J141" s="38">
        <v>1607.2666666666664</v>
      </c>
      <c r="K141" s="38">
        <v>1627.1333333333332</v>
      </c>
      <c r="L141" s="38">
        <v>1663.2666666666664</v>
      </c>
      <c r="M141" s="28">
        <v>1591</v>
      </c>
      <c r="N141" s="28">
        <v>1535</v>
      </c>
      <c r="O141" s="39">
        <v>1969600</v>
      </c>
      <c r="P141" s="40">
        <v>5.7189542483660127E-3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1472.6</v>
      </c>
      <c r="F142" s="37">
        <v>1467.5333333333335</v>
      </c>
      <c r="G142" s="38">
        <v>1456.0666666666671</v>
      </c>
      <c r="H142" s="38">
        <v>1439.5333333333335</v>
      </c>
      <c r="I142" s="38">
        <v>1428.0666666666671</v>
      </c>
      <c r="J142" s="38">
        <v>1484.0666666666671</v>
      </c>
      <c r="K142" s="38">
        <v>1495.5333333333338</v>
      </c>
      <c r="L142" s="38">
        <v>1512.0666666666671</v>
      </c>
      <c r="M142" s="28">
        <v>1479</v>
      </c>
      <c r="N142" s="28">
        <v>1451</v>
      </c>
      <c r="O142" s="39">
        <v>908000</v>
      </c>
      <c r="P142" s="40">
        <v>-1.6492578339747114E-3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688.85</v>
      </c>
      <c r="F143" s="37">
        <v>693.85</v>
      </c>
      <c r="G143" s="38">
        <v>680.30000000000007</v>
      </c>
      <c r="H143" s="38">
        <v>671.75</v>
      </c>
      <c r="I143" s="38">
        <v>658.2</v>
      </c>
      <c r="J143" s="38">
        <v>702.40000000000009</v>
      </c>
      <c r="K143" s="38">
        <v>715.95</v>
      </c>
      <c r="L143" s="38">
        <v>724.50000000000011</v>
      </c>
      <c r="M143" s="28">
        <v>707.4</v>
      </c>
      <c r="N143" s="28">
        <v>685.3</v>
      </c>
      <c r="O143" s="39">
        <v>5198050</v>
      </c>
      <c r="P143" s="40">
        <v>-4.8995124271613746E-2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918.6</v>
      </c>
      <c r="F144" s="37">
        <v>910.41666666666663</v>
      </c>
      <c r="G144" s="38">
        <v>897.93333333333328</v>
      </c>
      <c r="H144" s="38">
        <v>877.26666666666665</v>
      </c>
      <c r="I144" s="38">
        <v>864.7833333333333</v>
      </c>
      <c r="J144" s="38">
        <v>931.08333333333326</v>
      </c>
      <c r="K144" s="38">
        <v>943.56666666666661</v>
      </c>
      <c r="L144" s="38">
        <v>964.23333333333323</v>
      </c>
      <c r="M144" s="28">
        <v>922.9</v>
      </c>
      <c r="N144" s="28">
        <v>889.75</v>
      </c>
      <c r="O144" s="39">
        <v>2612000</v>
      </c>
      <c r="P144" s="40">
        <v>8.0052927555408535E-2</v>
      </c>
    </row>
    <row r="145" spans="1:16" ht="12.75" customHeight="1">
      <c r="A145" s="28">
        <v>135</v>
      </c>
      <c r="B145" s="29" t="s">
        <v>49</v>
      </c>
      <c r="C145" s="30" t="s">
        <v>809</v>
      </c>
      <c r="D145" s="31">
        <v>44924</v>
      </c>
      <c r="E145" s="37">
        <v>73.75</v>
      </c>
      <c r="F145" s="37">
        <v>73.966666666666669</v>
      </c>
      <c r="G145" s="38">
        <v>73.183333333333337</v>
      </c>
      <c r="H145" s="38">
        <v>72.616666666666674</v>
      </c>
      <c r="I145" s="38">
        <v>71.833333333333343</v>
      </c>
      <c r="J145" s="38">
        <v>74.533333333333331</v>
      </c>
      <c r="K145" s="38">
        <v>75.316666666666663</v>
      </c>
      <c r="L145" s="38">
        <v>75.883333333333326</v>
      </c>
      <c r="M145" s="28">
        <v>74.75</v>
      </c>
      <c r="N145" s="28">
        <v>73.400000000000006</v>
      </c>
      <c r="O145" s="39">
        <v>85914000</v>
      </c>
      <c r="P145" s="40">
        <v>1.6207584830339322E-2</v>
      </c>
    </row>
    <row r="146" spans="1:16" ht="12.75" customHeight="1">
      <c r="A146" s="28">
        <v>136</v>
      </c>
      <c r="B146" s="29" t="s">
        <v>86</v>
      </c>
      <c r="C146" s="30" t="s">
        <v>159</v>
      </c>
      <c r="D146" s="31">
        <v>44924</v>
      </c>
      <c r="E146" s="37">
        <v>2023.05</v>
      </c>
      <c r="F146" s="37">
        <v>2015.95</v>
      </c>
      <c r="G146" s="38">
        <v>1993.9</v>
      </c>
      <c r="H146" s="38">
        <v>1964.75</v>
      </c>
      <c r="I146" s="38">
        <v>1942.7</v>
      </c>
      <c r="J146" s="38">
        <v>2045.1000000000001</v>
      </c>
      <c r="K146" s="38">
        <v>2067.1499999999996</v>
      </c>
      <c r="L146" s="38">
        <v>2096.3000000000002</v>
      </c>
      <c r="M146" s="28">
        <v>2038</v>
      </c>
      <c r="N146" s="28">
        <v>1986.8</v>
      </c>
      <c r="O146" s="39">
        <v>2155150</v>
      </c>
      <c r="P146" s="40">
        <v>-3.4910066121052389E-3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44924</v>
      </c>
      <c r="E147" s="37">
        <v>92122.85</v>
      </c>
      <c r="F147" s="37">
        <v>91731.433333333334</v>
      </c>
      <c r="G147" s="38">
        <v>90796.466666666674</v>
      </c>
      <c r="H147" s="38">
        <v>89470.083333333343</v>
      </c>
      <c r="I147" s="38">
        <v>88535.116666666683</v>
      </c>
      <c r="J147" s="38">
        <v>93057.816666666666</v>
      </c>
      <c r="K147" s="38">
        <v>93992.783333333311</v>
      </c>
      <c r="L147" s="38">
        <v>95319.166666666657</v>
      </c>
      <c r="M147" s="28">
        <v>92666.4</v>
      </c>
      <c r="N147" s="28">
        <v>90405.05</v>
      </c>
      <c r="O147" s="39">
        <v>56420</v>
      </c>
      <c r="P147" s="40">
        <v>1.0025062656641603E-2</v>
      </c>
    </row>
    <row r="148" spans="1:16" ht="12.75" customHeight="1">
      <c r="A148" s="28">
        <v>138</v>
      </c>
      <c r="B148" s="29" t="s">
        <v>63</v>
      </c>
      <c r="C148" s="30" t="s">
        <v>161</v>
      </c>
      <c r="D148" s="31">
        <v>44924</v>
      </c>
      <c r="E148" s="37">
        <v>1087.3499999999999</v>
      </c>
      <c r="F148" s="37">
        <v>1083.45</v>
      </c>
      <c r="G148" s="38">
        <v>1078.2</v>
      </c>
      <c r="H148" s="38">
        <v>1069.05</v>
      </c>
      <c r="I148" s="38">
        <v>1063.8</v>
      </c>
      <c r="J148" s="38">
        <v>1092.6000000000001</v>
      </c>
      <c r="K148" s="38">
        <v>1097.8500000000001</v>
      </c>
      <c r="L148" s="38">
        <v>1107.0000000000002</v>
      </c>
      <c r="M148" s="28">
        <v>1088.7</v>
      </c>
      <c r="N148" s="28">
        <v>1074.3</v>
      </c>
      <c r="O148" s="39">
        <v>7034575</v>
      </c>
      <c r="P148" s="40">
        <v>-5.2497984925831132E-3</v>
      </c>
    </row>
    <row r="149" spans="1:16" ht="12.75" customHeight="1">
      <c r="A149" s="28">
        <v>139</v>
      </c>
      <c r="B149" s="29" t="s">
        <v>119</v>
      </c>
      <c r="C149" s="30" t="s">
        <v>163</v>
      </c>
      <c r="D149" s="31">
        <v>44924</v>
      </c>
      <c r="E149" s="37">
        <v>75.05</v>
      </c>
      <c r="F149" s="37">
        <v>75.2</v>
      </c>
      <c r="G149" s="38">
        <v>74.45</v>
      </c>
      <c r="H149" s="38">
        <v>73.849999999999994</v>
      </c>
      <c r="I149" s="38">
        <v>73.099999999999994</v>
      </c>
      <c r="J149" s="38">
        <v>75.800000000000011</v>
      </c>
      <c r="K149" s="38">
        <v>76.550000000000011</v>
      </c>
      <c r="L149" s="38">
        <v>77.15000000000002</v>
      </c>
      <c r="M149" s="28">
        <v>75.95</v>
      </c>
      <c r="N149" s="28">
        <v>74.599999999999994</v>
      </c>
      <c r="O149" s="39">
        <v>65938500</v>
      </c>
      <c r="P149" s="40">
        <v>2.0629836898913797E-3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44924</v>
      </c>
      <c r="E150" s="37">
        <v>3965.15</v>
      </c>
      <c r="F150" s="37">
        <v>3985.6999999999994</v>
      </c>
      <c r="G150" s="38">
        <v>3936.3999999999987</v>
      </c>
      <c r="H150" s="38">
        <v>3907.6499999999992</v>
      </c>
      <c r="I150" s="38">
        <v>3858.3499999999985</v>
      </c>
      <c r="J150" s="38">
        <v>4014.4499999999989</v>
      </c>
      <c r="K150" s="38">
        <v>4063.7499999999991</v>
      </c>
      <c r="L150" s="38">
        <v>4092.4999999999991</v>
      </c>
      <c r="M150" s="28">
        <v>4035</v>
      </c>
      <c r="N150" s="28">
        <v>3956.95</v>
      </c>
      <c r="O150" s="39">
        <v>1618500</v>
      </c>
      <c r="P150" s="40">
        <v>-7.3597056117755289E-3</v>
      </c>
    </row>
    <row r="151" spans="1:16" ht="12.75" customHeight="1">
      <c r="A151" s="28">
        <v>141</v>
      </c>
      <c r="B151" s="29" t="s">
        <v>38</v>
      </c>
      <c r="C151" s="30" t="s">
        <v>165</v>
      </c>
      <c r="D151" s="31">
        <v>44924</v>
      </c>
      <c r="E151" s="37">
        <v>4399.3</v>
      </c>
      <c r="F151" s="37">
        <v>4413.4333333333334</v>
      </c>
      <c r="G151" s="38">
        <v>4370.0666666666666</v>
      </c>
      <c r="H151" s="38">
        <v>4340.833333333333</v>
      </c>
      <c r="I151" s="38">
        <v>4297.4666666666662</v>
      </c>
      <c r="J151" s="38">
        <v>4442.666666666667</v>
      </c>
      <c r="K151" s="38">
        <v>4486.0333333333338</v>
      </c>
      <c r="L151" s="38">
        <v>4515.2666666666673</v>
      </c>
      <c r="M151" s="28">
        <v>4456.8</v>
      </c>
      <c r="N151" s="28">
        <v>4384.2</v>
      </c>
      <c r="O151" s="39">
        <v>339000</v>
      </c>
      <c r="P151" s="40">
        <v>2.6106696935300794E-2</v>
      </c>
    </row>
    <row r="152" spans="1:16" ht="12.75" customHeight="1">
      <c r="A152" s="28">
        <v>142</v>
      </c>
      <c r="B152" s="29" t="s">
        <v>56</v>
      </c>
      <c r="C152" s="30" t="s">
        <v>166</v>
      </c>
      <c r="D152" s="31">
        <v>44924</v>
      </c>
      <c r="E152" s="37">
        <v>19933.599999999999</v>
      </c>
      <c r="F152" s="37">
        <v>19799.466666666664</v>
      </c>
      <c r="G152" s="38">
        <v>19639.133333333328</v>
      </c>
      <c r="H152" s="38">
        <v>19344.666666666664</v>
      </c>
      <c r="I152" s="38">
        <v>19184.333333333328</v>
      </c>
      <c r="J152" s="38">
        <v>20093.933333333327</v>
      </c>
      <c r="K152" s="38">
        <v>20254.266666666663</v>
      </c>
      <c r="L152" s="38">
        <v>20548.733333333326</v>
      </c>
      <c r="M152" s="28">
        <v>19959.8</v>
      </c>
      <c r="N152" s="28">
        <v>19505</v>
      </c>
      <c r="O152" s="39">
        <v>270400</v>
      </c>
      <c r="P152" s="40">
        <v>-9.3786635404454859E-3</v>
      </c>
    </row>
    <row r="153" spans="1:16" ht="12.75" customHeight="1">
      <c r="A153" s="28">
        <v>143</v>
      </c>
      <c r="B153" s="29" t="s">
        <v>119</v>
      </c>
      <c r="C153" s="30" t="s">
        <v>167</v>
      </c>
      <c r="D153" s="31">
        <v>44924</v>
      </c>
      <c r="E153" s="37">
        <v>117.8</v>
      </c>
      <c r="F153" s="37">
        <v>118.09999999999998</v>
      </c>
      <c r="G153" s="38">
        <v>116.79999999999995</v>
      </c>
      <c r="H153" s="38">
        <v>115.79999999999997</v>
      </c>
      <c r="I153" s="38">
        <v>114.49999999999994</v>
      </c>
      <c r="J153" s="38">
        <v>119.09999999999997</v>
      </c>
      <c r="K153" s="38">
        <v>120.4</v>
      </c>
      <c r="L153" s="38">
        <v>121.39999999999998</v>
      </c>
      <c r="M153" s="28">
        <v>119.4</v>
      </c>
      <c r="N153" s="28">
        <v>117.1</v>
      </c>
      <c r="O153" s="39">
        <v>27443150</v>
      </c>
      <c r="P153" s="40">
        <v>-3.8233201677992296E-2</v>
      </c>
    </row>
    <row r="154" spans="1:16" ht="12.75" customHeight="1">
      <c r="A154" s="28">
        <v>144</v>
      </c>
      <c r="B154" s="29" t="s">
        <v>168</v>
      </c>
      <c r="C154" s="30" t="s">
        <v>169</v>
      </c>
      <c r="D154" s="31">
        <v>44924</v>
      </c>
      <c r="E154" s="37">
        <v>172</v>
      </c>
      <c r="F154" s="37">
        <v>171.95000000000002</v>
      </c>
      <c r="G154" s="38">
        <v>170.90000000000003</v>
      </c>
      <c r="H154" s="38">
        <v>169.8</v>
      </c>
      <c r="I154" s="38">
        <v>168.75000000000003</v>
      </c>
      <c r="J154" s="38">
        <v>173.05000000000004</v>
      </c>
      <c r="K154" s="38">
        <v>174.10000000000005</v>
      </c>
      <c r="L154" s="38">
        <v>175.20000000000005</v>
      </c>
      <c r="M154" s="28">
        <v>173</v>
      </c>
      <c r="N154" s="28">
        <v>170.85</v>
      </c>
      <c r="O154" s="39">
        <v>60505500</v>
      </c>
      <c r="P154" s="40">
        <v>6.0657757558525262E-3</v>
      </c>
    </row>
    <row r="155" spans="1:16" ht="12.75" customHeight="1">
      <c r="A155" s="28">
        <v>145</v>
      </c>
      <c r="B155" s="29" t="s">
        <v>96</v>
      </c>
      <c r="C155" s="30" t="s">
        <v>268</v>
      </c>
      <c r="D155" s="31">
        <v>44924</v>
      </c>
      <c r="E155" s="37">
        <v>911.9</v>
      </c>
      <c r="F155" s="37">
        <v>913.75</v>
      </c>
      <c r="G155" s="38">
        <v>904</v>
      </c>
      <c r="H155" s="38">
        <v>896.1</v>
      </c>
      <c r="I155" s="38">
        <v>886.35</v>
      </c>
      <c r="J155" s="38">
        <v>921.65</v>
      </c>
      <c r="K155" s="38">
        <v>931.4</v>
      </c>
      <c r="L155" s="38">
        <v>939.3</v>
      </c>
      <c r="M155" s="28">
        <v>923.5</v>
      </c>
      <c r="N155" s="28">
        <v>905.85</v>
      </c>
      <c r="O155" s="39">
        <v>5996200</v>
      </c>
      <c r="P155" s="40">
        <v>-6.8405797101449275E-3</v>
      </c>
    </row>
    <row r="156" spans="1:16" ht="12.75" customHeight="1">
      <c r="A156" s="28">
        <v>146</v>
      </c>
      <c r="B156" s="29" t="s">
        <v>86</v>
      </c>
      <c r="C156" s="30" t="s">
        <v>436</v>
      </c>
      <c r="D156" s="31">
        <v>44924</v>
      </c>
      <c r="E156" s="37">
        <v>3112.3</v>
      </c>
      <c r="F156" s="37">
        <v>3120.0833333333335</v>
      </c>
      <c r="G156" s="38">
        <v>3080.166666666667</v>
      </c>
      <c r="H156" s="38">
        <v>3048.0333333333333</v>
      </c>
      <c r="I156" s="38">
        <v>3008.1166666666668</v>
      </c>
      <c r="J156" s="38">
        <v>3152.2166666666672</v>
      </c>
      <c r="K156" s="38">
        <v>3192.1333333333341</v>
      </c>
      <c r="L156" s="38">
        <v>3224.2666666666673</v>
      </c>
      <c r="M156" s="28">
        <v>3160</v>
      </c>
      <c r="N156" s="28">
        <v>3087.95</v>
      </c>
      <c r="O156" s="39">
        <v>498400</v>
      </c>
      <c r="P156" s="40">
        <v>1.5484922575387123E-2</v>
      </c>
    </row>
    <row r="157" spans="1:16" ht="12.75" customHeight="1">
      <c r="A157" s="28">
        <v>147</v>
      </c>
      <c r="B157" s="29" t="s">
        <v>79</v>
      </c>
      <c r="C157" s="30" t="s">
        <v>170</v>
      </c>
      <c r="D157" s="31">
        <v>44924</v>
      </c>
      <c r="E157" s="37">
        <v>140.9</v>
      </c>
      <c r="F157" s="37">
        <v>141</v>
      </c>
      <c r="G157" s="38">
        <v>139.65</v>
      </c>
      <c r="H157" s="38">
        <v>138.4</v>
      </c>
      <c r="I157" s="38">
        <v>137.05000000000001</v>
      </c>
      <c r="J157" s="38">
        <v>142.25</v>
      </c>
      <c r="K157" s="38">
        <v>143.60000000000002</v>
      </c>
      <c r="L157" s="38">
        <v>144.85</v>
      </c>
      <c r="M157" s="28">
        <v>142.35</v>
      </c>
      <c r="N157" s="28">
        <v>139.75</v>
      </c>
      <c r="O157" s="39">
        <v>38161200</v>
      </c>
      <c r="P157" s="40">
        <v>1.2121212121212121E-3</v>
      </c>
    </row>
    <row r="158" spans="1:16" ht="12.75" customHeight="1">
      <c r="A158" s="28">
        <v>148</v>
      </c>
      <c r="B158" s="29" t="s">
        <v>40</v>
      </c>
      <c r="C158" s="30" t="s">
        <v>171</v>
      </c>
      <c r="D158" s="31">
        <v>44924</v>
      </c>
      <c r="E158" s="37">
        <v>47695.5</v>
      </c>
      <c r="F158" s="37">
        <v>47715.933333333327</v>
      </c>
      <c r="G158" s="38">
        <v>47481.566666666651</v>
      </c>
      <c r="H158" s="38">
        <v>47267.633333333324</v>
      </c>
      <c r="I158" s="38">
        <v>47033.266666666648</v>
      </c>
      <c r="J158" s="38">
        <v>47929.866666666654</v>
      </c>
      <c r="K158" s="38">
        <v>48164.233333333337</v>
      </c>
      <c r="L158" s="38">
        <v>48378.166666666657</v>
      </c>
      <c r="M158" s="28">
        <v>47950.3</v>
      </c>
      <c r="N158" s="28">
        <v>47502</v>
      </c>
      <c r="O158" s="39">
        <v>95205</v>
      </c>
      <c r="P158" s="40">
        <v>-3.1501023783272954E-4</v>
      </c>
    </row>
    <row r="159" spans="1:16" ht="12.75" customHeight="1">
      <c r="A159" s="28">
        <v>149</v>
      </c>
      <c r="B159" s="29" t="s">
        <v>47</v>
      </c>
      <c r="C159" s="30" t="s">
        <v>172</v>
      </c>
      <c r="D159" s="31">
        <v>44924</v>
      </c>
      <c r="E159" s="37">
        <v>825.9</v>
      </c>
      <c r="F159" s="37">
        <v>828.25</v>
      </c>
      <c r="G159" s="38">
        <v>819.6</v>
      </c>
      <c r="H159" s="38">
        <v>813.30000000000007</v>
      </c>
      <c r="I159" s="38">
        <v>804.65000000000009</v>
      </c>
      <c r="J159" s="38">
        <v>834.55</v>
      </c>
      <c r="K159" s="38">
        <v>843.2</v>
      </c>
      <c r="L159" s="38">
        <v>849.49999999999989</v>
      </c>
      <c r="M159" s="28">
        <v>836.9</v>
      </c>
      <c r="N159" s="28">
        <v>821.95</v>
      </c>
      <c r="O159" s="39">
        <v>5561050</v>
      </c>
      <c r="P159" s="40">
        <v>6.0696517412935323E-3</v>
      </c>
    </row>
    <row r="160" spans="1:16" ht="12.75" customHeight="1">
      <c r="A160" s="28">
        <v>150</v>
      </c>
      <c r="B160" s="29" t="s">
        <v>86</v>
      </c>
      <c r="C160" s="30" t="s">
        <v>441</v>
      </c>
      <c r="D160" s="31">
        <v>44924</v>
      </c>
      <c r="E160" s="37">
        <v>4040.8</v>
      </c>
      <c r="F160" s="37">
        <v>4035.9666666666667</v>
      </c>
      <c r="G160" s="38">
        <v>3977.4833333333336</v>
      </c>
      <c r="H160" s="38">
        <v>3914.166666666667</v>
      </c>
      <c r="I160" s="38">
        <v>3855.6833333333338</v>
      </c>
      <c r="J160" s="38">
        <v>4099.2833333333328</v>
      </c>
      <c r="K160" s="38">
        <v>4157.7666666666664</v>
      </c>
      <c r="L160" s="38">
        <v>4221.083333333333</v>
      </c>
      <c r="M160" s="28">
        <v>4094.45</v>
      </c>
      <c r="N160" s="28">
        <v>3972.65</v>
      </c>
      <c r="O160" s="39">
        <v>538975</v>
      </c>
      <c r="P160" s="40">
        <v>-1.3904770617024196E-2</v>
      </c>
    </row>
    <row r="161" spans="1:16" ht="12.75" customHeight="1">
      <c r="A161" s="28">
        <v>151</v>
      </c>
      <c r="B161" s="29" t="s">
        <v>79</v>
      </c>
      <c r="C161" s="30" t="s">
        <v>173</v>
      </c>
      <c r="D161" s="31">
        <v>44924</v>
      </c>
      <c r="E161" s="37">
        <v>212.9</v>
      </c>
      <c r="F161" s="37">
        <v>212.86666666666667</v>
      </c>
      <c r="G161" s="38">
        <v>211.13333333333335</v>
      </c>
      <c r="H161" s="38">
        <v>209.36666666666667</v>
      </c>
      <c r="I161" s="38">
        <v>207.63333333333335</v>
      </c>
      <c r="J161" s="38">
        <v>214.63333333333335</v>
      </c>
      <c r="K161" s="38">
        <v>216.3666666666667</v>
      </c>
      <c r="L161" s="38">
        <v>218.13333333333335</v>
      </c>
      <c r="M161" s="28">
        <v>214.6</v>
      </c>
      <c r="N161" s="28">
        <v>211.1</v>
      </c>
      <c r="O161" s="39">
        <v>13323000</v>
      </c>
      <c r="P161" s="40">
        <v>-1.3492241960872497E-3</v>
      </c>
    </row>
    <row r="162" spans="1:16" ht="12.75" customHeight="1">
      <c r="A162" s="28">
        <v>152</v>
      </c>
      <c r="B162" s="29" t="s">
        <v>63</v>
      </c>
      <c r="C162" s="30" t="s">
        <v>174</v>
      </c>
      <c r="D162" s="31">
        <v>44924</v>
      </c>
      <c r="E162" s="37">
        <v>135.85</v>
      </c>
      <c r="F162" s="37">
        <v>137.01666666666665</v>
      </c>
      <c r="G162" s="38">
        <v>133.83333333333331</v>
      </c>
      <c r="H162" s="38">
        <v>131.81666666666666</v>
      </c>
      <c r="I162" s="38">
        <v>128.63333333333333</v>
      </c>
      <c r="J162" s="38">
        <v>139.0333333333333</v>
      </c>
      <c r="K162" s="38">
        <v>142.21666666666664</v>
      </c>
      <c r="L162" s="38">
        <v>144.23333333333329</v>
      </c>
      <c r="M162" s="28">
        <v>140.19999999999999</v>
      </c>
      <c r="N162" s="28">
        <v>135</v>
      </c>
      <c r="O162" s="39">
        <v>47795800</v>
      </c>
      <c r="P162" s="40">
        <v>-4.3310995284189628E-2</v>
      </c>
    </row>
    <row r="163" spans="1:16" ht="12.75" customHeight="1">
      <c r="A163" s="28">
        <v>153</v>
      </c>
      <c r="B163" s="29" t="s">
        <v>56</v>
      </c>
      <c r="C163" s="30" t="s">
        <v>176</v>
      </c>
      <c r="D163" s="31">
        <v>44924</v>
      </c>
      <c r="E163" s="37">
        <v>2713.2</v>
      </c>
      <c r="F163" s="37">
        <v>2701.6833333333329</v>
      </c>
      <c r="G163" s="38">
        <v>2681.8666666666659</v>
      </c>
      <c r="H163" s="38">
        <v>2650.5333333333328</v>
      </c>
      <c r="I163" s="38">
        <v>2630.7166666666658</v>
      </c>
      <c r="J163" s="38">
        <v>2733.016666666666</v>
      </c>
      <c r="K163" s="38">
        <v>2752.8333333333326</v>
      </c>
      <c r="L163" s="38">
        <v>2784.1666666666661</v>
      </c>
      <c r="M163" s="28">
        <v>2721.5</v>
      </c>
      <c r="N163" s="28">
        <v>2670.35</v>
      </c>
      <c r="O163" s="39">
        <v>2770750</v>
      </c>
      <c r="P163" s="40">
        <v>-1.621475542743897E-3</v>
      </c>
    </row>
    <row r="164" spans="1:16" ht="12.75" customHeight="1">
      <c r="A164" s="28">
        <v>154</v>
      </c>
      <c r="B164" s="29" t="s">
        <v>38</v>
      </c>
      <c r="C164" s="30" t="s">
        <v>177</v>
      </c>
      <c r="D164" s="31">
        <v>44924</v>
      </c>
      <c r="E164" s="37">
        <v>3452.15</v>
      </c>
      <c r="F164" s="37">
        <v>3442.0833333333335</v>
      </c>
      <c r="G164" s="38">
        <v>3399.166666666667</v>
      </c>
      <c r="H164" s="38">
        <v>3346.1833333333334</v>
      </c>
      <c r="I164" s="38">
        <v>3303.2666666666669</v>
      </c>
      <c r="J164" s="38">
        <v>3495.0666666666671</v>
      </c>
      <c r="K164" s="38">
        <v>3537.983333333334</v>
      </c>
      <c r="L164" s="38">
        <v>3590.9666666666672</v>
      </c>
      <c r="M164" s="28">
        <v>3485</v>
      </c>
      <c r="N164" s="28">
        <v>3389.1</v>
      </c>
      <c r="O164" s="39">
        <v>1913750</v>
      </c>
      <c r="P164" s="40">
        <v>1.7816779683552719E-2</v>
      </c>
    </row>
    <row r="165" spans="1:16" ht="12.75" customHeight="1">
      <c r="A165" s="28">
        <v>155</v>
      </c>
      <c r="B165" s="29" t="s">
        <v>58</v>
      </c>
      <c r="C165" s="30" t="s">
        <v>178</v>
      </c>
      <c r="D165" s="31">
        <v>44924</v>
      </c>
      <c r="E165" s="37">
        <v>53.85</v>
      </c>
      <c r="F165" s="37">
        <v>53.85</v>
      </c>
      <c r="G165" s="38">
        <v>53.1</v>
      </c>
      <c r="H165" s="38">
        <v>52.35</v>
      </c>
      <c r="I165" s="38">
        <v>51.6</v>
      </c>
      <c r="J165" s="38">
        <v>54.6</v>
      </c>
      <c r="K165" s="38">
        <v>55.35</v>
      </c>
      <c r="L165" s="38">
        <v>56.1</v>
      </c>
      <c r="M165" s="28">
        <v>54.6</v>
      </c>
      <c r="N165" s="28">
        <v>53.1</v>
      </c>
      <c r="O165" s="39">
        <v>244800000</v>
      </c>
      <c r="P165" s="40">
        <v>4.6225382932166305E-2</v>
      </c>
    </row>
    <row r="166" spans="1:16" ht="12.75" customHeight="1">
      <c r="A166" s="28">
        <v>156</v>
      </c>
      <c r="B166" s="29" t="s">
        <v>44</v>
      </c>
      <c r="C166" s="30" t="s">
        <v>270</v>
      </c>
      <c r="D166" s="31">
        <v>44924</v>
      </c>
      <c r="E166" s="37">
        <v>2572.25</v>
      </c>
      <c r="F166" s="37">
        <v>2577.3166666666666</v>
      </c>
      <c r="G166" s="38">
        <v>2557.1333333333332</v>
      </c>
      <c r="H166" s="38">
        <v>2542.0166666666664</v>
      </c>
      <c r="I166" s="38">
        <v>2521.833333333333</v>
      </c>
      <c r="J166" s="38">
        <v>2592.4333333333334</v>
      </c>
      <c r="K166" s="38">
        <v>2612.6166666666668</v>
      </c>
      <c r="L166" s="38">
        <v>2627.7333333333336</v>
      </c>
      <c r="M166" s="28">
        <v>2597.5</v>
      </c>
      <c r="N166" s="28">
        <v>2562.1999999999998</v>
      </c>
      <c r="O166" s="39">
        <v>1110900</v>
      </c>
      <c r="P166" s="40">
        <v>5.4303556882975834E-3</v>
      </c>
    </row>
    <row r="167" spans="1:16" ht="12.75" customHeight="1">
      <c r="A167" s="28">
        <v>157</v>
      </c>
      <c r="B167" s="29" t="s">
        <v>168</v>
      </c>
      <c r="C167" s="30" t="s">
        <v>179</v>
      </c>
      <c r="D167" s="31">
        <v>44924</v>
      </c>
      <c r="E167" s="37">
        <v>222.7</v>
      </c>
      <c r="F167" s="37">
        <v>222.56666666666663</v>
      </c>
      <c r="G167" s="38">
        <v>221.53333333333327</v>
      </c>
      <c r="H167" s="38">
        <v>220.36666666666665</v>
      </c>
      <c r="I167" s="38">
        <v>219.33333333333329</v>
      </c>
      <c r="J167" s="38">
        <v>223.73333333333326</v>
      </c>
      <c r="K167" s="38">
        <v>224.76666666666662</v>
      </c>
      <c r="L167" s="38">
        <v>225.93333333333325</v>
      </c>
      <c r="M167" s="28">
        <v>223.6</v>
      </c>
      <c r="N167" s="28">
        <v>221.4</v>
      </c>
      <c r="O167" s="39">
        <v>35164800</v>
      </c>
      <c r="P167" s="40">
        <v>-8.438818565400844E-4</v>
      </c>
    </row>
    <row r="168" spans="1:16" ht="12.75" customHeight="1">
      <c r="A168" s="28">
        <v>158</v>
      </c>
      <c r="B168" s="29" t="s">
        <v>180</v>
      </c>
      <c r="C168" s="30" t="s">
        <v>181</v>
      </c>
      <c r="D168" s="31">
        <v>44924</v>
      </c>
      <c r="E168" s="37">
        <v>1872.2</v>
      </c>
      <c r="F168" s="37">
        <v>1870.8166666666666</v>
      </c>
      <c r="G168" s="38">
        <v>1863.6333333333332</v>
      </c>
      <c r="H168" s="38">
        <v>1855.0666666666666</v>
      </c>
      <c r="I168" s="38">
        <v>1847.8833333333332</v>
      </c>
      <c r="J168" s="38">
        <v>1879.3833333333332</v>
      </c>
      <c r="K168" s="38">
        <v>1886.5666666666666</v>
      </c>
      <c r="L168" s="38">
        <v>1895.1333333333332</v>
      </c>
      <c r="M168" s="28">
        <v>1878</v>
      </c>
      <c r="N168" s="28">
        <v>1862.25</v>
      </c>
      <c r="O168" s="39">
        <v>2792427</v>
      </c>
      <c r="P168" s="40">
        <v>-4.0644505733778485E-3</v>
      </c>
    </row>
    <row r="169" spans="1:16" ht="12.75" customHeight="1">
      <c r="A169" s="28">
        <v>159</v>
      </c>
      <c r="B169" s="29" t="s">
        <v>44</v>
      </c>
      <c r="C169" s="30" t="s">
        <v>453</v>
      </c>
      <c r="D169" s="31">
        <v>44924</v>
      </c>
      <c r="E169" s="37">
        <v>182.2</v>
      </c>
      <c r="F169" s="37">
        <v>182.03333333333333</v>
      </c>
      <c r="G169" s="38">
        <v>180.56666666666666</v>
      </c>
      <c r="H169" s="38">
        <v>178.93333333333334</v>
      </c>
      <c r="I169" s="38">
        <v>177.46666666666667</v>
      </c>
      <c r="J169" s="38">
        <v>183.66666666666666</v>
      </c>
      <c r="K169" s="38">
        <v>185.1333333333333</v>
      </c>
      <c r="L169" s="38">
        <v>186.76666666666665</v>
      </c>
      <c r="M169" s="28">
        <v>183.5</v>
      </c>
      <c r="N169" s="28">
        <v>180.4</v>
      </c>
      <c r="O169" s="39">
        <v>9166500</v>
      </c>
      <c r="P169" s="40">
        <v>-7.578628268283441E-3</v>
      </c>
    </row>
    <row r="170" spans="1:16" ht="12.75" customHeight="1">
      <c r="A170" s="28">
        <v>160</v>
      </c>
      <c r="B170" s="29" t="s">
        <v>42</v>
      </c>
      <c r="C170" s="30" t="s">
        <v>182</v>
      </c>
      <c r="D170" s="31">
        <v>44924</v>
      </c>
      <c r="E170" s="37">
        <v>664.1</v>
      </c>
      <c r="F170" s="37">
        <v>663.08333333333337</v>
      </c>
      <c r="G170" s="38">
        <v>660.66666666666674</v>
      </c>
      <c r="H170" s="38">
        <v>657.23333333333335</v>
      </c>
      <c r="I170" s="38">
        <v>654.81666666666672</v>
      </c>
      <c r="J170" s="38">
        <v>666.51666666666677</v>
      </c>
      <c r="K170" s="38">
        <v>668.93333333333351</v>
      </c>
      <c r="L170" s="38">
        <v>672.36666666666679</v>
      </c>
      <c r="M170" s="28">
        <v>665.5</v>
      </c>
      <c r="N170" s="28">
        <v>659.65</v>
      </c>
      <c r="O170" s="39">
        <v>3864100</v>
      </c>
      <c r="P170" s="40">
        <v>1.2697705502339051E-2</v>
      </c>
    </row>
    <row r="171" spans="1:16" ht="12.75" customHeight="1">
      <c r="A171" s="28">
        <v>161</v>
      </c>
      <c r="B171" s="29" t="s">
        <v>58</v>
      </c>
      <c r="C171" s="30" t="s">
        <v>183</v>
      </c>
      <c r="D171" s="31">
        <v>44924</v>
      </c>
      <c r="E171" s="37">
        <v>151.80000000000001</v>
      </c>
      <c r="F171" s="37">
        <v>151.65</v>
      </c>
      <c r="G171" s="38">
        <v>149.70000000000002</v>
      </c>
      <c r="H171" s="38">
        <v>147.60000000000002</v>
      </c>
      <c r="I171" s="38">
        <v>145.65000000000003</v>
      </c>
      <c r="J171" s="38">
        <v>153.75</v>
      </c>
      <c r="K171" s="38">
        <v>155.69999999999999</v>
      </c>
      <c r="L171" s="38">
        <v>157.79999999999998</v>
      </c>
      <c r="M171" s="28">
        <v>153.6</v>
      </c>
      <c r="N171" s="28">
        <v>149.55000000000001</v>
      </c>
      <c r="O171" s="39">
        <v>51155000</v>
      </c>
      <c r="P171" s="40">
        <v>1.8719506123668225E-2</v>
      </c>
    </row>
    <row r="172" spans="1:16" ht="12.75" customHeight="1">
      <c r="A172" s="28">
        <v>162</v>
      </c>
      <c r="B172" s="29" t="s">
        <v>168</v>
      </c>
      <c r="C172" s="30" t="s">
        <v>184</v>
      </c>
      <c r="D172" s="31">
        <v>44924</v>
      </c>
      <c r="E172" s="37">
        <v>111.35</v>
      </c>
      <c r="F172" s="37">
        <v>112.13333333333333</v>
      </c>
      <c r="G172" s="38">
        <v>109.61666666666665</v>
      </c>
      <c r="H172" s="38">
        <v>107.88333333333333</v>
      </c>
      <c r="I172" s="38">
        <v>105.36666666666665</v>
      </c>
      <c r="J172" s="38">
        <v>113.86666666666665</v>
      </c>
      <c r="K172" s="38">
        <v>116.38333333333333</v>
      </c>
      <c r="L172" s="38">
        <v>118.11666666666665</v>
      </c>
      <c r="M172" s="28">
        <v>114.65</v>
      </c>
      <c r="N172" s="28">
        <v>110.4</v>
      </c>
      <c r="O172" s="39">
        <v>56472000</v>
      </c>
      <c r="P172" s="40">
        <v>3.4588890517367729E-2</v>
      </c>
    </row>
    <row r="173" spans="1:16" ht="12.75" customHeight="1">
      <c r="A173" s="28">
        <v>163</v>
      </c>
      <c r="B173" s="216" t="s">
        <v>79</v>
      </c>
      <c r="C173" s="30" t="s">
        <v>185</v>
      </c>
      <c r="D173" s="31">
        <v>44924</v>
      </c>
      <c r="E173" s="37">
        <v>2722.95</v>
      </c>
      <c r="F173" s="37">
        <v>2695.6</v>
      </c>
      <c r="G173" s="38">
        <v>2653.6</v>
      </c>
      <c r="H173" s="38">
        <v>2584.25</v>
      </c>
      <c r="I173" s="38">
        <v>2542.25</v>
      </c>
      <c r="J173" s="38">
        <v>2764.95</v>
      </c>
      <c r="K173" s="38">
        <v>2806.95</v>
      </c>
      <c r="L173" s="38">
        <v>2876.2999999999997</v>
      </c>
      <c r="M173" s="28">
        <v>2737.6</v>
      </c>
      <c r="N173" s="28">
        <v>2626.25</v>
      </c>
      <c r="O173" s="39">
        <v>28282250</v>
      </c>
      <c r="P173" s="40">
        <v>-3.3985432374966915E-2</v>
      </c>
    </row>
    <row r="174" spans="1:16" ht="12.75" customHeight="1">
      <c r="A174" s="28">
        <v>164</v>
      </c>
      <c r="B174" s="29" t="s">
        <v>119</v>
      </c>
      <c r="C174" s="30" t="s">
        <v>186</v>
      </c>
      <c r="D174" s="31">
        <v>44924</v>
      </c>
      <c r="E174" s="37">
        <v>82.75</v>
      </c>
      <c r="F174" s="37">
        <v>82.933333333333337</v>
      </c>
      <c r="G174" s="38">
        <v>82.116666666666674</v>
      </c>
      <c r="H174" s="38">
        <v>81.483333333333334</v>
      </c>
      <c r="I174" s="38">
        <v>80.666666666666671</v>
      </c>
      <c r="J174" s="38">
        <v>83.566666666666677</v>
      </c>
      <c r="K174" s="38">
        <v>84.38333333333334</v>
      </c>
      <c r="L174" s="38">
        <v>85.01666666666668</v>
      </c>
      <c r="M174" s="28">
        <v>83.75</v>
      </c>
      <c r="N174" s="28">
        <v>82.3</v>
      </c>
      <c r="O174" s="39">
        <v>107868000</v>
      </c>
      <c r="P174" s="40">
        <v>-1.1690977057831856E-2</v>
      </c>
    </row>
    <row r="175" spans="1:16" ht="12.75" customHeight="1">
      <c r="A175" s="28">
        <v>165</v>
      </c>
      <c r="B175" s="29" t="s">
        <v>58</v>
      </c>
      <c r="C175" s="30" t="s">
        <v>273</v>
      </c>
      <c r="D175" s="31">
        <v>44924</v>
      </c>
      <c r="E175" s="37">
        <v>820.1</v>
      </c>
      <c r="F175" s="37">
        <v>817.66666666666663</v>
      </c>
      <c r="G175" s="38">
        <v>811.43333333333328</v>
      </c>
      <c r="H175" s="38">
        <v>802.76666666666665</v>
      </c>
      <c r="I175" s="38">
        <v>796.5333333333333</v>
      </c>
      <c r="J175" s="38">
        <v>826.33333333333326</v>
      </c>
      <c r="K175" s="38">
        <v>832.56666666666661</v>
      </c>
      <c r="L175" s="38">
        <v>841.23333333333323</v>
      </c>
      <c r="M175" s="28">
        <v>823.9</v>
      </c>
      <c r="N175" s="28">
        <v>809</v>
      </c>
      <c r="O175" s="39">
        <v>6468000</v>
      </c>
      <c r="P175" s="40">
        <v>1.6341923318667503E-2</v>
      </c>
    </row>
    <row r="176" spans="1:16" ht="12.75" customHeight="1">
      <c r="A176" s="28">
        <v>166</v>
      </c>
      <c r="B176" s="29" t="s">
        <v>63</v>
      </c>
      <c r="C176" s="30" t="s">
        <v>187</v>
      </c>
      <c r="D176" s="31">
        <v>44924</v>
      </c>
      <c r="E176" s="37">
        <v>1261.8</v>
      </c>
      <c r="F176" s="37">
        <v>1254.3166666666666</v>
      </c>
      <c r="G176" s="38">
        <v>1230.0333333333333</v>
      </c>
      <c r="H176" s="38">
        <v>1198.2666666666667</v>
      </c>
      <c r="I176" s="38">
        <v>1173.9833333333333</v>
      </c>
      <c r="J176" s="38">
        <v>1286.0833333333333</v>
      </c>
      <c r="K176" s="38">
        <v>1310.3666666666666</v>
      </c>
      <c r="L176" s="38">
        <v>1342.1333333333332</v>
      </c>
      <c r="M176" s="28">
        <v>1278.5999999999999</v>
      </c>
      <c r="N176" s="28">
        <v>1222.55</v>
      </c>
      <c r="O176" s="39">
        <v>5115000</v>
      </c>
      <c r="P176" s="40">
        <v>4.1857622975863124E-2</v>
      </c>
    </row>
    <row r="177" spans="1:16" ht="12.75" customHeight="1">
      <c r="A177" s="28">
        <v>167</v>
      </c>
      <c r="B177" s="29" t="s">
        <v>58</v>
      </c>
      <c r="C177" s="30" t="s">
        <v>188</v>
      </c>
      <c r="D177" s="31">
        <v>44924</v>
      </c>
      <c r="E177" s="37">
        <v>610.04999999999995</v>
      </c>
      <c r="F177" s="37">
        <v>608.78333333333342</v>
      </c>
      <c r="G177" s="38">
        <v>605.46666666666681</v>
      </c>
      <c r="H177" s="38">
        <v>600.88333333333344</v>
      </c>
      <c r="I177" s="38">
        <v>597.56666666666683</v>
      </c>
      <c r="J177" s="38">
        <v>613.36666666666679</v>
      </c>
      <c r="K177" s="38">
        <v>616.68333333333339</v>
      </c>
      <c r="L177" s="38">
        <v>621.26666666666677</v>
      </c>
      <c r="M177" s="28">
        <v>612.1</v>
      </c>
      <c r="N177" s="28">
        <v>604.20000000000005</v>
      </c>
      <c r="O177" s="39">
        <v>58819500</v>
      </c>
      <c r="P177" s="40">
        <v>1.873116491738543E-2</v>
      </c>
    </row>
    <row r="178" spans="1:16" ht="12.75" customHeight="1">
      <c r="A178" s="28">
        <v>168</v>
      </c>
      <c r="B178" s="29" t="s">
        <v>42</v>
      </c>
      <c r="C178" s="30" t="s">
        <v>189</v>
      </c>
      <c r="D178" s="31">
        <v>44924</v>
      </c>
      <c r="E178" s="37">
        <v>23322.35</v>
      </c>
      <c r="F178" s="37">
        <v>23255.283333333336</v>
      </c>
      <c r="G178" s="38">
        <v>23110.866666666672</v>
      </c>
      <c r="H178" s="38">
        <v>22899.383333333335</v>
      </c>
      <c r="I178" s="38">
        <v>22754.966666666671</v>
      </c>
      <c r="J178" s="38">
        <v>23466.766666666674</v>
      </c>
      <c r="K178" s="38">
        <v>23611.183333333338</v>
      </c>
      <c r="L178" s="38">
        <v>23822.666666666675</v>
      </c>
      <c r="M178" s="28">
        <v>23399.7</v>
      </c>
      <c r="N178" s="28">
        <v>23043.8</v>
      </c>
      <c r="O178" s="39">
        <v>273350</v>
      </c>
      <c r="P178" s="40">
        <v>-2.2812300392371565E-3</v>
      </c>
    </row>
    <row r="179" spans="1:16" ht="12.75" customHeight="1">
      <c r="A179" s="28">
        <v>169</v>
      </c>
      <c r="B179" s="29" t="s">
        <v>70</v>
      </c>
      <c r="C179" s="30" t="s">
        <v>190</v>
      </c>
      <c r="D179" s="31">
        <v>44924</v>
      </c>
      <c r="E179" s="37">
        <v>2789.25</v>
      </c>
      <c r="F179" s="37">
        <v>2799.7166666666667</v>
      </c>
      <c r="G179" s="38">
        <v>2771.4333333333334</v>
      </c>
      <c r="H179" s="38">
        <v>2753.6166666666668</v>
      </c>
      <c r="I179" s="38">
        <v>2725.3333333333335</v>
      </c>
      <c r="J179" s="38">
        <v>2817.5333333333333</v>
      </c>
      <c r="K179" s="38">
        <v>2845.8166666666671</v>
      </c>
      <c r="L179" s="38">
        <v>2863.6333333333332</v>
      </c>
      <c r="M179" s="28">
        <v>2828</v>
      </c>
      <c r="N179" s="28">
        <v>2781.9</v>
      </c>
      <c r="O179" s="39">
        <v>2027575</v>
      </c>
      <c r="P179" s="40">
        <v>-1.1397157414856529E-2</v>
      </c>
    </row>
    <row r="180" spans="1:16" ht="12.75" customHeight="1">
      <c r="A180" s="28">
        <v>170</v>
      </c>
      <c r="B180" s="29" t="s">
        <v>40</v>
      </c>
      <c r="C180" s="30" t="s">
        <v>191</v>
      </c>
      <c r="D180" s="31">
        <v>44924</v>
      </c>
      <c r="E180" s="37">
        <v>2340</v>
      </c>
      <c r="F180" s="37">
        <v>2327.35</v>
      </c>
      <c r="G180" s="38">
        <v>2296.6999999999998</v>
      </c>
      <c r="H180" s="38">
        <v>2253.4</v>
      </c>
      <c r="I180" s="38">
        <v>2222.75</v>
      </c>
      <c r="J180" s="38">
        <v>2370.6499999999996</v>
      </c>
      <c r="K180" s="38">
        <v>2401.3000000000002</v>
      </c>
      <c r="L180" s="38">
        <v>2444.5999999999995</v>
      </c>
      <c r="M180" s="28">
        <v>2358</v>
      </c>
      <c r="N180" s="28">
        <v>2284.0500000000002</v>
      </c>
      <c r="O180" s="39">
        <v>4634625</v>
      </c>
      <c r="P180" s="40">
        <v>6.7611599869664384E-3</v>
      </c>
    </row>
    <row r="181" spans="1:16" ht="12.75" customHeight="1">
      <c r="A181" s="28">
        <v>171</v>
      </c>
      <c r="B181" s="29" t="s">
        <v>63</v>
      </c>
      <c r="C181" s="30" t="s">
        <v>192</v>
      </c>
      <c r="D181" s="31">
        <v>44924</v>
      </c>
      <c r="E181" s="37">
        <v>1253.3499999999999</v>
      </c>
      <c r="F181" s="37">
        <v>1256.7333333333333</v>
      </c>
      <c r="G181" s="38">
        <v>1227.4666666666667</v>
      </c>
      <c r="H181" s="38">
        <v>1201.5833333333333</v>
      </c>
      <c r="I181" s="38">
        <v>1172.3166666666666</v>
      </c>
      <c r="J181" s="38">
        <v>1282.6166666666668</v>
      </c>
      <c r="K181" s="38">
        <v>1311.8833333333337</v>
      </c>
      <c r="L181" s="38">
        <v>1337.7666666666669</v>
      </c>
      <c r="M181" s="28">
        <v>1286</v>
      </c>
      <c r="N181" s="28">
        <v>1230.8499999999999</v>
      </c>
      <c r="O181" s="39">
        <v>4926600</v>
      </c>
      <c r="P181" s="40">
        <v>0.19415357766143107</v>
      </c>
    </row>
    <row r="182" spans="1:16" ht="12.75" customHeight="1">
      <c r="A182" s="28">
        <v>172</v>
      </c>
      <c r="B182" s="29" t="s">
        <v>47</v>
      </c>
      <c r="C182" s="30" t="s">
        <v>193</v>
      </c>
      <c r="D182" s="31">
        <v>44924</v>
      </c>
      <c r="E182" s="37">
        <v>1044.0999999999999</v>
      </c>
      <c r="F182" s="37">
        <v>1042.8333333333333</v>
      </c>
      <c r="G182" s="38">
        <v>1037.8166666666666</v>
      </c>
      <c r="H182" s="38">
        <v>1031.5333333333333</v>
      </c>
      <c r="I182" s="38">
        <v>1026.5166666666667</v>
      </c>
      <c r="J182" s="38">
        <v>1049.1166666666666</v>
      </c>
      <c r="K182" s="38">
        <v>1054.1333333333334</v>
      </c>
      <c r="L182" s="38">
        <v>1060.4166666666665</v>
      </c>
      <c r="M182" s="28">
        <v>1047.8499999999999</v>
      </c>
      <c r="N182" s="28">
        <v>1036.55</v>
      </c>
      <c r="O182" s="39">
        <v>18307100</v>
      </c>
      <c r="P182" s="40">
        <v>-3.9229128580134066E-3</v>
      </c>
    </row>
    <row r="183" spans="1:16" ht="12.75" customHeight="1">
      <c r="A183" s="28">
        <v>173</v>
      </c>
      <c r="B183" s="29" t="s">
        <v>180</v>
      </c>
      <c r="C183" s="30" t="s">
        <v>194</v>
      </c>
      <c r="D183" s="31">
        <v>44924</v>
      </c>
      <c r="E183" s="37">
        <v>492.8</v>
      </c>
      <c r="F183" s="37">
        <v>492.7</v>
      </c>
      <c r="G183" s="38">
        <v>489.4</v>
      </c>
      <c r="H183" s="38">
        <v>486</v>
      </c>
      <c r="I183" s="38">
        <v>482.7</v>
      </c>
      <c r="J183" s="38">
        <v>496.09999999999997</v>
      </c>
      <c r="K183" s="38">
        <v>499.40000000000003</v>
      </c>
      <c r="L183" s="38">
        <v>502.79999999999995</v>
      </c>
      <c r="M183" s="28">
        <v>496</v>
      </c>
      <c r="N183" s="28">
        <v>489.3</v>
      </c>
      <c r="O183" s="39">
        <v>9640500</v>
      </c>
      <c r="P183" s="40">
        <v>5.2571241401899768E-2</v>
      </c>
    </row>
    <row r="184" spans="1:16" ht="12.75" customHeight="1">
      <c r="A184" s="28">
        <v>174</v>
      </c>
      <c r="B184" s="29" t="s">
        <v>47</v>
      </c>
      <c r="C184" s="30" t="s">
        <v>275</v>
      </c>
      <c r="D184" s="31">
        <v>44924</v>
      </c>
      <c r="E184" s="37">
        <v>608.29999999999995</v>
      </c>
      <c r="F184" s="37">
        <v>610.13333333333333</v>
      </c>
      <c r="G184" s="38">
        <v>604.06666666666661</v>
      </c>
      <c r="H184" s="38">
        <v>599.83333333333326</v>
      </c>
      <c r="I184" s="38">
        <v>593.76666666666654</v>
      </c>
      <c r="J184" s="38">
        <v>614.36666666666667</v>
      </c>
      <c r="K184" s="38">
        <v>620.43333333333351</v>
      </c>
      <c r="L184" s="38">
        <v>624.66666666666674</v>
      </c>
      <c r="M184" s="28">
        <v>616.20000000000005</v>
      </c>
      <c r="N184" s="28">
        <v>605.9</v>
      </c>
      <c r="O184" s="39">
        <v>1743000</v>
      </c>
      <c r="P184" s="40">
        <v>4.1218637992831542E-2</v>
      </c>
    </row>
    <row r="185" spans="1:16" ht="12.75" customHeight="1">
      <c r="A185" s="28">
        <v>175</v>
      </c>
      <c r="B185" s="29" t="s">
        <v>38</v>
      </c>
      <c r="C185" s="30" t="s">
        <v>195</v>
      </c>
      <c r="D185" s="31">
        <v>44924</v>
      </c>
      <c r="E185" s="37">
        <v>1046.3</v>
      </c>
      <c r="F185" s="37">
        <v>1045.3</v>
      </c>
      <c r="G185" s="38">
        <v>1039.6499999999999</v>
      </c>
      <c r="H185" s="38">
        <v>1033</v>
      </c>
      <c r="I185" s="38">
        <v>1027.3499999999999</v>
      </c>
      <c r="J185" s="38">
        <v>1051.9499999999998</v>
      </c>
      <c r="K185" s="38">
        <v>1057.5999999999999</v>
      </c>
      <c r="L185" s="38">
        <v>1064.2499999999998</v>
      </c>
      <c r="M185" s="28">
        <v>1050.95</v>
      </c>
      <c r="N185" s="28">
        <v>1038.6500000000001</v>
      </c>
      <c r="O185" s="39">
        <v>7367500</v>
      </c>
      <c r="P185" s="40">
        <v>8.4177388447851074E-3</v>
      </c>
    </row>
    <row r="186" spans="1:16" ht="12.75" customHeight="1">
      <c r="A186" s="28">
        <v>176</v>
      </c>
      <c r="B186" s="29" t="s">
        <v>74</v>
      </c>
      <c r="C186" s="30" t="s">
        <v>491</v>
      </c>
      <c r="D186" s="31">
        <v>44924</v>
      </c>
      <c r="E186" s="37">
        <v>1319.9</v>
      </c>
      <c r="F186" s="37">
        <v>1319.8666666666668</v>
      </c>
      <c r="G186" s="38">
        <v>1304.2333333333336</v>
      </c>
      <c r="H186" s="38">
        <v>1288.5666666666668</v>
      </c>
      <c r="I186" s="38">
        <v>1272.9333333333336</v>
      </c>
      <c r="J186" s="38">
        <v>1335.5333333333335</v>
      </c>
      <c r="K186" s="38">
        <v>1351.1666666666667</v>
      </c>
      <c r="L186" s="38">
        <v>1366.8333333333335</v>
      </c>
      <c r="M186" s="28">
        <v>1335.5</v>
      </c>
      <c r="N186" s="28">
        <v>1304.2</v>
      </c>
      <c r="O186" s="39">
        <v>2769000</v>
      </c>
      <c r="P186" s="40">
        <v>6.7257660435536715E-2</v>
      </c>
    </row>
    <row r="187" spans="1:16" ht="12.75" customHeight="1">
      <c r="A187" s="28">
        <v>177</v>
      </c>
      <c r="B187" s="29" t="s">
        <v>56</v>
      </c>
      <c r="C187" s="30" t="s">
        <v>196</v>
      </c>
      <c r="D187" s="31">
        <v>44924</v>
      </c>
      <c r="E187" s="37">
        <v>811.55</v>
      </c>
      <c r="F187" s="37">
        <v>806.4</v>
      </c>
      <c r="G187" s="38">
        <v>796.59999999999991</v>
      </c>
      <c r="H187" s="38">
        <v>781.65</v>
      </c>
      <c r="I187" s="38">
        <v>771.84999999999991</v>
      </c>
      <c r="J187" s="38">
        <v>821.34999999999991</v>
      </c>
      <c r="K187" s="38">
        <v>831.14999999999986</v>
      </c>
      <c r="L187" s="38">
        <v>846.09999999999991</v>
      </c>
      <c r="M187" s="28">
        <v>816.2</v>
      </c>
      <c r="N187" s="28">
        <v>791.45</v>
      </c>
      <c r="O187" s="39">
        <v>9418500</v>
      </c>
      <c r="P187" s="40">
        <v>1.9185820023373587E-2</v>
      </c>
    </row>
    <row r="188" spans="1:16" ht="12.75" customHeight="1">
      <c r="A188" s="28">
        <v>178</v>
      </c>
      <c r="B188" s="29" t="s">
        <v>49</v>
      </c>
      <c r="C188" s="30" t="s">
        <v>197</v>
      </c>
      <c r="D188" s="31">
        <v>44924</v>
      </c>
      <c r="E188" s="37">
        <v>437</v>
      </c>
      <c r="F188" s="37">
        <v>439.11666666666662</v>
      </c>
      <c r="G188" s="38">
        <v>434.18333333333322</v>
      </c>
      <c r="H188" s="38">
        <v>431.36666666666662</v>
      </c>
      <c r="I188" s="38">
        <v>426.43333333333322</v>
      </c>
      <c r="J188" s="38">
        <v>441.93333333333322</v>
      </c>
      <c r="K188" s="38">
        <v>446.86666666666662</v>
      </c>
      <c r="L188" s="38">
        <v>449.68333333333322</v>
      </c>
      <c r="M188" s="28">
        <v>444.05</v>
      </c>
      <c r="N188" s="28">
        <v>436.3</v>
      </c>
      <c r="O188" s="39">
        <v>57991800</v>
      </c>
      <c r="P188" s="40">
        <v>5.3509021719433586E-2</v>
      </c>
    </row>
    <row r="189" spans="1:16" ht="12.75" customHeight="1">
      <c r="A189" s="28">
        <v>179</v>
      </c>
      <c r="B189" s="29" t="s">
        <v>168</v>
      </c>
      <c r="C189" s="30" t="s">
        <v>198</v>
      </c>
      <c r="D189" s="31">
        <v>44924</v>
      </c>
      <c r="E189" s="37">
        <v>226.75</v>
      </c>
      <c r="F189" s="37">
        <v>226.76666666666665</v>
      </c>
      <c r="G189" s="38">
        <v>225.33333333333331</v>
      </c>
      <c r="H189" s="38">
        <v>223.91666666666666</v>
      </c>
      <c r="I189" s="38">
        <v>222.48333333333332</v>
      </c>
      <c r="J189" s="38">
        <v>228.18333333333331</v>
      </c>
      <c r="K189" s="38">
        <v>229.61666666666665</v>
      </c>
      <c r="L189" s="38">
        <v>231.0333333333333</v>
      </c>
      <c r="M189" s="28">
        <v>228.2</v>
      </c>
      <c r="N189" s="28">
        <v>225.35</v>
      </c>
      <c r="O189" s="39">
        <v>99387000</v>
      </c>
      <c r="P189" s="40">
        <v>7.4925587601354822E-3</v>
      </c>
    </row>
    <row r="190" spans="1:16" ht="12.75" customHeight="1">
      <c r="A190" s="28">
        <v>180</v>
      </c>
      <c r="B190" s="29" t="s">
        <v>119</v>
      </c>
      <c r="C190" s="30" t="s">
        <v>199</v>
      </c>
      <c r="D190" s="31">
        <v>44924</v>
      </c>
      <c r="E190" s="37">
        <v>105.65</v>
      </c>
      <c r="F190" s="37">
        <v>106</v>
      </c>
      <c r="G190" s="38">
        <v>104.8</v>
      </c>
      <c r="H190" s="38">
        <v>103.95</v>
      </c>
      <c r="I190" s="38">
        <v>102.75</v>
      </c>
      <c r="J190" s="38">
        <v>106.85</v>
      </c>
      <c r="K190" s="38">
        <v>108.04999999999998</v>
      </c>
      <c r="L190" s="38">
        <v>108.89999999999999</v>
      </c>
      <c r="M190" s="28">
        <v>107.2</v>
      </c>
      <c r="N190" s="28">
        <v>105.15</v>
      </c>
      <c r="O190" s="39">
        <v>192850750</v>
      </c>
      <c r="P190" s="40">
        <v>-2.2078575693536794E-2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44924</v>
      </c>
      <c r="E191" s="37">
        <v>3415.3</v>
      </c>
      <c r="F191" s="37">
        <v>3420.0500000000006</v>
      </c>
      <c r="G191" s="38">
        <v>3391.5500000000011</v>
      </c>
      <c r="H191" s="38">
        <v>3367.8000000000006</v>
      </c>
      <c r="I191" s="38">
        <v>3339.3000000000011</v>
      </c>
      <c r="J191" s="38">
        <v>3443.8000000000011</v>
      </c>
      <c r="K191" s="38">
        <v>3472.3</v>
      </c>
      <c r="L191" s="38">
        <v>3496.0500000000011</v>
      </c>
      <c r="M191" s="28">
        <v>3448.55</v>
      </c>
      <c r="N191" s="28">
        <v>3396.3</v>
      </c>
      <c r="O191" s="39">
        <v>9341075</v>
      </c>
      <c r="P191" s="40">
        <v>-2.3252591899366862E-2</v>
      </c>
    </row>
    <row r="192" spans="1:16" ht="12.75" customHeight="1">
      <c r="A192" s="28">
        <v>182</v>
      </c>
      <c r="B192" s="29" t="s">
        <v>86</v>
      </c>
      <c r="C192" s="30" t="s">
        <v>201</v>
      </c>
      <c r="D192" s="31">
        <v>44924</v>
      </c>
      <c r="E192" s="37">
        <v>1085.2</v>
      </c>
      <c r="F192" s="37">
        <v>1088.4166666666667</v>
      </c>
      <c r="G192" s="38">
        <v>1077.3333333333335</v>
      </c>
      <c r="H192" s="38">
        <v>1069.4666666666667</v>
      </c>
      <c r="I192" s="38">
        <v>1058.3833333333334</v>
      </c>
      <c r="J192" s="38">
        <v>1096.2833333333335</v>
      </c>
      <c r="K192" s="38">
        <v>1107.366666666667</v>
      </c>
      <c r="L192" s="38">
        <v>1115.2333333333336</v>
      </c>
      <c r="M192" s="28">
        <v>1099.5</v>
      </c>
      <c r="N192" s="28">
        <v>1080.55</v>
      </c>
      <c r="O192" s="39">
        <v>12315000</v>
      </c>
      <c r="P192" s="40">
        <v>5.6344928956393921E-3</v>
      </c>
    </row>
    <row r="193" spans="1:16" ht="12.75" customHeight="1">
      <c r="A193" s="28">
        <v>183</v>
      </c>
      <c r="B193" s="29" t="s">
        <v>56</v>
      </c>
      <c r="C193" s="30" t="s">
        <v>202</v>
      </c>
      <c r="D193" s="31">
        <v>44924</v>
      </c>
      <c r="E193" s="37">
        <v>2616.0500000000002</v>
      </c>
      <c r="F193" s="37">
        <v>2617.6833333333334</v>
      </c>
      <c r="G193" s="38">
        <v>2603.3666666666668</v>
      </c>
      <c r="H193" s="38">
        <v>2590.6833333333334</v>
      </c>
      <c r="I193" s="38">
        <v>2576.3666666666668</v>
      </c>
      <c r="J193" s="38">
        <v>2630.3666666666668</v>
      </c>
      <c r="K193" s="38">
        <v>2644.6833333333334</v>
      </c>
      <c r="L193" s="38">
        <v>2657.3666666666668</v>
      </c>
      <c r="M193" s="28">
        <v>2632</v>
      </c>
      <c r="N193" s="28">
        <v>2605</v>
      </c>
      <c r="O193" s="39">
        <v>6294750</v>
      </c>
      <c r="P193" s="40">
        <v>1.5794251134644478E-2</v>
      </c>
    </row>
    <row r="194" spans="1:16" ht="12.75" customHeight="1">
      <c r="A194" s="28">
        <v>184</v>
      </c>
      <c r="B194" s="29" t="s">
        <v>47</v>
      </c>
      <c r="C194" s="30" t="s">
        <v>203</v>
      </c>
      <c r="D194" s="31">
        <v>44924</v>
      </c>
      <c r="E194" s="37">
        <v>1645.75</v>
      </c>
      <c r="F194" s="37">
        <v>1645.2833333333335</v>
      </c>
      <c r="G194" s="38">
        <v>1631.616666666667</v>
      </c>
      <c r="H194" s="38">
        <v>1617.4833333333336</v>
      </c>
      <c r="I194" s="38">
        <v>1603.8166666666671</v>
      </c>
      <c r="J194" s="38">
        <v>1659.416666666667</v>
      </c>
      <c r="K194" s="38">
        <v>1673.0833333333335</v>
      </c>
      <c r="L194" s="38">
        <v>1687.2166666666669</v>
      </c>
      <c r="M194" s="28">
        <v>1658.95</v>
      </c>
      <c r="N194" s="28">
        <v>1631.15</v>
      </c>
      <c r="O194" s="39">
        <v>1457000</v>
      </c>
      <c r="P194" s="40">
        <v>-3.4139874047066622E-2</v>
      </c>
    </row>
    <row r="195" spans="1:16" ht="12.75" customHeight="1">
      <c r="A195" s="28">
        <v>185</v>
      </c>
      <c r="B195" s="29" t="s">
        <v>168</v>
      </c>
      <c r="C195" s="30" t="s">
        <v>204</v>
      </c>
      <c r="D195" s="31">
        <v>44924</v>
      </c>
      <c r="E195" s="37">
        <v>551.20000000000005</v>
      </c>
      <c r="F195" s="37">
        <v>549.08333333333337</v>
      </c>
      <c r="G195" s="38">
        <v>543.76666666666677</v>
      </c>
      <c r="H195" s="38">
        <v>536.33333333333337</v>
      </c>
      <c r="I195" s="38">
        <v>531.01666666666677</v>
      </c>
      <c r="J195" s="38">
        <v>556.51666666666677</v>
      </c>
      <c r="K195" s="38">
        <v>561.83333333333337</v>
      </c>
      <c r="L195" s="38">
        <v>569.26666666666677</v>
      </c>
      <c r="M195" s="28">
        <v>554.4</v>
      </c>
      <c r="N195" s="28">
        <v>541.65</v>
      </c>
      <c r="O195" s="39">
        <v>3001500</v>
      </c>
      <c r="P195" s="40">
        <v>8.0604534005037781E-3</v>
      </c>
    </row>
    <row r="196" spans="1:16" ht="12.75" customHeight="1">
      <c r="A196" s="28">
        <v>186</v>
      </c>
      <c r="B196" s="29" t="s">
        <v>44</v>
      </c>
      <c r="C196" s="30" t="s">
        <v>205</v>
      </c>
      <c r="D196" s="31">
        <v>44924</v>
      </c>
      <c r="E196" s="37">
        <v>1448.6</v>
      </c>
      <c r="F196" s="37">
        <v>1444.9833333333333</v>
      </c>
      <c r="G196" s="38">
        <v>1436.6166666666668</v>
      </c>
      <c r="H196" s="38">
        <v>1424.6333333333334</v>
      </c>
      <c r="I196" s="38">
        <v>1416.2666666666669</v>
      </c>
      <c r="J196" s="38">
        <v>1456.9666666666667</v>
      </c>
      <c r="K196" s="38">
        <v>1465.333333333333</v>
      </c>
      <c r="L196" s="38">
        <v>1477.3166666666666</v>
      </c>
      <c r="M196" s="28">
        <v>1453.35</v>
      </c>
      <c r="N196" s="28">
        <v>1433</v>
      </c>
      <c r="O196" s="39">
        <v>4901375</v>
      </c>
      <c r="P196" s="40">
        <v>-1.8217964575623583E-2</v>
      </c>
    </row>
    <row r="197" spans="1:16" ht="12.75" customHeight="1">
      <c r="A197" s="28">
        <v>187</v>
      </c>
      <c r="B197" s="29" t="s">
        <v>49</v>
      </c>
      <c r="C197" s="30" t="s">
        <v>206</v>
      </c>
      <c r="D197" s="31">
        <v>44924</v>
      </c>
      <c r="E197" s="37">
        <v>1061.2</v>
      </c>
      <c r="F197" s="37">
        <v>1052.5166666666667</v>
      </c>
      <c r="G197" s="38">
        <v>1040.0333333333333</v>
      </c>
      <c r="H197" s="38">
        <v>1018.8666666666666</v>
      </c>
      <c r="I197" s="38">
        <v>1006.3833333333332</v>
      </c>
      <c r="J197" s="38">
        <v>1073.6833333333334</v>
      </c>
      <c r="K197" s="38">
        <v>1086.1666666666665</v>
      </c>
      <c r="L197" s="38">
        <v>1107.3333333333335</v>
      </c>
      <c r="M197" s="28">
        <v>1065</v>
      </c>
      <c r="N197" s="28">
        <v>1031.3499999999999</v>
      </c>
      <c r="O197" s="39">
        <v>5089700</v>
      </c>
      <c r="P197" s="40">
        <v>4.8298731257208766E-2</v>
      </c>
    </row>
    <row r="198" spans="1:16" ht="12.75" customHeight="1">
      <c r="A198" s="28">
        <v>188</v>
      </c>
      <c r="B198" s="29" t="s">
        <v>56</v>
      </c>
      <c r="C198" s="30" t="s">
        <v>207</v>
      </c>
      <c r="D198" s="31">
        <v>44924</v>
      </c>
      <c r="E198" s="37">
        <v>1693</v>
      </c>
      <c r="F198" s="37">
        <v>1686.6666666666667</v>
      </c>
      <c r="G198" s="38">
        <v>1671.4333333333334</v>
      </c>
      <c r="H198" s="38">
        <v>1649.8666666666666</v>
      </c>
      <c r="I198" s="38">
        <v>1634.6333333333332</v>
      </c>
      <c r="J198" s="38">
        <v>1708.2333333333336</v>
      </c>
      <c r="K198" s="38">
        <v>1723.4666666666667</v>
      </c>
      <c r="L198" s="38">
        <v>1745.0333333333338</v>
      </c>
      <c r="M198" s="28">
        <v>1701.9</v>
      </c>
      <c r="N198" s="28">
        <v>1665.1</v>
      </c>
      <c r="O198" s="39">
        <v>803600</v>
      </c>
      <c r="P198" s="40">
        <v>5.6256572029442689E-2</v>
      </c>
    </row>
    <row r="199" spans="1:16" ht="12.75" customHeight="1">
      <c r="A199" s="28">
        <v>189</v>
      </c>
      <c r="B199" s="29" t="s">
        <v>42</v>
      </c>
      <c r="C199" s="30" t="s">
        <v>208</v>
      </c>
      <c r="D199" s="31">
        <v>44924</v>
      </c>
      <c r="E199" s="37">
        <v>6956.7</v>
      </c>
      <c r="F199" s="37">
        <v>6955.4333333333343</v>
      </c>
      <c r="G199" s="38">
        <v>6923.8666666666686</v>
      </c>
      <c r="H199" s="38">
        <v>6891.0333333333347</v>
      </c>
      <c r="I199" s="38">
        <v>6859.466666666669</v>
      </c>
      <c r="J199" s="38">
        <v>6988.2666666666682</v>
      </c>
      <c r="K199" s="38">
        <v>7019.8333333333339</v>
      </c>
      <c r="L199" s="38">
        <v>7052.6666666666679</v>
      </c>
      <c r="M199" s="28">
        <v>6987</v>
      </c>
      <c r="N199" s="28">
        <v>6922.6</v>
      </c>
      <c r="O199" s="39">
        <v>1913600</v>
      </c>
      <c r="P199" s="40">
        <v>2.3046302116069557E-3</v>
      </c>
    </row>
    <row r="200" spans="1:16" ht="12.75" customHeight="1">
      <c r="A200" s="28">
        <v>190</v>
      </c>
      <c r="B200" s="29" t="s">
        <v>38</v>
      </c>
      <c r="C200" s="30" t="s">
        <v>209</v>
      </c>
      <c r="D200" s="31">
        <v>44924</v>
      </c>
      <c r="E200" s="37">
        <v>784.85</v>
      </c>
      <c r="F200" s="37">
        <v>785.81666666666661</v>
      </c>
      <c r="G200" s="38">
        <v>781.13333333333321</v>
      </c>
      <c r="H200" s="38">
        <v>777.41666666666663</v>
      </c>
      <c r="I200" s="38">
        <v>772.73333333333323</v>
      </c>
      <c r="J200" s="38">
        <v>789.53333333333319</v>
      </c>
      <c r="K200" s="38">
        <v>794.21666666666658</v>
      </c>
      <c r="L200" s="38">
        <v>797.93333333333317</v>
      </c>
      <c r="M200" s="28">
        <v>790.5</v>
      </c>
      <c r="N200" s="28">
        <v>782.1</v>
      </c>
      <c r="O200" s="39">
        <v>17384900</v>
      </c>
      <c r="P200" s="40">
        <v>-3.205128205128205E-3</v>
      </c>
    </row>
    <row r="201" spans="1:16" ht="12.75" customHeight="1">
      <c r="A201" s="28">
        <v>191</v>
      </c>
      <c r="B201" s="29" t="s">
        <v>119</v>
      </c>
      <c r="C201" s="30" t="s">
        <v>210</v>
      </c>
      <c r="D201" s="31">
        <v>44924</v>
      </c>
      <c r="E201" s="37">
        <v>313.35000000000002</v>
      </c>
      <c r="F201" s="37">
        <v>314.83333333333331</v>
      </c>
      <c r="G201" s="38">
        <v>310.21666666666664</v>
      </c>
      <c r="H201" s="38">
        <v>307.08333333333331</v>
      </c>
      <c r="I201" s="38">
        <v>302.46666666666664</v>
      </c>
      <c r="J201" s="38">
        <v>317.96666666666664</v>
      </c>
      <c r="K201" s="38">
        <v>322.58333333333331</v>
      </c>
      <c r="L201" s="38">
        <v>325.71666666666664</v>
      </c>
      <c r="M201" s="28">
        <v>319.45</v>
      </c>
      <c r="N201" s="28">
        <v>311.7</v>
      </c>
      <c r="O201" s="39">
        <v>34487300</v>
      </c>
      <c r="P201" s="40">
        <v>0.11451585538275096</v>
      </c>
    </row>
    <row r="202" spans="1:16" ht="12.75" customHeight="1">
      <c r="A202" s="28">
        <v>192</v>
      </c>
      <c r="B202" s="29" t="s">
        <v>70</v>
      </c>
      <c r="C202" s="30" t="s">
        <v>211</v>
      </c>
      <c r="D202" s="31">
        <v>44924</v>
      </c>
      <c r="E202" s="37">
        <v>844.4</v>
      </c>
      <c r="F202" s="37">
        <v>843.4666666666667</v>
      </c>
      <c r="G202" s="38">
        <v>834.93333333333339</v>
      </c>
      <c r="H202" s="38">
        <v>825.4666666666667</v>
      </c>
      <c r="I202" s="38">
        <v>816.93333333333339</v>
      </c>
      <c r="J202" s="38">
        <v>852.93333333333339</v>
      </c>
      <c r="K202" s="38">
        <v>861.4666666666667</v>
      </c>
      <c r="L202" s="38">
        <v>870.93333333333339</v>
      </c>
      <c r="M202" s="28">
        <v>852</v>
      </c>
      <c r="N202" s="28">
        <v>834</v>
      </c>
      <c r="O202" s="39">
        <v>6215300</v>
      </c>
      <c r="P202" s="40">
        <v>-3.9915349799959837E-2</v>
      </c>
    </row>
    <row r="203" spans="1:16" ht="12.75" customHeight="1">
      <c r="A203" s="28">
        <v>193</v>
      </c>
      <c r="B203" s="29" t="s">
        <v>70</v>
      </c>
      <c r="C203" s="30" t="s">
        <v>280</v>
      </c>
      <c r="D203" s="31">
        <v>44924</v>
      </c>
      <c r="E203" s="37">
        <v>1529.5</v>
      </c>
      <c r="F203" s="37">
        <v>1537.3500000000001</v>
      </c>
      <c r="G203" s="38">
        <v>1514.7000000000003</v>
      </c>
      <c r="H203" s="38">
        <v>1499.9</v>
      </c>
      <c r="I203" s="38">
        <v>1477.2500000000002</v>
      </c>
      <c r="J203" s="38">
        <v>1552.1500000000003</v>
      </c>
      <c r="K203" s="38">
        <v>1574.8000000000004</v>
      </c>
      <c r="L203" s="38">
        <v>1589.6000000000004</v>
      </c>
      <c r="M203" s="28">
        <v>1560</v>
      </c>
      <c r="N203" s="28">
        <v>1522.55</v>
      </c>
      <c r="O203" s="39">
        <v>791350</v>
      </c>
      <c r="P203" s="40">
        <v>9.3749999999999997E-3</v>
      </c>
    </row>
    <row r="204" spans="1:16" ht="12.75" customHeight="1">
      <c r="A204" s="28">
        <v>194</v>
      </c>
      <c r="B204" s="29" t="s">
        <v>86</v>
      </c>
      <c r="C204" s="30" t="s">
        <v>212</v>
      </c>
      <c r="D204" s="31">
        <v>44924</v>
      </c>
      <c r="E204" s="37">
        <v>408.6</v>
      </c>
      <c r="F204" s="37">
        <v>408.34999999999997</v>
      </c>
      <c r="G204" s="38">
        <v>403.44999999999993</v>
      </c>
      <c r="H204" s="38">
        <v>398.29999999999995</v>
      </c>
      <c r="I204" s="38">
        <v>393.39999999999992</v>
      </c>
      <c r="J204" s="38">
        <v>413.49999999999994</v>
      </c>
      <c r="K204" s="38">
        <v>418.39999999999992</v>
      </c>
      <c r="L204" s="38">
        <v>423.54999999999995</v>
      </c>
      <c r="M204" s="28">
        <v>413.25</v>
      </c>
      <c r="N204" s="28">
        <v>403.2</v>
      </c>
      <c r="O204" s="39">
        <v>42338500</v>
      </c>
      <c r="P204" s="40">
        <v>8.1552571860816949E-4</v>
      </c>
    </row>
    <row r="205" spans="1:16" ht="12.75" customHeight="1">
      <c r="A205" s="28">
        <v>195</v>
      </c>
      <c r="B205" s="29" t="s">
        <v>180</v>
      </c>
      <c r="C205" s="30" t="s">
        <v>213</v>
      </c>
      <c r="D205" s="31">
        <v>44924</v>
      </c>
      <c r="E205" s="37">
        <v>262.64999999999998</v>
      </c>
      <c r="F205" s="37">
        <v>263.08333333333331</v>
      </c>
      <c r="G205" s="38">
        <v>260.56666666666661</v>
      </c>
      <c r="H205" s="38">
        <v>258.48333333333329</v>
      </c>
      <c r="I205" s="38">
        <v>255.96666666666658</v>
      </c>
      <c r="J205" s="38">
        <v>265.16666666666663</v>
      </c>
      <c r="K205" s="38">
        <v>267.68333333333339</v>
      </c>
      <c r="L205" s="38">
        <v>269.76666666666665</v>
      </c>
      <c r="M205" s="28">
        <v>265.60000000000002</v>
      </c>
      <c r="N205" s="28">
        <v>261</v>
      </c>
      <c r="O205" s="39">
        <v>89007000</v>
      </c>
      <c r="P205" s="40">
        <v>1.7895732036736899E-3</v>
      </c>
    </row>
    <row r="206" spans="1:16" ht="12.75" customHeight="1">
      <c r="A206" s="28">
        <v>196</v>
      </c>
      <c r="B206" s="29" t="s">
        <v>47</v>
      </c>
      <c r="C206" s="30" t="s">
        <v>805</v>
      </c>
      <c r="D206" s="31">
        <v>44924</v>
      </c>
      <c r="E206" s="37">
        <v>403.35</v>
      </c>
      <c r="F206" s="37">
        <v>404</v>
      </c>
      <c r="G206" s="38">
        <v>400.5</v>
      </c>
      <c r="H206" s="38">
        <v>397.65</v>
      </c>
      <c r="I206" s="38">
        <v>394.15</v>
      </c>
      <c r="J206" s="38">
        <v>406.85</v>
      </c>
      <c r="K206" s="38">
        <v>410.35</v>
      </c>
      <c r="L206" s="38">
        <v>413.20000000000005</v>
      </c>
      <c r="M206" s="28">
        <v>407.5</v>
      </c>
      <c r="N206" s="28">
        <v>401.15</v>
      </c>
      <c r="O206" s="39">
        <v>9721800</v>
      </c>
      <c r="P206" s="40">
        <v>2.9712163416898791E-3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F13" sqref="F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7" t="s">
        <v>16</v>
      </c>
      <c r="B8" s="409"/>
      <c r="C8" s="413" t="s">
        <v>20</v>
      </c>
      <c r="D8" s="413" t="s">
        <v>21</v>
      </c>
      <c r="E8" s="404" t="s">
        <v>22</v>
      </c>
      <c r="F8" s="405"/>
      <c r="G8" s="406"/>
      <c r="H8" s="404" t="s">
        <v>23</v>
      </c>
      <c r="I8" s="405"/>
      <c r="J8" s="406"/>
      <c r="K8" s="23"/>
      <c r="L8" s="50"/>
      <c r="M8" s="50"/>
      <c r="N8" s="1"/>
      <c r="O8" s="1"/>
    </row>
    <row r="9" spans="1:15" ht="36" customHeight="1">
      <c r="A9" s="411"/>
      <c r="B9" s="412"/>
      <c r="C9" s="412"/>
      <c r="D9" s="41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18562.75</v>
      </c>
      <c r="D10" s="314">
        <v>18514.2</v>
      </c>
      <c r="E10" s="314">
        <v>18414.150000000001</v>
      </c>
      <c r="F10" s="314">
        <v>18265.55</v>
      </c>
      <c r="G10" s="314">
        <v>18165.5</v>
      </c>
      <c r="H10" s="314">
        <v>18662.800000000003</v>
      </c>
      <c r="I10" s="314">
        <v>18762.849999999999</v>
      </c>
      <c r="J10" s="314">
        <v>18911.450000000004</v>
      </c>
      <c r="K10" s="314">
        <v>18614.25</v>
      </c>
      <c r="L10" s="314">
        <v>18365.599999999999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43020.45</v>
      </c>
      <c r="D11" s="314">
        <v>42973.416666666664</v>
      </c>
      <c r="E11" s="314">
        <v>42787.033333333326</v>
      </c>
      <c r="F11" s="314">
        <v>42553.616666666661</v>
      </c>
      <c r="G11" s="314">
        <v>42367.233333333323</v>
      </c>
      <c r="H11" s="314">
        <v>43206.833333333328</v>
      </c>
      <c r="I11" s="314">
        <v>43393.216666666674</v>
      </c>
      <c r="J11" s="314">
        <v>43626.633333333331</v>
      </c>
      <c r="K11" s="314">
        <v>43159.8</v>
      </c>
      <c r="L11" s="314">
        <v>42740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2858.55</v>
      </c>
      <c r="D12" s="260">
        <v>2859.1666666666665</v>
      </c>
      <c r="E12" s="260">
        <v>2845.4333333333329</v>
      </c>
      <c r="F12" s="260">
        <v>2832.3166666666666</v>
      </c>
      <c r="G12" s="260">
        <v>2818.583333333333</v>
      </c>
      <c r="H12" s="260">
        <v>2872.2833333333328</v>
      </c>
      <c r="I12" s="260">
        <v>2886.0166666666664</v>
      </c>
      <c r="J12" s="260">
        <v>2899.1333333333328</v>
      </c>
      <c r="K12" s="260">
        <v>2872.9</v>
      </c>
      <c r="L12" s="260">
        <v>2846.05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5396.55</v>
      </c>
      <c r="D13" s="260">
        <v>5369.0166666666664</v>
      </c>
      <c r="E13" s="260">
        <v>5329.2833333333328</v>
      </c>
      <c r="F13" s="260">
        <v>5262.0166666666664</v>
      </c>
      <c r="G13" s="260">
        <v>5222.2833333333328</v>
      </c>
      <c r="H13" s="260">
        <v>5436.2833333333328</v>
      </c>
      <c r="I13" s="260">
        <v>5476.0166666666664</v>
      </c>
      <c r="J13" s="260">
        <v>5543.2833333333328</v>
      </c>
      <c r="K13" s="260">
        <v>5408.75</v>
      </c>
      <c r="L13" s="260">
        <v>5301.75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30309.65</v>
      </c>
      <c r="D14" s="260">
        <v>30360.716666666664</v>
      </c>
      <c r="E14" s="260">
        <v>30101.783333333326</v>
      </c>
      <c r="F14" s="260">
        <v>29893.916666666661</v>
      </c>
      <c r="G14" s="260">
        <v>29634.983333333323</v>
      </c>
      <c r="H14" s="260">
        <v>30568.583333333328</v>
      </c>
      <c r="I14" s="260">
        <v>30827.51666666667</v>
      </c>
      <c r="J14" s="260">
        <v>31035.383333333331</v>
      </c>
      <c r="K14" s="260">
        <v>30619.65</v>
      </c>
      <c r="L14" s="260">
        <v>30152.85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4431.75</v>
      </c>
      <c r="D15" s="260">
        <v>4425.6500000000005</v>
      </c>
      <c r="E15" s="260">
        <v>4405.3500000000013</v>
      </c>
      <c r="F15" s="260">
        <v>4378.9500000000007</v>
      </c>
      <c r="G15" s="260">
        <v>4358.6500000000015</v>
      </c>
      <c r="H15" s="260">
        <v>4452.0500000000011</v>
      </c>
      <c r="I15" s="260">
        <v>4472.3500000000004</v>
      </c>
      <c r="J15" s="260">
        <v>4498.7500000000009</v>
      </c>
      <c r="K15" s="260">
        <v>4445.95</v>
      </c>
      <c r="L15" s="260">
        <v>4399.25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8808</v>
      </c>
      <c r="D16" s="260">
        <v>8792.8000000000011</v>
      </c>
      <c r="E16" s="260">
        <v>8768.3500000000022</v>
      </c>
      <c r="F16" s="260">
        <v>8728.7000000000007</v>
      </c>
      <c r="G16" s="260">
        <v>8704.2500000000018</v>
      </c>
      <c r="H16" s="260">
        <v>8832.4500000000025</v>
      </c>
      <c r="I16" s="260">
        <v>8856.9000000000033</v>
      </c>
      <c r="J16" s="260">
        <v>8896.5500000000029</v>
      </c>
      <c r="K16" s="260">
        <v>8817.25</v>
      </c>
      <c r="L16" s="260">
        <v>8753.15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3103.35</v>
      </c>
      <c r="D17" s="260">
        <v>3107.4666666666667</v>
      </c>
      <c r="E17" s="260">
        <v>3083.0333333333333</v>
      </c>
      <c r="F17" s="260">
        <v>3062.7166666666667</v>
      </c>
      <c r="G17" s="260">
        <v>3038.2833333333333</v>
      </c>
      <c r="H17" s="260">
        <v>3127.7833333333333</v>
      </c>
      <c r="I17" s="260">
        <v>3152.2166666666667</v>
      </c>
      <c r="J17" s="260">
        <v>3172.5333333333333</v>
      </c>
      <c r="K17" s="259">
        <v>3131.9</v>
      </c>
      <c r="L17" s="259">
        <v>3087.15</v>
      </c>
      <c r="M17" s="259">
        <v>3.2107100000000002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2527.1</v>
      </c>
      <c r="D18" s="260">
        <v>2523.4333333333334</v>
      </c>
      <c r="E18" s="260">
        <v>2503.8666666666668</v>
      </c>
      <c r="F18" s="260">
        <v>2480.6333333333332</v>
      </c>
      <c r="G18" s="260">
        <v>2461.0666666666666</v>
      </c>
      <c r="H18" s="260">
        <v>2546.666666666667</v>
      </c>
      <c r="I18" s="260">
        <v>2566.2333333333336</v>
      </c>
      <c r="J18" s="260">
        <v>2589.4666666666672</v>
      </c>
      <c r="K18" s="259">
        <v>2543</v>
      </c>
      <c r="L18" s="259">
        <v>2500.1999999999998</v>
      </c>
      <c r="M18" s="259">
        <v>8.7647999999999993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638.75</v>
      </c>
      <c r="D19" s="260">
        <v>637.73333333333335</v>
      </c>
      <c r="E19" s="260">
        <v>630.7166666666667</v>
      </c>
      <c r="F19" s="260">
        <v>622.68333333333339</v>
      </c>
      <c r="G19" s="260">
        <v>615.66666666666674</v>
      </c>
      <c r="H19" s="260">
        <v>645.76666666666665</v>
      </c>
      <c r="I19" s="260">
        <v>652.7833333333333</v>
      </c>
      <c r="J19" s="260">
        <v>660.81666666666661</v>
      </c>
      <c r="K19" s="259">
        <v>644.75</v>
      </c>
      <c r="L19" s="259">
        <v>629.70000000000005</v>
      </c>
      <c r="M19" s="259">
        <v>9.4525400000000008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20130.75</v>
      </c>
      <c r="D20" s="260">
        <v>20149.95</v>
      </c>
      <c r="E20" s="260">
        <v>19996.900000000001</v>
      </c>
      <c r="F20" s="260">
        <v>19863.05</v>
      </c>
      <c r="G20" s="260">
        <v>19710</v>
      </c>
      <c r="H20" s="260">
        <v>20283.800000000003</v>
      </c>
      <c r="I20" s="260">
        <v>20436.849999999999</v>
      </c>
      <c r="J20" s="260">
        <v>20570.700000000004</v>
      </c>
      <c r="K20" s="259">
        <v>20303</v>
      </c>
      <c r="L20" s="259">
        <v>20016.099999999999</v>
      </c>
      <c r="M20" s="259">
        <v>0.11323999999999999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3886.15</v>
      </c>
      <c r="D21" s="260">
        <v>3894.1833333333329</v>
      </c>
      <c r="E21" s="260">
        <v>3863.3666666666659</v>
      </c>
      <c r="F21" s="260">
        <v>3840.583333333333</v>
      </c>
      <c r="G21" s="260">
        <v>3809.766666666666</v>
      </c>
      <c r="H21" s="260">
        <v>3916.9666666666658</v>
      </c>
      <c r="I21" s="260">
        <v>3947.7833333333324</v>
      </c>
      <c r="J21" s="260">
        <v>3970.5666666666657</v>
      </c>
      <c r="K21" s="259">
        <v>3925</v>
      </c>
      <c r="L21" s="259">
        <v>3871.4</v>
      </c>
      <c r="M21" s="259">
        <v>11.191660000000001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1990.7</v>
      </c>
      <c r="D22" s="260">
        <v>1999.8999999999999</v>
      </c>
      <c r="E22" s="260">
        <v>1965.7999999999997</v>
      </c>
      <c r="F22" s="260">
        <v>1940.8999999999999</v>
      </c>
      <c r="G22" s="260">
        <v>1906.7999999999997</v>
      </c>
      <c r="H22" s="260">
        <v>2024.7999999999997</v>
      </c>
      <c r="I22" s="260">
        <v>2058.8999999999996</v>
      </c>
      <c r="J22" s="260">
        <v>2083.7999999999997</v>
      </c>
      <c r="K22" s="259">
        <v>2034</v>
      </c>
      <c r="L22" s="259">
        <v>1975</v>
      </c>
      <c r="M22" s="259">
        <v>6.5353000000000003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878.6</v>
      </c>
      <c r="D23" s="260">
        <v>879.11666666666667</v>
      </c>
      <c r="E23" s="260">
        <v>872.98333333333335</v>
      </c>
      <c r="F23" s="260">
        <v>867.36666666666667</v>
      </c>
      <c r="G23" s="260">
        <v>861.23333333333335</v>
      </c>
      <c r="H23" s="260">
        <v>884.73333333333335</v>
      </c>
      <c r="I23" s="260">
        <v>890.86666666666679</v>
      </c>
      <c r="J23" s="260">
        <v>896.48333333333335</v>
      </c>
      <c r="K23" s="259">
        <v>885.25</v>
      </c>
      <c r="L23" s="259">
        <v>873.5</v>
      </c>
      <c r="M23" s="259">
        <v>41.68244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3605.15</v>
      </c>
      <c r="D24" s="260">
        <v>3639.5166666666664</v>
      </c>
      <c r="E24" s="260">
        <v>3510.833333333333</v>
      </c>
      <c r="F24" s="260">
        <v>3416.5166666666664</v>
      </c>
      <c r="G24" s="260">
        <v>3287.833333333333</v>
      </c>
      <c r="H24" s="260">
        <v>3733.833333333333</v>
      </c>
      <c r="I24" s="260">
        <v>3862.5166666666664</v>
      </c>
      <c r="J24" s="260">
        <v>3956.833333333333</v>
      </c>
      <c r="K24" s="259">
        <v>3768.2</v>
      </c>
      <c r="L24" s="259">
        <v>3545.2</v>
      </c>
      <c r="M24" s="259">
        <v>3.4903200000000001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2716.15</v>
      </c>
      <c r="D25" s="260">
        <v>2730.7000000000003</v>
      </c>
      <c r="E25" s="260">
        <v>2689.4500000000007</v>
      </c>
      <c r="F25" s="260">
        <v>2662.7500000000005</v>
      </c>
      <c r="G25" s="260">
        <v>2621.5000000000009</v>
      </c>
      <c r="H25" s="260">
        <v>2757.4000000000005</v>
      </c>
      <c r="I25" s="260">
        <v>2798.6499999999996</v>
      </c>
      <c r="J25" s="260">
        <v>2825.3500000000004</v>
      </c>
      <c r="K25" s="259">
        <v>2771.95</v>
      </c>
      <c r="L25" s="259">
        <v>2704</v>
      </c>
      <c r="M25" s="259">
        <v>7.1841299999999997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630.6</v>
      </c>
      <c r="D26" s="260">
        <v>633.21666666666658</v>
      </c>
      <c r="E26" s="260">
        <v>625.43333333333317</v>
      </c>
      <c r="F26" s="260">
        <v>620.26666666666654</v>
      </c>
      <c r="G26" s="260">
        <v>612.48333333333312</v>
      </c>
      <c r="H26" s="260">
        <v>638.38333333333321</v>
      </c>
      <c r="I26" s="260">
        <v>646.16666666666674</v>
      </c>
      <c r="J26" s="260">
        <v>651.33333333333326</v>
      </c>
      <c r="K26" s="259">
        <v>641</v>
      </c>
      <c r="L26" s="259">
        <v>628.04999999999995</v>
      </c>
      <c r="M26" s="259">
        <v>10.79637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137.05000000000001</v>
      </c>
      <c r="D27" s="260">
        <v>136.78333333333333</v>
      </c>
      <c r="E27" s="260">
        <v>135.26666666666665</v>
      </c>
      <c r="F27" s="260">
        <v>133.48333333333332</v>
      </c>
      <c r="G27" s="260">
        <v>131.96666666666664</v>
      </c>
      <c r="H27" s="260">
        <v>138.56666666666666</v>
      </c>
      <c r="I27" s="260">
        <v>140.08333333333337</v>
      </c>
      <c r="J27" s="260">
        <v>141.86666666666667</v>
      </c>
      <c r="K27" s="259">
        <v>138.30000000000001</v>
      </c>
      <c r="L27" s="259">
        <v>135</v>
      </c>
      <c r="M27" s="259">
        <v>76.667150000000007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312.10000000000002</v>
      </c>
      <c r="D28" s="260">
        <v>312.26666666666665</v>
      </c>
      <c r="E28" s="260">
        <v>309.0333333333333</v>
      </c>
      <c r="F28" s="260">
        <v>305.96666666666664</v>
      </c>
      <c r="G28" s="260">
        <v>302.73333333333329</v>
      </c>
      <c r="H28" s="260">
        <v>315.33333333333331</v>
      </c>
      <c r="I28" s="260">
        <v>318.56666666666666</v>
      </c>
      <c r="J28" s="260">
        <v>321.63333333333333</v>
      </c>
      <c r="K28" s="259">
        <v>315.5</v>
      </c>
      <c r="L28" s="259">
        <v>309.2</v>
      </c>
      <c r="M28" s="259">
        <v>23.510059999999999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3080.65</v>
      </c>
      <c r="D29" s="260">
        <v>3067.8166666666671</v>
      </c>
      <c r="E29" s="260">
        <v>3045.8333333333339</v>
      </c>
      <c r="F29" s="260">
        <v>3011.0166666666669</v>
      </c>
      <c r="G29" s="260">
        <v>2989.0333333333338</v>
      </c>
      <c r="H29" s="260">
        <v>3102.6333333333341</v>
      </c>
      <c r="I29" s="260">
        <v>3124.6166666666668</v>
      </c>
      <c r="J29" s="260">
        <v>3159.4333333333343</v>
      </c>
      <c r="K29" s="259">
        <v>3089.8</v>
      </c>
      <c r="L29" s="259">
        <v>3033</v>
      </c>
      <c r="M29" s="259">
        <v>0.87804000000000004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568.45000000000005</v>
      </c>
      <c r="D30" s="260">
        <v>567.91666666666663</v>
      </c>
      <c r="E30" s="260">
        <v>563.33333333333326</v>
      </c>
      <c r="F30" s="260">
        <v>558.21666666666658</v>
      </c>
      <c r="G30" s="260">
        <v>553.63333333333321</v>
      </c>
      <c r="H30" s="260">
        <v>573.0333333333333</v>
      </c>
      <c r="I30" s="260">
        <v>577.61666666666656</v>
      </c>
      <c r="J30" s="260">
        <v>582.73333333333335</v>
      </c>
      <c r="K30" s="259">
        <v>572.5</v>
      </c>
      <c r="L30" s="259">
        <v>562.79999999999995</v>
      </c>
      <c r="M30" s="259">
        <v>40.781140000000001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4721.8500000000004</v>
      </c>
      <c r="D31" s="260">
        <v>4724.6500000000005</v>
      </c>
      <c r="E31" s="260">
        <v>4680.4500000000007</v>
      </c>
      <c r="F31" s="260">
        <v>4639.05</v>
      </c>
      <c r="G31" s="260">
        <v>4594.8500000000004</v>
      </c>
      <c r="H31" s="260">
        <v>4766.0500000000011</v>
      </c>
      <c r="I31" s="260">
        <v>4810.25</v>
      </c>
      <c r="J31" s="260">
        <v>4851.6500000000015</v>
      </c>
      <c r="K31" s="259">
        <v>4768.8500000000004</v>
      </c>
      <c r="L31" s="259">
        <v>4683.25</v>
      </c>
      <c r="M31" s="259">
        <v>5.9816200000000004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150</v>
      </c>
      <c r="D32" s="260">
        <v>149.96666666666667</v>
      </c>
      <c r="E32" s="260">
        <v>148.78333333333333</v>
      </c>
      <c r="F32" s="260">
        <v>147.56666666666666</v>
      </c>
      <c r="G32" s="260">
        <v>146.38333333333333</v>
      </c>
      <c r="H32" s="260">
        <v>151.18333333333334</v>
      </c>
      <c r="I32" s="260">
        <v>152.36666666666667</v>
      </c>
      <c r="J32" s="260">
        <v>153.58333333333334</v>
      </c>
      <c r="K32" s="259">
        <v>151.15</v>
      </c>
      <c r="L32" s="259">
        <v>148.75</v>
      </c>
      <c r="M32" s="259">
        <v>83.709950000000006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3151.2</v>
      </c>
      <c r="D33" s="260">
        <v>3135.6333333333332</v>
      </c>
      <c r="E33" s="260">
        <v>3112.2666666666664</v>
      </c>
      <c r="F33" s="260">
        <v>3073.333333333333</v>
      </c>
      <c r="G33" s="260">
        <v>3049.9666666666662</v>
      </c>
      <c r="H33" s="260">
        <v>3174.5666666666666</v>
      </c>
      <c r="I33" s="260">
        <v>3197.9333333333334</v>
      </c>
      <c r="J33" s="260">
        <v>3236.8666666666668</v>
      </c>
      <c r="K33" s="259">
        <v>3159</v>
      </c>
      <c r="L33" s="259">
        <v>3096.7</v>
      </c>
      <c r="M33" s="259">
        <v>9.1468900000000009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1895.9</v>
      </c>
      <c r="D34" s="260">
        <v>1895</v>
      </c>
      <c r="E34" s="260">
        <v>1881</v>
      </c>
      <c r="F34" s="260">
        <v>1866.1</v>
      </c>
      <c r="G34" s="260">
        <v>1852.1</v>
      </c>
      <c r="H34" s="260">
        <v>1909.9</v>
      </c>
      <c r="I34" s="260">
        <v>1923.9</v>
      </c>
      <c r="J34" s="260">
        <v>1938.8000000000002</v>
      </c>
      <c r="K34" s="259">
        <v>1909</v>
      </c>
      <c r="L34" s="259">
        <v>1880.1</v>
      </c>
      <c r="M34" s="259">
        <v>2.5470100000000002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467.35</v>
      </c>
      <c r="D35" s="260">
        <v>466.81666666666666</v>
      </c>
      <c r="E35" s="260">
        <v>464.0333333333333</v>
      </c>
      <c r="F35" s="260">
        <v>460.71666666666664</v>
      </c>
      <c r="G35" s="260">
        <v>457.93333333333328</v>
      </c>
      <c r="H35" s="260">
        <v>470.13333333333333</v>
      </c>
      <c r="I35" s="260">
        <v>472.91666666666674</v>
      </c>
      <c r="J35" s="260">
        <v>476.23333333333335</v>
      </c>
      <c r="K35" s="259">
        <v>469.6</v>
      </c>
      <c r="L35" s="259">
        <v>463.5</v>
      </c>
      <c r="M35" s="259">
        <v>8.7660699999999991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3907.7</v>
      </c>
      <c r="D36" s="260">
        <v>3910.5666666666671</v>
      </c>
      <c r="E36" s="260">
        <v>3887.1333333333341</v>
      </c>
      <c r="F36" s="260">
        <v>3866.5666666666671</v>
      </c>
      <c r="G36" s="260">
        <v>3843.1333333333341</v>
      </c>
      <c r="H36" s="260">
        <v>3931.1333333333341</v>
      </c>
      <c r="I36" s="260">
        <v>3954.5666666666675</v>
      </c>
      <c r="J36" s="260">
        <v>3975.1333333333341</v>
      </c>
      <c r="K36" s="259">
        <v>3934</v>
      </c>
      <c r="L36" s="259">
        <v>3890</v>
      </c>
      <c r="M36" s="259">
        <v>2.2897500000000002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891.7</v>
      </c>
      <c r="D37" s="260">
        <v>892.16666666666663</v>
      </c>
      <c r="E37" s="260">
        <v>884.83333333333326</v>
      </c>
      <c r="F37" s="260">
        <v>877.96666666666658</v>
      </c>
      <c r="G37" s="260">
        <v>870.63333333333321</v>
      </c>
      <c r="H37" s="260">
        <v>899.0333333333333</v>
      </c>
      <c r="I37" s="260">
        <v>906.36666666666656</v>
      </c>
      <c r="J37" s="260">
        <v>913.23333333333335</v>
      </c>
      <c r="K37" s="259">
        <v>899.5</v>
      </c>
      <c r="L37" s="259">
        <v>885.3</v>
      </c>
      <c r="M37" s="259">
        <v>79.281469999999999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3676.7</v>
      </c>
      <c r="D38" s="260">
        <v>3672.2999999999997</v>
      </c>
      <c r="E38" s="260">
        <v>3634.5999999999995</v>
      </c>
      <c r="F38" s="260">
        <v>3592.4999999999995</v>
      </c>
      <c r="G38" s="260">
        <v>3554.7999999999993</v>
      </c>
      <c r="H38" s="260">
        <v>3714.3999999999996</v>
      </c>
      <c r="I38" s="260">
        <v>3752.0999999999995</v>
      </c>
      <c r="J38" s="260">
        <v>3794.2</v>
      </c>
      <c r="K38" s="259">
        <v>3710</v>
      </c>
      <c r="L38" s="259">
        <v>3630.2</v>
      </c>
      <c r="M38" s="259">
        <v>1.8543099999999999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6777.45</v>
      </c>
      <c r="D39" s="260">
        <v>6779.5999999999995</v>
      </c>
      <c r="E39" s="260">
        <v>6726.3999999999987</v>
      </c>
      <c r="F39" s="260">
        <v>6675.3499999999995</v>
      </c>
      <c r="G39" s="260">
        <v>6622.1499999999987</v>
      </c>
      <c r="H39" s="260">
        <v>6830.6499999999987</v>
      </c>
      <c r="I39" s="260">
        <v>6883.8499999999995</v>
      </c>
      <c r="J39" s="260">
        <v>6934.8999999999987</v>
      </c>
      <c r="K39" s="259">
        <v>6832.8</v>
      </c>
      <c r="L39" s="259">
        <v>6728.55</v>
      </c>
      <c r="M39" s="259">
        <v>6.04054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1652.85</v>
      </c>
      <c r="D40" s="260">
        <v>1647.8666666666668</v>
      </c>
      <c r="E40" s="260">
        <v>1633.8333333333335</v>
      </c>
      <c r="F40" s="260">
        <v>1614.8166666666666</v>
      </c>
      <c r="G40" s="260">
        <v>1600.7833333333333</v>
      </c>
      <c r="H40" s="260">
        <v>1666.8833333333337</v>
      </c>
      <c r="I40" s="260">
        <v>1680.916666666667</v>
      </c>
      <c r="J40" s="260">
        <v>1699.9333333333338</v>
      </c>
      <c r="K40" s="259">
        <v>1661.9</v>
      </c>
      <c r="L40" s="259">
        <v>1628.85</v>
      </c>
      <c r="M40" s="259">
        <v>20.051819999999999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6395.3</v>
      </c>
      <c r="D41" s="260">
        <v>6410.8</v>
      </c>
      <c r="E41" s="260">
        <v>6304.05</v>
      </c>
      <c r="F41" s="260">
        <v>6212.8</v>
      </c>
      <c r="G41" s="260">
        <v>6106.05</v>
      </c>
      <c r="H41" s="260">
        <v>6502.05</v>
      </c>
      <c r="I41" s="260">
        <v>6608.8</v>
      </c>
      <c r="J41" s="260">
        <v>6700.05</v>
      </c>
      <c r="K41" s="259">
        <v>6517.55</v>
      </c>
      <c r="L41" s="259">
        <v>6319.55</v>
      </c>
      <c r="M41" s="259">
        <v>3.2788599999999999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2044.5</v>
      </c>
      <c r="D42" s="260">
        <v>2047.5333333333335</v>
      </c>
      <c r="E42" s="260">
        <v>2027.5166666666669</v>
      </c>
      <c r="F42" s="260">
        <v>2010.5333333333333</v>
      </c>
      <c r="G42" s="260">
        <v>1990.5166666666667</v>
      </c>
      <c r="H42" s="260">
        <v>2064.5166666666673</v>
      </c>
      <c r="I42" s="260">
        <v>2084.5333333333338</v>
      </c>
      <c r="J42" s="260">
        <v>2101.5166666666673</v>
      </c>
      <c r="K42" s="259">
        <v>2067.5500000000002</v>
      </c>
      <c r="L42" s="259">
        <v>2030.55</v>
      </c>
      <c r="M42" s="259">
        <v>4.5905199999999997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224.35</v>
      </c>
      <c r="D43" s="260">
        <v>223.16666666666666</v>
      </c>
      <c r="E43" s="260">
        <v>220.38333333333333</v>
      </c>
      <c r="F43" s="260">
        <v>216.41666666666666</v>
      </c>
      <c r="G43" s="260">
        <v>213.63333333333333</v>
      </c>
      <c r="H43" s="260">
        <v>227.13333333333333</v>
      </c>
      <c r="I43" s="260">
        <v>229.91666666666669</v>
      </c>
      <c r="J43" s="260">
        <v>233.88333333333333</v>
      </c>
      <c r="K43" s="259">
        <v>225.95</v>
      </c>
      <c r="L43" s="259">
        <v>219.2</v>
      </c>
      <c r="M43" s="259">
        <v>101.32532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167.85</v>
      </c>
      <c r="D44" s="260">
        <v>167.65</v>
      </c>
      <c r="E44" s="260">
        <v>166.45000000000002</v>
      </c>
      <c r="F44" s="260">
        <v>165.05</v>
      </c>
      <c r="G44" s="260">
        <v>163.85000000000002</v>
      </c>
      <c r="H44" s="260">
        <v>169.05</v>
      </c>
      <c r="I44" s="260">
        <v>170.25</v>
      </c>
      <c r="J44" s="260">
        <v>171.65</v>
      </c>
      <c r="K44" s="259">
        <v>168.85</v>
      </c>
      <c r="L44" s="259">
        <v>166.25</v>
      </c>
      <c r="M44" s="259">
        <v>180.58295000000001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81.25</v>
      </c>
      <c r="D45" s="260">
        <v>81.366666666666674</v>
      </c>
      <c r="E45" s="260">
        <v>79.583333333333343</v>
      </c>
      <c r="F45" s="260">
        <v>77.916666666666671</v>
      </c>
      <c r="G45" s="260">
        <v>76.13333333333334</v>
      </c>
      <c r="H45" s="260">
        <v>83.033333333333346</v>
      </c>
      <c r="I45" s="260">
        <v>84.816666666666677</v>
      </c>
      <c r="J45" s="260">
        <v>86.483333333333348</v>
      </c>
      <c r="K45" s="259">
        <v>83.15</v>
      </c>
      <c r="L45" s="259">
        <v>79.7</v>
      </c>
      <c r="M45" s="259">
        <v>114.60216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1711.45</v>
      </c>
      <c r="D46" s="260">
        <v>1715.4166666666667</v>
      </c>
      <c r="E46" s="260">
        <v>1704.0833333333335</v>
      </c>
      <c r="F46" s="260">
        <v>1696.7166666666667</v>
      </c>
      <c r="G46" s="260">
        <v>1685.3833333333334</v>
      </c>
      <c r="H46" s="260">
        <v>1722.7833333333335</v>
      </c>
      <c r="I46" s="260">
        <v>1734.116666666667</v>
      </c>
      <c r="J46" s="260">
        <v>1741.4833333333336</v>
      </c>
      <c r="K46" s="259">
        <v>1726.75</v>
      </c>
      <c r="L46" s="259">
        <v>1708.05</v>
      </c>
      <c r="M46" s="259">
        <v>2.1962799999999998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619.4</v>
      </c>
      <c r="D47" s="260">
        <v>621.13333333333333</v>
      </c>
      <c r="E47" s="260">
        <v>615.26666666666665</v>
      </c>
      <c r="F47" s="260">
        <v>611.13333333333333</v>
      </c>
      <c r="G47" s="260">
        <v>605.26666666666665</v>
      </c>
      <c r="H47" s="260">
        <v>625.26666666666665</v>
      </c>
      <c r="I47" s="260">
        <v>631.13333333333321</v>
      </c>
      <c r="J47" s="260">
        <v>635.26666666666665</v>
      </c>
      <c r="K47" s="259">
        <v>627</v>
      </c>
      <c r="L47" s="259">
        <v>617</v>
      </c>
      <c r="M47" s="259">
        <v>8.4375699999999991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107.4</v>
      </c>
      <c r="D48" s="260">
        <v>107.7</v>
      </c>
      <c r="E48" s="260">
        <v>106.65</v>
      </c>
      <c r="F48" s="260">
        <v>105.9</v>
      </c>
      <c r="G48" s="260">
        <v>104.85000000000001</v>
      </c>
      <c r="H48" s="260">
        <v>108.45</v>
      </c>
      <c r="I48" s="260">
        <v>109.49999999999999</v>
      </c>
      <c r="J48" s="260">
        <v>110.25</v>
      </c>
      <c r="K48" s="259">
        <v>108.75</v>
      </c>
      <c r="L48" s="259">
        <v>106.95</v>
      </c>
      <c r="M48" s="259">
        <v>112.89089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859.05</v>
      </c>
      <c r="D49" s="260">
        <v>855.73333333333323</v>
      </c>
      <c r="E49" s="260">
        <v>850.36666666666645</v>
      </c>
      <c r="F49" s="260">
        <v>841.68333333333317</v>
      </c>
      <c r="G49" s="260">
        <v>836.31666666666638</v>
      </c>
      <c r="H49" s="260">
        <v>864.41666666666652</v>
      </c>
      <c r="I49" s="260">
        <v>869.7833333333333</v>
      </c>
      <c r="J49" s="260">
        <v>878.46666666666658</v>
      </c>
      <c r="K49" s="259">
        <v>861.1</v>
      </c>
      <c r="L49" s="259">
        <v>847.05</v>
      </c>
      <c r="M49" s="259">
        <v>10.265169999999999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81.400000000000006</v>
      </c>
      <c r="D50" s="260">
        <v>82.466666666666669</v>
      </c>
      <c r="E50" s="260">
        <v>80.083333333333343</v>
      </c>
      <c r="F50" s="260">
        <v>78.76666666666668</v>
      </c>
      <c r="G50" s="260">
        <v>76.383333333333354</v>
      </c>
      <c r="H50" s="260">
        <v>83.783333333333331</v>
      </c>
      <c r="I50" s="260">
        <v>86.166666666666657</v>
      </c>
      <c r="J50" s="260">
        <v>87.48333333333332</v>
      </c>
      <c r="K50" s="259">
        <v>84.85</v>
      </c>
      <c r="L50" s="259">
        <v>81.150000000000006</v>
      </c>
      <c r="M50" s="259">
        <v>779.42912000000001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340.75</v>
      </c>
      <c r="D51" s="260">
        <v>336.55</v>
      </c>
      <c r="E51" s="260">
        <v>331.20000000000005</v>
      </c>
      <c r="F51" s="260">
        <v>321.65000000000003</v>
      </c>
      <c r="G51" s="260">
        <v>316.30000000000007</v>
      </c>
      <c r="H51" s="260">
        <v>346.1</v>
      </c>
      <c r="I51" s="260">
        <v>351.45000000000005</v>
      </c>
      <c r="J51" s="260">
        <v>361</v>
      </c>
      <c r="K51" s="259">
        <v>341.9</v>
      </c>
      <c r="L51" s="259">
        <v>327</v>
      </c>
      <c r="M51" s="259">
        <v>132.09249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837.4</v>
      </c>
      <c r="D52" s="260">
        <v>842</v>
      </c>
      <c r="E52" s="260">
        <v>831.45</v>
      </c>
      <c r="F52" s="260">
        <v>825.5</v>
      </c>
      <c r="G52" s="260">
        <v>814.95</v>
      </c>
      <c r="H52" s="260">
        <v>847.95</v>
      </c>
      <c r="I52" s="260">
        <v>858.5</v>
      </c>
      <c r="J52" s="260">
        <v>864.45</v>
      </c>
      <c r="K52" s="259">
        <v>852.55</v>
      </c>
      <c r="L52" s="259">
        <v>836.05</v>
      </c>
      <c r="M52" s="259">
        <v>36.688459999999999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281.2</v>
      </c>
      <c r="D53" s="260">
        <v>282.0333333333333</v>
      </c>
      <c r="E53" s="260">
        <v>279.46666666666658</v>
      </c>
      <c r="F53" s="260">
        <v>277.73333333333329</v>
      </c>
      <c r="G53" s="260">
        <v>275.16666666666657</v>
      </c>
      <c r="H53" s="260">
        <v>283.76666666666659</v>
      </c>
      <c r="I53" s="260">
        <v>286.33333333333331</v>
      </c>
      <c r="J53" s="260">
        <v>288.06666666666661</v>
      </c>
      <c r="K53" s="259">
        <v>284.60000000000002</v>
      </c>
      <c r="L53" s="259">
        <v>280.3</v>
      </c>
      <c r="M53" s="259">
        <v>20.8767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16973.599999999999</v>
      </c>
      <c r="D54" s="260">
        <v>16956.866666666665</v>
      </c>
      <c r="E54" s="260">
        <v>16866.73333333333</v>
      </c>
      <c r="F54" s="260">
        <v>16759.866666666665</v>
      </c>
      <c r="G54" s="260">
        <v>16669.73333333333</v>
      </c>
      <c r="H54" s="260">
        <v>17063.73333333333</v>
      </c>
      <c r="I54" s="260">
        <v>17153.866666666669</v>
      </c>
      <c r="J54" s="260">
        <v>17260.73333333333</v>
      </c>
      <c r="K54" s="259">
        <v>17047</v>
      </c>
      <c r="L54" s="259">
        <v>16850</v>
      </c>
      <c r="M54" s="259">
        <v>0.17734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4213.05</v>
      </c>
      <c r="D55" s="260">
        <v>4201.1166666666668</v>
      </c>
      <c r="E55" s="260">
        <v>4172.9333333333334</v>
      </c>
      <c r="F55" s="260">
        <v>4132.8166666666666</v>
      </c>
      <c r="G55" s="260">
        <v>4104.6333333333332</v>
      </c>
      <c r="H55" s="260">
        <v>4241.2333333333336</v>
      </c>
      <c r="I55" s="260">
        <v>4269.4166666666679</v>
      </c>
      <c r="J55" s="260">
        <v>4309.5333333333338</v>
      </c>
      <c r="K55" s="259">
        <v>4229.3</v>
      </c>
      <c r="L55" s="259">
        <v>4161</v>
      </c>
      <c r="M55" s="259">
        <v>2.2279200000000001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324.14999999999998</v>
      </c>
      <c r="D56" s="260">
        <v>325</v>
      </c>
      <c r="E56" s="260">
        <v>321.39999999999998</v>
      </c>
      <c r="F56" s="260">
        <v>318.64999999999998</v>
      </c>
      <c r="G56" s="260">
        <v>315.04999999999995</v>
      </c>
      <c r="H56" s="260">
        <v>327.75</v>
      </c>
      <c r="I56" s="260">
        <v>331.35</v>
      </c>
      <c r="J56" s="260">
        <v>334.1</v>
      </c>
      <c r="K56" s="259">
        <v>328.6</v>
      </c>
      <c r="L56" s="259">
        <v>322.25</v>
      </c>
      <c r="M56" s="259">
        <v>68.466769999999997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720.3</v>
      </c>
      <c r="D57" s="260">
        <v>720.44999999999993</v>
      </c>
      <c r="E57" s="260">
        <v>714.84999999999991</v>
      </c>
      <c r="F57" s="260">
        <v>709.4</v>
      </c>
      <c r="G57" s="260">
        <v>703.8</v>
      </c>
      <c r="H57" s="260">
        <v>725.89999999999986</v>
      </c>
      <c r="I57" s="260">
        <v>731.5</v>
      </c>
      <c r="J57" s="260">
        <v>736.94999999999982</v>
      </c>
      <c r="K57" s="259">
        <v>726.05</v>
      </c>
      <c r="L57" s="259">
        <v>715</v>
      </c>
      <c r="M57" s="259">
        <v>9.6028500000000001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1101.75</v>
      </c>
      <c r="D58" s="260">
        <v>1101.95</v>
      </c>
      <c r="E58" s="260">
        <v>1093.9000000000001</v>
      </c>
      <c r="F58" s="260">
        <v>1086.05</v>
      </c>
      <c r="G58" s="260">
        <v>1078</v>
      </c>
      <c r="H58" s="260">
        <v>1109.8000000000002</v>
      </c>
      <c r="I58" s="260">
        <v>1117.8499999999999</v>
      </c>
      <c r="J58" s="260">
        <v>1125.7000000000003</v>
      </c>
      <c r="K58" s="259">
        <v>1110</v>
      </c>
      <c r="L58" s="259">
        <v>1094.0999999999999</v>
      </c>
      <c r="M58" s="259">
        <v>6.73339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1515.15</v>
      </c>
      <c r="D59" s="260">
        <v>1520.4666666666665</v>
      </c>
      <c r="E59" s="260">
        <v>1497.9333333333329</v>
      </c>
      <c r="F59" s="260">
        <v>1480.7166666666665</v>
      </c>
      <c r="G59" s="260">
        <v>1458.1833333333329</v>
      </c>
      <c r="H59" s="260">
        <v>1537.6833333333329</v>
      </c>
      <c r="I59" s="260">
        <v>1560.2166666666662</v>
      </c>
      <c r="J59" s="260">
        <v>1577.4333333333329</v>
      </c>
      <c r="K59" s="259">
        <v>1543</v>
      </c>
      <c r="L59" s="259">
        <v>1503.25</v>
      </c>
      <c r="M59" s="259">
        <v>0.69491999999999998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229.85</v>
      </c>
      <c r="D60" s="260">
        <v>230.33333333333334</v>
      </c>
      <c r="E60" s="260">
        <v>227.91666666666669</v>
      </c>
      <c r="F60" s="260">
        <v>225.98333333333335</v>
      </c>
      <c r="G60" s="260">
        <v>223.56666666666669</v>
      </c>
      <c r="H60" s="260">
        <v>232.26666666666668</v>
      </c>
      <c r="I60" s="260">
        <v>234.68333333333337</v>
      </c>
      <c r="J60" s="260">
        <v>236.61666666666667</v>
      </c>
      <c r="K60" s="259">
        <v>232.75</v>
      </c>
      <c r="L60" s="259">
        <v>228.4</v>
      </c>
      <c r="M60" s="259">
        <v>81.468400000000003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3979.4</v>
      </c>
      <c r="D61" s="260">
        <v>3963.1166666666663</v>
      </c>
      <c r="E61" s="260">
        <v>3936.2333333333327</v>
      </c>
      <c r="F61" s="260">
        <v>3893.0666666666662</v>
      </c>
      <c r="G61" s="260">
        <v>3866.1833333333325</v>
      </c>
      <c r="H61" s="260">
        <v>4006.2833333333328</v>
      </c>
      <c r="I61" s="260">
        <v>4033.166666666667</v>
      </c>
      <c r="J61" s="260">
        <v>4076.333333333333</v>
      </c>
      <c r="K61" s="259">
        <v>3990</v>
      </c>
      <c r="L61" s="259">
        <v>3919.95</v>
      </c>
      <c r="M61" s="259">
        <v>1.4804299999999999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1579.15</v>
      </c>
      <c r="D62" s="260">
        <v>1581.05</v>
      </c>
      <c r="E62" s="260">
        <v>1574.1</v>
      </c>
      <c r="F62" s="260">
        <v>1569.05</v>
      </c>
      <c r="G62" s="260">
        <v>1562.1</v>
      </c>
      <c r="H62" s="260">
        <v>1586.1</v>
      </c>
      <c r="I62" s="260">
        <v>1593.0500000000002</v>
      </c>
      <c r="J62" s="260">
        <v>1598.1</v>
      </c>
      <c r="K62" s="259">
        <v>1588</v>
      </c>
      <c r="L62" s="259">
        <v>1576</v>
      </c>
      <c r="M62" s="259">
        <v>1.02129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765</v>
      </c>
      <c r="D63" s="260">
        <v>764.85</v>
      </c>
      <c r="E63" s="260">
        <v>756.25</v>
      </c>
      <c r="F63" s="260">
        <v>747.5</v>
      </c>
      <c r="G63" s="260">
        <v>738.9</v>
      </c>
      <c r="H63" s="260">
        <v>773.6</v>
      </c>
      <c r="I63" s="260">
        <v>782.20000000000016</v>
      </c>
      <c r="J63" s="260">
        <v>790.95</v>
      </c>
      <c r="K63" s="259">
        <v>773.45</v>
      </c>
      <c r="L63" s="259">
        <v>756.1</v>
      </c>
      <c r="M63" s="259">
        <v>10.914849999999999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918.65</v>
      </c>
      <c r="D64" s="260">
        <v>919.41666666666663</v>
      </c>
      <c r="E64" s="260">
        <v>910.23333333333323</v>
      </c>
      <c r="F64" s="260">
        <v>901.81666666666661</v>
      </c>
      <c r="G64" s="260">
        <v>892.63333333333321</v>
      </c>
      <c r="H64" s="260">
        <v>927.83333333333326</v>
      </c>
      <c r="I64" s="260">
        <v>937.01666666666665</v>
      </c>
      <c r="J64" s="260">
        <v>945.43333333333328</v>
      </c>
      <c r="K64" s="259">
        <v>928.6</v>
      </c>
      <c r="L64" s="259">
        <v>911</v>
      </c>
      <c r="M64" s="259">
        <v>3.8594400000000002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362.45</v>
      </c>
      <c r="D65" s="260">
        <v>363.84999999999997</v>
      </c>
      <c r="E65" s="260">
        <v>360.29999999999995</v>
      </c>
      <c r="F65" s="260">
        <v>358.15</v>
      </c>
      <c r="G65" s="260">
        <v>354.59999999999997</v>
      </c>
      <c r="H65" s="260">
        <v>365.99999999999994</v>
      </c>
      <c r="I65" s="260">
        <v>369.55</v>
      </c>
      <c r="J65" s="260">
        <v>371.69999999999993</v>
      </c>
      <c r="K65" s="259">
        <v>367.4</v>
      </c>
      <c r="L65" s="259">
        <v>361.7</v>
      </c>
      <c r="M65" s="259">
        <v>7.8187100000000003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1390.4</v>
      </c>
      <c r="D66" s="260">
        <v>1388.8166666666666</v>
      </c>
      <c r="E66" s="260">
        <v>1368.3833333333332</v>
      </c>
      <c r="F66" s="260">
        <v>1346.3666666666666</v>
      </c>
      <c r="G66" s="260">
        <v>1325.9333333333332</v>
      </c>
      <c r="H66" s="260">
        <v>1410.8333333333333</v>
      </c>
      <c r="I66" s="260">
        <v>1431.2666666666667</v>
      </c>
      <c r="J66" s="260">
        <v>1453.2833333333333</v>
      </c>
      <c r="K66" s="259">
        <v>1409.25</v>
      </c>
      <c r="L66" s="259">
        <v>1366.8</v>
      </c>
      <c r="M66" s="259">
        <v>5.8823699999999999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395.2</v>
      </c>
      <c r="D67" s="260">
        <v>397.13333333333338</v>
      </c>
      <c r="E67" s="260">
        <v>392.26666666666677</v>
      </c>
      <c r="F67" s="260">
        <v>389.33333333333337</v>
      </c>
      <c r="G67" s="260">
        <v>384.46666666666675</v>
      </c>
      <c r="H67" s="260">
        <v>400.06666666666678</v>
      </c>
      <c r="I67" s="260">
        <v>404.93333333333345</v>
      </c>
      <c r="J67" s="260">
        <v>407.86666666666679</v>
      </c>
      <c r="K67" s="259">
        <v>402</v>
      </c>
      <c r="L67" s="259">
        <v>394.2</v>
      </c>
      <c r="M67" s="259">
        <v>33.305509999999998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558.6</v>
      </c>
      <c r="D68" s="260">
        <v>559.0333333333333</v>
      </c>
      <c r="E68" s="260">
        <v>555.16666666666663</v>
      </c>
      <c r="F68" s="260">
        <v>551.73333333333335</v>
      </c>
      <c r="G68" s="260">
        <v>547.86666666666667</v>
      </c>
      <c r="H68" s="260">
        <v>562.46666666666658</v>
      </c>
      <c r="I68" s="260">
        <v>566.33333333333337</v>
      </c>
      <c r="J68" s="260">
        <v>569.76666666666654</v>
      </c>
      <c r="K68" s="259">
        <v>562.9</v>
      </c>
      <c r="L68" s="259">
        <v>555.6</v>
      </c>
      <c r="M68" s="259">
        <v>13.84789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1759.7</v>
      </c>
      <c r="D69" s="260">
        <v>1752.7166666666669</v>
      </c>
      <c r="E69" s="260">
        <v>1741.0333333333338</v>
      </c>
      <c r="F69" s="260">
        <v>1722.3666666666668</v>
      </c>
      <c r="G69" s="260">
        <v>1710.6833333333336</v>
      </c>
      <c r="H69" s="260">
        <v>1771.3833333333339</v>
      </c>
      <c r="I69" s="260">
        <v>1783.0666666666668</v>
      </c>
      <c r="J69" s="260">
        <v>1801.733333333334</v>
      </c>
      <c r="K69" s="259">
        <v>1764.4</v>
      </c>
      <c r="L69" s="259">
        <v>1734.05</v>
      </c>
      <c r="M69" s="259">
        <v>1.1450899999999999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2122.6999999999998</v>
      </c>
      <c r="D70" s="260">
        <v>2125.0833333333335</v>
      </c>
      <c r="E70" s="260">
        <v>2106.166666666667</v>
      </c>
      <c r="F70" s="260">
        <v>2089.6333333333337</v>
      </c>
      <c r="G70" s="260">
        <v>2070.7166666666672</v>
      </c>
      <c r="H70" s="260">
        <v>2141.6166666666668</v>
      </c>
      <c r="I70" s="260">
        <v>2160.5333333333338</v>
      </c>
      <c r="J70" s="260">
        <v>2177.0666666666666</v>
      </c>
      <c r="K70" s="259">
        <v>2144</v>
      </c>
      <c r="L70" s="259">
        <v>2108.5500000000002</v>
      </c>
      <c r="M70" s="259">
        <v>2.4235899999999999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321.05</v>
      </c>
      <c r="D71" s="260">
        <v>324.11666666666662</v>
      </c>
      <c r="E71" s="260">
        <v>316.73333333333323</v>
      </c>
      <c r="F71" s="260">
        <v>312.41666666666663</v>
      </c>
      <c r="G71" s="260">
        <v>305.03333333333325</v>
      </c>
      <c r="H71" s="260">
        <v>328.43333333333322</v>
      </c>
      <c r="I71" s="260">
        <v>335.81666666666655</v>
      </c>
      <c r="J71" s="260">
        <v>340.13333333333321</v>
      </c>
      <c r="K71" s="259">
        <v>331.5</v>
      </c>
      <c r="L71" s="259">
        <v>319.8</v>
      </c>
      <c r="M71" s="259">
        <v>25.831430000000001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3375.55</v>
      </c>
      <c r="D72" s="260">
        <v>3366.0166666666664</v>
      </c>
      <c r="E72" s="260">
        <v>3347.0333333333328</v>
      </c>
      <c r="F72" s="260">
        <v>3318.5166666666664</v>
      </c>
      <c r="G72" s="260">
        <v>3299.5333333333328</v>
      </c>
      <c r="H72" s="260">
        <v>3394.5333333333328</v>
      </c>
      <c r="I72" s="260">
        <v>3413.5166666666664</v>
      </c>
      <c r="J72" s="260">
        <v>3442.0333333333328</v>
      </c>
      <c r="K72" s="259">
        <v>3385</v>
      </c>
      <c r="L72" s="259">
        <v>3337.5</v>
      </c>
      <c r="M72" s="259">
        <v>4.9859200000000001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4338.1000000000004</v>
      </c>
      <c r="D73" s="260">
        <v>4348.0666666666666</v>
      </c>
      <c r="E73" s="260">
        <v>4306.0333333333328</v>
      </c>
      <c r="F73" s="260">
        <v>4273.9666666666662</v>
      </c>
      <c r="G73" s="260">
        <v>4231.9333333333325</v>
      </c>
      <c r="H73" s="260">
        <v>4380.1333333333332</v>
      </c>
      <c r="I73" s="260">
        <v>4422.1666666666679</v>
      </c>
      <c r="J73" s="260">
        <v>4454.2333333333336</v>
      </c>
      <c r="K73" s="259">
        <v>4390.1000000000004</v>
      </c>
      <c r="L73" s="259">
        <v>4316</v>
      </c>
      <c r="M73" s="259">
        <v>1.3992199999999999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2424.0500000000002</v>
      </c>
      <c r="D74" s="260">
        <v>2428.2666666666669</v>
      </c>
      <c r="E74" s="260">
        <v>2408.8333333333339</v>
      </c>
      <c r="F74" s="260">
        <v>2393.6166666666672</v>
      </c>
      <c r="G74" s="260">
        <v>2374.1833333333343</v>
      </c>
      <c r="H74" s="260">
        <v>2443.4833333333336</v>
      </c>
      <c r="I74" s="260">
        <v>2462.916666666667</v>
      </c>
      <c r="J74" s="260">
        <v>2478.1333333333332</v>
      </c>
      <c r="K74" s="259">
        <v>2447.6999999999998</v>
      </c>
      <c r="L74" s="259">
        <v>2413.0500000000002</v>
      </c>
      <c r="M74" s="259">
        <v>0.77715000000000001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4402</v>
      </c>
      <c r="D75" s="260">
        <v>4411.9666666666662</v>
      </c>
      <c r="E75" s="260">
        <v>4376.5333333333328</v>
      </c>
      <c r="F75" s="260">
        <v>4351.0666666666666</v>
      </c>
      <c r="G75" s="260">
        <v>4315.6333333333332</v>
      </c>
      <c r="H75" s="260">
        <v>4437.4333333333325</v>
      </c>
      <c r="I75" s="260">
        <v>4472.866666666665</v>
      </c>
      <c r="J75" s="260">
        <v>4498.3333333333321</v>
      </c>
      <c r="K75" s="259">
        <v>4447.3999999999996</v>
      </c>
      <c r="L75" s="259">
        <v>4386.5</v>
      </c>
      <c r="M75" s="259">
        <v>3.06168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3441.4</v>
      </c>
      <c r="D76" s="260">
        <v>3431</v>
      </c>
      <c r="E76" s="260">
        <v>3412.5</v>
      </c>
      <c r="F76" s="260">
        <v>3383.6</v>
      </c>
      <c r="G76" s="260">
        <v>3365.1</v>
      </c>
      <c r="H76" s="260">
        <v>3459.9</v>
      </c>
      <c r="I76" s="260">
        <v>3478.4</v>
      </c>
      <c r="J76" s="260">
        <v>3507.3</v>
      </c>
      <c r="K76" s="259">
        <v>3449.5</v>
      </c>
      <c r="L76" s="259">
        <v>3402.1</v>
      </c>
      <c r="M76" s="259">
        <v>4.3588199999999997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446.05</v>
      </c>
      <c r="D77" s="260">
        <v>442.11666666666662</v>
      </c>
      <c r="E77" s="260">
        <v>436.23333333333323</v>
      </c>
      <c r="F77" s="260">
        <v>426.41666666666663</v>
      </c>
      <c r="G77" s="260">
        <v>420.53333333333325</v>
      </c>
      <c r="H77" s="260">
        <v>451.93333333333322</v>
      </c>
      <c r="I77" s="260">
        <v>457.81666666666655</v>
      </c>
      <c r="J77" s="260">
        <v>467.63333333333321</v>
      </c>
      <c r="K77" s="259">
        <v>448</v>
      </c>
      <c r="L77" s="259">
        <v>432.3</v>
      </c>
      <c r="M77" s="259">
        <v>2.31616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2268.75</v>
      </c>
      <c r="D78" s="260">
        <v>2277.65</v>
      </c>
      <c r="E78" s="260">
        <v>2251.4</v>
      </c>
      <c r="F78" s="260">
        <v>2234.0500000000002</v>
      </c>
      <c r="G78" s="260">
        <v>2207.8000000000002</v>
      </c>
      <c r="H78" s="260">
        <v>2295</v>
      </c>
      <c r="I78" s="260">
        <v>2321.25</v>
      </c>
      <c r="J78" s="260">
        <v>2338.6</v>
      </c>
      <c r="K78" s="259">
        <v>2303.9</v>
      </c>
      <c r="L78" s="259">
        <v>2260.3000000000002</v>
      </c>
      <c r="M78" s="259">
        <v>3.1197400000000002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178.8</v>
      </c>
      <c r="D79" s="260">
        <v>177.63333333333333</v>
      </c>
      <c r="E79" s="260">
        <v>174.56666666666666</v>
      </c>
      <c r="F79" s="260">
        <v>170.33333333333334</v>
      </c>
      <c r="G79" s="260">
        <v>167.26666666666668</v>
      </c>
      <c r="H79" s="260">
        <v>181.86666666666665</v>
      </c>
      <c r="I79" s="260">
        <v>184.93333333333331</v>
      </c>
      <c r="J79" s="260">
        <v>189.16666666666663</v>
      </c>
      <c r="K79" s="259">
        <v>180.7</v>
      </c>
      <c r="L79" s="259">
        <v>173.4</v>
      </c>
      <c r="M79" s="259">
        <v>102.3734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133.80000000000001</v>
      </c>
      <c r="D80" s="260">
        <v>133.45000000000002</v>
      </c>
      <c r="E80" s="260">
        <v>132.65000000000003</v>
      </c>
      <c r="F80" s="260">
        <v>131.50000000000003</v>
      </c>
      <c r="G80" s="260">
        <v>130.70000000000005</v>
      </c>
      <c r="H80" s="260">
        <v>134.60000000000002</v>
      </c>
      <c r="I80" s="260">
        <v>135.40000000000003</v>
      </c>
      <c r="J80" s="260">
        <v>136.55000000000001</v>
      </c>
      <c r="K80" s="259">
        <v>134.25</v>
      </c>
      <c r="L80" s="259">
        <v>132.30000000000001</v>
      </c>
      <c r="M80" s="259">
        <v>73.278940000000006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292.5</v>
      </c>
      <c r="D81" s="260">
        <v>290.64999999999998</v>
      </c>
      <c r="E81" s="260">
        <v>286.49999999999994</v>
      </c>
      <c r="F81" s="260">
        <v>280.49999999999994</v>
      </c>
      <c r="G81" s="260">
        <v>276.34999999999991</v>
      </c>
      <c r="H81" s="260">
        <v>296.64999999999998</v>
      </c>
      <c r="I81" s="260">
        <v>300.80000000000007</v>
      </c>
      <c r="J81" s="260">
        <v>306.8</v>
      </c>
      <c r="K81" s="259">
        <v>294.8</v>
      </c>
      <c r="L81" s="259">
        <v>284.64999999999998</v>
      </c>
      <c r="M81" s="259">
        <v>14.753500000000001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92.75</v>
      </c>
      <c r="D82" s="260">
        <v>93</v>
      </c>
      <c r="E82" s="260">
        <v>92.2</v>
      </c>
      <c r="F82" s="260">
        <v>91.65</v>
      </c>
      <c r="G82" s="260">
        <v>90.850000000000009</v>
      </c>
      <c r="H82" s="260">
        <v>93.55</v>
      </c>
      <c r="I82" s="260">
        <v>94.350000000000009</v>
      </c>
      <c r="J82" s="260">
        <v>94.899999999999991</v>
      </c>
      <c r="K82" s="259">
        <v>93.8</v>
      </c>
      <c r="L82" s="259">
        <v>92.45</v>
      </c>
      <c r="M82" s="259">
        <v>113.71642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1745.1</v>
      </c>
      <c r="D83" s="260">
        <v>1730.7166666666665</v>
      </c>
      <c r="E83" s="260">
        <v>1709.4333333333329</v>
      </c>
      <c r="F83" s="260">
        <v>1673.7666666666664</v>
      </c>
      <c r="G83" s="260">
        <v>1652.4833333333329</v>
      </c>
      <c r="H83" s="260">
        <v>1766.383333333333</v>
      </c>
      <c r="I83" s="260">
        <v>1787.6666666666663</v>
      </c>
      <c r="J83" s="260">
        <v>1823.333333333333</v>
      </c>
      <c r="K83" s="259">
        <v>1752</v>
      </c>
      <c r="L83" s="259">
        <v>1695.05</v>
      </c>
      <c r="M83" s="259">
        <v>1.5078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854.05</v>
      </c>
      <c r="D84" s="260">
        <v>855.69999999999993</v>
      </c>
      <c r="E84" s="260">
        <v>850.44999999999982</v>
      </c>
      <c r="F84" s="260">
        <v>846.84999999999991</v>
      </c>
      <c r="G84" s="260">
        <v>841.5999999999998</v>
      </c>
      <c r="H84" s="260">
        <v>859.29999999999984</v>
      </c>
      <c r="I84" s="260">
        <v>864.55000000000007</v>
      </c>
      <c r="J84" s="260">
        <v>868.14999999999986</v>
      </c>
      <c r="K84" s="259">
        <v>860.95</v>
      </c>
      <c r="L84" s="259">
        <v>852.1</v>
      </c>
      <c r="M84" s="259">
        <v>6.97065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1291.95</v>
      </c>
      <c r="D85" s="260">
        <v>1292.3000000000002</v>
      </c>
      <c r="E85" s="260">
        <v>1281.7000000000003</v>
      </c>
      <c r="F85" s="260">
        <v>1271.45</v>
      </c>
      <c r="G85" s="260">
        <v>1260.8500000000001</v>
      </c>
      <c r="H85" s="260">
        <v>1302.5500000000004</v>
      </c>
      <c r="I85" s="260">
        <v>1313.1500000000003</v>
      </c>
      <c r="J85" s="260">
        <v>1323.4000000000005</v>
      </c>
      <c r="K85" s="259">
        <v>1302.9000000000001</v>
      </c>
      <c r="L85" s="259">
        <v>1282.05</v>
      </c>
      <c r="M85" s="259">
        <v>3.98068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1716.95</v>
      </c>
      <c r="D86" s="260">
        <v>1724.8166666666666</v>
      </c>
      <c r="E86" s="260">
        <v>1705.6833333333332</v>
      </c>
      <c r="F86" s="260">
        <v>1694.4166666666665</v>
      </c>
      <c r="G86" s="260">
        <v>1675.2833333333331</v>
      </c>
      <c r="H86" s="260">
        <v>1736.0833333333333</v>
      </c>
      <c r="I86" s="260">
        <v>1755.2166666666665</v>
      </c>
      <c r="J86" s="260">
        <v>1766.4833333333333</v>
      </c>
      <c r="K86" s="259">
        <v>1743.95</v>
      </c>
      <c r="L86" s="259">
        <v>1713.55</v>
      </c>
      <c r="M86" s="259">
        <v>4.0879000000000003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504.25</v>
      </c>
      <c r="D87" s="260">
        <v>501.63333333333338</v>
      </c>
      <c r="E87" s="260">
        <v>494.61666666666679</v>
      </c>
      <c r="F87" s="260">
        <v>484.98333333333341</v>
      </c>
      <c r="G87" s="260">
        <v>477.96666666666681</v>
      </c>
      <c r="H87" s="260">
        <v>511.26666666666677</v>
      </c>
      <c r="I87" s="260">
        <v>518.2833333333333</v>
      </c>
      <c r="J87" s="260">
        <v>527.91666666666674</v>
      </c>
      <c r="K87" s="259">
        <v>508.65</v>
      </c>
      <c r="L87" s="259">
        <v>492</v>
      </c>
      <c r="M87" s="259">
        <v>16.27936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272.75</v>
      </c>
      <c r="D88" s="260">
        <v>274.28333333333336</v>
      </c>
      <c r="E88" s="260">
        <v>268.4666666666667</v>
      </c>
      <c r="F88" s="260">
        <v>264.18333333333334</v>
      </c>
      <c r="G88" s="260">
        <v>258.36666666666667</v>
      </c>
      <c r="H88" s="260">
        <v>278.56666666666672</v>
      </c>
      <c r="I88" s="260">
        <v>284.38333333333344</v>
      </c>
      <c r="J88" s="260">
        <v>288.66666666666674</v>
      </c>
      <c r="K88" s="259">
        <v>280.10000000000002</v>
      </c>
      <c r="L88" s="259">
        <v>270</v>
      </c>
      <c r="M88" s="259">
        <v>26.354659999999999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1118.8</v>
      </c>
      <c r="D89" s="260">
        <v>1122.8500000000001</v>
      </c>
      <c r="E89" s="260">
        <v>1112.9500000000003</v>
      </c>
      <c r="F89" s="260">
        <v>1107.1000000000001</v>
      </c>
      <c r="G89" s="260">
        <v>1097.2000000000003</v>
      </c>
      <c r="H89" s="260">
        <v>1128.7000000000003</v>
      </c>
      <c r="I89" s="260">
        <v>1138.6000000000004</v>
      </c>
      <c r="J89" s="260">
        <v>1144.4500000000003</v>
      </c>
      <c r="K89" s="259">
        <v>1132.75</v>
      </c>
      <c r="L89" s="259">
        <v>1117</v>
      </c>
      <c r="M89" s="259">
        <v>23.682929999999999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2166.25</v>
      </c>
      <c r="D90" s="260">
        <v>2161</v>
      </c>
      <c r="E90" s="260">
        <v>2151</v>
      </c>
      <c r="F90" s="260">
        <v>2135.75</v>
      </c>
      <c r="G90" s="260">
        <v>2125.75</v>
      </c>
      <c r="H90" s="260">
        <v>2176.25</v>
      </c>
      <c r="I90" s="260">
        <v>2186.25</v>
      </c>
      <c r="J90" s="260">
        <v>2201.5</v>
      </c>
      <c r="K90" s="259">
        <v>2171</v>
      </c>
      <c r="L90" s="259">
        <v>2145.75</v>
      </c>
      <c r="M90" s="259">
        <v>2.6608100000000001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1600.25</v>
      </c>
      <c r="D91" s="260">
        <v>1600.5833333333333</v>
      </c>
      <c r="E91" s="260">
        <v>1593.7166666666665</v>
      </c>
      <c r="F91" s="260">
        <v>1587.1833333333332</v>
      </c>
      <c r="G91" s="260">
        <v>1580.3166666666664</v>
      </c>
      <c r="H91" s="260">
        <v>1607.1166666666666</v>
      </c>
      <c r="I91" s="260">
        <v>1613.9833333333333</v>
      </c>
      <c r="J91" s="260">
        <v>1620.5166666666667</v>
      </c>
      <c r="K91" s="259">
        <v>1607.45</v>
      </c>
      <c r="L91" s="259">
        <v>1594.05</v>
      </c>
      <c r="M91" s="259">
        <v>80.529899999999998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586</v>
      </c>
      <c r="D92" s="260">
        <v>587.05000000000007</v>
      </c>
      <c r="E92" s="260">
        <v>581.10000000000014</v>
      </c>
      <c r="F92" s="260">
        <v>576.20000000000005</v>
      </c>
      <c r="G92" s="260">
        <v>570.25000000000011</v>
      </c>
      <c r="H92" s="260">
        <v>591.95000000000016</v>
      </c>
      <c r="I92" s="260">
        <v>597.9000000000002</v>
      </c>
      <c r="J92" s="260">
        <v>602.80000000000018</v>
      </c>
      <c r="K92" s="259">
        <v>593</v>
      </c>
      <c r="L92" s="259">
        <v>582.15</v>
      </c>
      <c r="M92" s="259">
        <v>57.990070000000003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1221.55</v>
      </c>
      <c r="D93" s="260">
        <v>1229.6499999999999</v>
      </c>
      <c r="E93" s="260">
        <v>1210.3999999999996</v>
      </c>
      <c r="F93" s="260">
        <v>1199.2499999999998</v>
      </c>
      <c r="G93" s="260">
        <v>1179.9999999999995</v>
      </c>
      <c r="H93" s="260">
        <v>1240.7999999999997</v>
      </c>
      <c r="I93" s="260">
        <v>1260.0500000000002</v>
      </c>
      <c r="J93" s="260">
        <v>1271.1999999999998</v>
      </c>
      <c r="K93" s="259">
        <v>1248.9000000000001</v>
      </c>
      <c r="L93" s="259">
        <v>1218.5</v>
      </c>
      <c r="M93" s="259">
        <v>6.8436899999999996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2783.5</v>
      </c>
      <c r="D94" s="260">
        <v>2766.5166666666664</v>
      </c>
      <c r="E94" s="260">
        <v>2729.0333333333328</v>
      </c>
      <c r="F94" s="260">
        <v>2674.5666666666666</v>
      </c>
      <c r="G94" s="260">
        <v>2637.083333333333</v>
      </c>
      <c r="H94" s="260">
        <v>2820.9833333333327</v>
      </c>
      <c r="I94" s="260">
        <v>2858.4666666666662</v>
      </c>
      <c r="J94" s="260">
        <v>2912.9333333333325</v>
      </c>
      <c r="K94" s="259">
        <v>2804</v>
      </c>
      <c r="L94" s="259">
        <v>2712.05</v>
      </c>
      <c r="M94" s="259">
        <v>12.23958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431.15</v>
      </c>
      <c r="D95" s="260">
        <v>432.2166666666667</v>
      </c>
      <c r="E95" s="260">
        <v>427.93333333333339</v>
      </c>
      <c r="F95" s="260">
        <v>424.7166666666667</v>
      </c>
      <c r="G95" s="260">
        <v>420.43333333333339</v>
      </c>
      <c r="H95" s="260">
        <v>435.43333333333339</v>
      </c>
      <c r="I95" s="260">
        <v>439.7166666666667</v>
      </c>
      <c r="J95" s="260">
        <v>442.93333333333339</v>
      </c>
      <c r="K95" s="259">
        <v>436.5</v>
      </c>
      <c r="L95" s="259">
        <v>429</v>
      </c>
      <c r="M95" s="259">
        <v>56.132010000000001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2762.55</v>
      </c>
      <c r="D96" s="260">
        <v>2755.9833333333336</v>
      </c>
      <c r="E96" s="260">
        <v>2739.7666666666673</v>
      </c>
      <c r="F96" s="260">
        <v>2716.9833333333336</v>
      </c>
      <c r="G96" s="260">
        <v>2700.7666666666673</v>
      </c>
      <c r="H96" s="260">
        <v>2778.7666666666673</v>
      </c>
      <c r="I96" s="260">
        <v>2794.9833333333336</v>
      </c>
      <c r="J96" s="260">
        <v>2817.7666666666673</v>
      </c>
      <c r="K96" s="259">
        <v>2772.2</v>
      </c>
      <c r="L96" s="259">
        <v>2733.2</v>
      </c>
      <c r="M96" s="259">
        <v>7.5430200000000003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238.5</v>
      </c>
      <c r="D97" s="260">
        <v>235.33333333333334</v>
      </c>
      <c r="E97" s="260">
        <v>231.16666666666669</v>
      </c>
      <c r="F97" s="260">
        <v>223.83333333333334</v>
      </c>
      <c r="G97" s="260">
        <v>219.66666666666669</v>
      </c>
      <c r="H97" s="260">
        <v>242.66666666666669</v>
      </c>
      <c r="I97" s="260">
        <v>246.83333333333337</v>
      </c>
      <c r="J97" s="260">
        <v>254.16666666666669</v>
      </c>
      <c r="K97" s="259">
        <v>239.5</v>
      </c>
      <c r="L97" s="259">
        <v>228</v>
      </c>
      <c r="M97" s="259">
        <v>112.74525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2525.1999999999998</v>
      </c>
      <c r="D98" s="260">
        <v>2529.8333333333335</v>
      </c>
      <c r="E98" s="260">
        <v>2517.166666666667</v>
      </c>
      <c r="F98" s="260">
        <v>2509.1333333333337</v>
      </c>
      <c r="G98" s="260">
        <v>2496.4666666666672</v>
      </c>
      <c r="H98" s="260">
        <v>2537.8666666666668</v>
      </c>
      <c r="I98" s="260">
        <v>2550.5333333333338</v>
      </c>
      <c r="J98" s="260">
        <v>2558.5666666666666</v>
      </c>
      <c r="K98" s="259">
        <v>2542.5</v>
      </c>
      <c r="L98" s="259">
        <v>2521.8000000000002</v>
      </c>
      <c r="M98" s="259">
        <v>8.3090499999999992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301.10000000000002</v>
      </c>
      <c r="D99" s="260">
        <v>299.81666666666666</v>
      </c>
      <c r="E99" s="260">
        <v>297.68333333333334</v>
      </c>
      <c r="F99" s="260">
        <v>294.26666666666665</v>
      </c>
      <c r="G99" s="260">
        <v>292.13333333333333</v>
      </c>
      <c r="H99" s="260">
        <v>303.23333333333335</v>
      </c>
      <c r="I99" s="260">
        <v>305.36666666666667</v>
      </c>
      <c r="J99" s="260">
        <v>308.78333333333336</v>
      </c>
      <c r="K99" s="259">
        <v>301.95</v>
      </c>
      <c r="L99" s="259">
        <v>296.39999999999998</v>
      </c>
      <c r="M99" s="259">
        <v>5.7640000000000002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41311.699999999997</v>
      </c>
      <c r="D100" s="260">
        <v>41650.666666666664</v>
      </c>
      <c r="E100" s="260">
        <v>40772.033333333326</v>
      </c>
      <c r="F100" s="260">
        <v>40232.366666666661</v>
      </c>
      <c r="G100" s="260">
        <v>39353.733333333323</v>
      </c>
      <c r="H100" s="260">
        <v>42190.333333333328</v>
      </c>
      <c r="I100" s="260">
        <v>43068.966666666674</v>
      </c>
      <c r="J100" s="260">
        <v>43608.633333333331</v>
      </c>
      <c r="K100" s="259">
        <v>42529.3</v>
      </c>
      <c r="L100" s="259">
        <v>41111</v>
      </c>
      <c r="M100" s="259">
        <v>5.2350000000000001E-2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2658.7</v>
      </c>
      <c r="D101" s="260">
        <v>2655.5333333333333</v>
      </c>
      <c r="E101" s="260">
        <v>2639.0666666666666</v>
      </c>
      <c r="F101" s="260">
        <v>2619.4333333333334</v>
      </c>
      <c r="G101" s="260">
        <v>2602.9666666666667</v>
      </c>
      <c r="H101" s="260">
        <v>2675.1666666666665</v>
      </c>
      <c r="I101" s="260">
        <v>2691.6333333333328</v>
      </c>
      <c r="J101" s="260">
        <v>2711.2666666666664</v>
      </c>
      <c r="K101" s="259">
        <v>2672</v>
      </c>
      <c r="L101" s="259">
        <v>2635.9</v>
      </c>
      <c r="M101" s="259">
        <v>21.524830000000001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937.4</v>
      </c>
      <c r="D102" s="260">
        <v>935.04999999999984</v>
      </c>
      <c r="E102" s="260">
        <v>926.29999999999973</v>
      </c>
      <c r="F102" s="260">
        <v>915.19999999999993</v>
      </c>
      <c r="G102" s="260">
        <v>906.44999999999982</v>
      </c>
      <c r="H102" s="260">
        <v>946.14999999999964</v>
      </c>
      <c r="I102" s="260">
        <v>954.89999999999986</v>
      </c>
      <c r="J102" s="260">
        <v>965.99999999999955</v>
      </c>
      <c r="K102" s="259">
        <v>943.8</v>
      </c>
      <c r="L102" s="259">
        <v>923.95</v>
      </c>
      <c r="M102" s="259">
        <v>93.81474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1158.8</v>
      </c>
      <c r="D103" s="260">
        <v>1161.9333333333332</v>
      </c>
      <c r="E103" s="260">
        <v>1150.4666666666662</v>
      </c>
      <c r="F103" s="260">
        <v>1142.133333333333</v>
      </c>
      <c r="G103" s="260">
        <v>1130.6666666666661</v>
      </c>
      <c r="H103" s="260">
        <v>1170.2666666666664</v>
      </c>
      <c r="I103" s="260">
        <v>1181.7333333333331</v>
      </c>
      <c r="J103" s="260">
        <v>1190.0666666666666</v>
      </c>
      <c r="K103" s="259">
        <v>1173.4000000000001</v>
      </c>
      <c r="L103" s="259">
        <v>1153.5999999999999</v>
      </c>
      <c r="M103" s="259">
        <v>11.3222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455.15</v>
      </c>
      <c r="D104" s="260">
        <v>455.93333333333334</v>
      </c>
      <c r="E104" s="260">
        <v>451.9666666666667</v>
      </c>
      <c r="F104" s="260">
        <v>448.78333333333336</v>
      </c>
      <c r="G104" s="260">
        <v>444.81666666666672</v>
      </c>
      <c r="H104" s="260">
        <v>459.11666666666667</v>
      </c>
      <c r="I104" s="260">
        <v>463.08333333333326</v>
      </c>
      <c r="J104" s="260">
        <v>466.26666666666665</v>
      </c>
      <c r="K104" s="259">
        <v>459.9</v>
      </c>
      <c r="L104" s="259">
        <v>452.75</v>
      </c>
      <c r="M104" s="259">
        <v>52.07226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528.15</v>
      </c>
      <c r="D105" s="260">
        <v>525.88333333333333</v>
      </c>
      <c r="E105" s="260">
        <v>519.66666666666663</v>
      </c>
      <c r="F105" s="260">
        <v>511.18333333333328</v>
      </c>
      <c r="G105" s="260">
        <v>504.96666666666658</v>
      </c>
      <c r="H105" s="260">
        <v>534.36666666666667</v>
      </c>
      <c r="I105" s="260">
        <v>540.58333333333337</v>
      </c>
      <c r="J105" s="260">
        <v>549.06666666666672</v>
      </c>
      <c r="K105" s="259">
        <v>532.1</v>
      </c>
      <c r="L105" s="259">
        <v>517.4</v>
      </c>
      <c r="M105" s="259">
        <v>2.5130499999999998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58.8</v>
      </c>
      <c r="D106" s="260">
        <v>58.716666666666669</v>
      </c>
      <c r="E106" s="260">
        <v>57.733333333333334</v>
      </c>
      <c r="F106" s="260">
        <v>56.666666666666664</v>
      </c>
      <c r="G106" s="260">
        <v>55.68333333333333</v>
      </c>
      <c r="H106" s="260">
        <v>59.783333333333339</v>
      </c>
      <c r="I106" s="260">
        <v>60.766666666666673</v>
      </c>
      <c r="J106" s="260">
        <v>61.833333333333343</v>
      </c>
      <c r="K106" s="259">
        <v>59.7</v>
      </c>
      <c r="L106" s="259">
        <v>57.65</v>
      </c>
      <c r="M106" s="259">
        <v>396.38632000000001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340.05</v>
      </c>
      <c r="D107" s="260">
        <v>340.18333333333334</v>
      </c>
      <c r="E107" s="260">
        <v>338.61666666666667</v>
      </c>
      <c r="F107" s="260">
        <v>337.18333333333334</v>
      </c>
      <c r="G107" s="260">
        <v>335.61666666666667</v>
      </c>
      <c r="H107" s="260">
        <v>341.61666666666667</v>
      </c>
      <c r="I107" s="260">
        <v>343.18333333333339</v>
      </c>
      <c r="J107" s="260">
        <v>344.61666666666667</v>
      </c>
      <c r="K107" s="259">
        <v>341.75</v>
      </c>
      <c r="L107" s="259">
        <v>338.75</v>
      </c>
      <c r="M107" s="259">
        <v>99.027389999999997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4405.7</v>
      </c>
      <c r="D108" s="260">
        <v>4409.95</v>
      </c>
      <c r="E108" s="260">
        <v>4352.0499999999993</v>
      </c>
      <c r="F108" s="260">
        <v>4298.3999999999996</v>
      </c>
      <c r="G108" s="260">
        <v>4240.4999999999991</v>
      </c>
      <c r="H108" s="260">
        <v>4463.5999999999995</v>
      </c>
      <c r="I108" s="260">
        <v>4521.4999999999991</v>
      </c>
      <c r="J108" s="260">
        <v>4575.1499999999996</v>
      </c>
      <c r="K108" s="259">
        <v>4467.8500000000004</v>
      </c>
      <c r="L108" s="259">
        <v>4356.3</v>
      </c>
      <c r="M108" s="259">
        <v>0.60592000000000001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272.60000000000002</v>
      </c>
      <c r="D109" s="260">
        <v>271.7166666666667</v>
      </c>
      <c r="E109" s="260">
        <v>268.08333333333337</v>
      </c>
      <c r="F109" s="260">
        <v>263.56666666666666</v>
      </c>
      <c r="G109" s="260">
        <v>259.93333333333334</v>
      </c>
      <c r="H109" s="260">
        <v>276.23333333333341</v>
      </c>
      <c r="I109" s="260">
        <v>279.86666666666673</v>
      </c>
      <c r="J109" s="260">
        <v>284.38333333333344</v>
      </c>
      <c r="K109" s="259">
        <v>275.35000000000002</v>
      </c>
      <c r="L109" s="259">
        <v>267.2</v>
      </c>
      <c r="M109" s="259">
        <v>16.663150000000002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148.05000000000001</v>
      </c>
      <c r="D110" s="260">
        <v>148.43333333333337</v>
      </c>
      <c r="E110" s="260">
        <v>145.96666666666673</v>
      </c>
      <c r="F110" s="260">
        <v>143.88333333333335</v>
      </c>
      <c r="G110" s="260">
        <v>141.41666666666671</v>
      </c>
      <c r="H110" s="260">
        <v>150.51666666666674</v>
      </c>
      <c r="I110" s="260">
        <v>152.98333333333338</v>
      </c>
      <c r="J110" s="260">
        <v>155.06666666666675</v>
      </c>
      <c r="K110" s="259">
        <v>150.9</v>
      </c>
      <c r="L110" s="259">
        <v>146.35</v>
      </c>
      <c r="M110" s="259">
        <v>143.05841000000001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325.85000000000002</v>
      </c>
      <c r="D111" s="260">
        <v>324.05</v>
      </c>
      <c r="E111" s="260">
        <v>321.10000000000002</v>
      </c>
      <c r="F111" s="260">
        <v>316.35000000000002</v>
      </c>
      <c r="G111" s="260">
        <v>313.40000000000003</v>
      </c>
      <c r="H111" s="260">
        <v>328.8</v>
      </c>
      <c r="I111" s="260">
        <v>331.74999999999994</v>
      </c>
      <c r="J111" s="260">
        <v>336.5</v>
      </c>
      <c r="K111" s="259">
        <v>327</v>
      </c>
      <c r="L111" s="259">
        <v>319.3</v>
      </c>
      <c r="M111" s="259">
        <v>63.91422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76.2</v>
      </c>
      <c r="D112" s="260">
        <v>75.516666666666666</v>
      </c>
      <c r="E112" s="260">
        <v>74.583333333333329</v>
      </c>
      <c r="F112" s="260">
        <v>72.966666666666669</v>
      </c>
      <c r="G112" s="260">
        <v>72.033333333333331</v>
      </c>
      <c r="H112" s="260">
        <v>77.133333333333326</v>
      </c>
      <c r="I112" s="260">
        <v>78.066666666666663</v>
      </c>
      <c r="J112" s="260">
        <v>79.683333333333323</v>
      </c>
      <c r="K112" s="259">
        <v>76.45</v>
      </c>
      <c r="L112" s="259">
        <v>73.900000000000006</v>
      </c>
      <c r="M112" s="259">
        <v>406.95312999999999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725.9</v>
      </c>
      <c r="D113" s="260">
        <v>726.9</v>
      </c>
      <c r="E113" s="260">
        <v>718</v>
      </c>
      <c r="F113" s="260">
        <v>710.1</v>
      </c>
      <c r="G113" s="260">
        <v>701.2</v>
      </c>
      <c r="H113" s="260">
        <v>734.8</v>
      </c>
      <c r="I113" s="260">
        <v>743.69999999999982</v>
      </c>
      <c r="J113" s="260">
        <v>751.59999999999991</v>
      </c>
      <c r="K113" s="259">
        <v>735.8</v>
      </c>
      <c r="L113" s="259">
        <v>719</v>
      </c>
      <c r="M113" s="259">
        <v>17.80538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443.55</v>
      </c>
      <c r="D114" s="260">
        <v>440.7166666666667</v>
      </c>
      <c r="E114" s="260">
        <v>431.83333333333337</v>
      </c>
      <c r="F114" s="260">
        <v>420.11666666666667</v>
      </c>
      <c r="G114" s="260">
        <v>411.23333333333335</v>
      </c>
      <c r="H114" s="260">
        <v>452.43333333333339</v>
      </c>
      <c r="I114" s="260">
        <v>461.31666666666672</v>
      </c>
      <c r="J114" s="260">
        <v>473.03333333333342</v>
      </c>
      <c r="K114" s="259">
        <v>449.6</v>
      </c>
      <c r="L114" s="259">
        <v>429</v>
      </c>
      <c r="M114" s="259">
        <v>48.369199999999999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203.3</v>
      </c>
      <c r="D115" s="260">
        <v>203.81666666666669</v>
      </c>
      <c r="E115" s="260">
        <v>201.93333333333339</v>
      </c>
      <c r="F115" s="260">
        <v>200.56666666666669</v>
      </c>
      <c r="G115" s="260">
        <v>198.68333333333339</v>
      </c>
      <c r="H115" s="260">
        <v>205.18333333333339</v>
      </c>
      <c r="I115" s="260">
        <v>207.06666666666666</v>
      </c>
      <c r="J115" s="260">
        <v>208.43333333333339</v>
      </c>
      <c r="K115" s="259">
        <v>205.7</v>
      </c>
      <c r="L115" s="259">
        <v>202.45</v>
      </c>
      <c r="M115" s="259">
        <v>10.957929999999999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1197.8499999999999</v>
      </c>
      <c r="D116" s="260">
        <v>1194</v>
      </c>
      <c r="E116" s="260">
        <v>1182.55</v>
      </c>
      <c r="F116" s="260">
        <v>1167.25</v>
      </c>
      <c r="G116" s="260">
        <v>1155.8</v>
      </c>
      <c r="H116" s="260">
        <v>1209.3</v>
      </c>
      <c r="I116" s="260">
        <v>1220.7499999999998</v>
      </c>
      <c r="J116" s="260">
        <v>1236.05</v>
      </c>
      <c r="K116" s="259">
        <v>1205.45</v>
      </c>
      <c r="L116" s="259">
        <v>1178.7</v>
      </c>
      <c r="M116" s="259">
        <v>28.460180000000001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3940.1</v>
      </c>
      <c r="D117" s="260">
        <v>3957.0166666666664</v>
      </c>
      <c r="E117" s="260">
        <v>3914.083333333333</v>
      </c>
      <c r="F117" s="260">
        <v>3888.0666666666666</v>
      </c>
      <c r="G117" s="260">
        <v>3845.1333333333332</v>
      </c>
      <c r="H117" s="260">
        <v>3983.0333333333328</v>
      </c>
      <c r="I117" s="260">
        <v>4025.9666666666662</v>
      </c>
      <c r="J117" s="260">
        <v>4051.9833333333327</v>
      </c>
      <c r="K117" s="259">
        <v>3999.95</v>
      </c>
      <c r="L117" s="259">
        <v>3931</v>
      </c>
      <c r="M117" s="259">
        <v>2.7131599999999998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1623.4</v>
      </c>
      <c r="D118" s="260">
        <v>1632.3</v>
      </c>
      <c r="E118" s="260">
        <v>1611.1</v>
      </c>
      <c r="F118" s="260">
        <v>1598.8</v>
      </c>
      <c r="G118" s="260">
        <v>1577.6</v>
      </c>
      <c r="H118" s="260">
        <v>1644.6</v>
      </c>
      <c r="I118" s="260">
        <v>1665.8000000000002</v>
      </c>
      <c r="J118" s="260">
        <v>1678.1</v>
      </c>
      <c r="K118" s="259">
        <v>1653.5</v>
      </c>
      <c r="L118" s="259">
        <v>1620</v>
      </c>
      <c r="M118" s="259">
        <v>38.257660000000001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1913.3</v>
      </c>
      <c r="D119" s="260">
        <v>1923.8</v>
      </c>
      <c r="E119" s="260">
        <v>1895.6</v>
      </c>
      <c r="F119" s="260">
        <v>1877.8999999999999</v>
      </c>
      <c r="G119" s="260">
        <v>1849.6999999999998</v>
      </c>
      <c r="H119" s="260">
        <v>1941.5</v>
      </c>
      <c r="I119" s="260">
        <v>1969.7000000000003</v>
      </c>
      <c r="J119" s="260">
        <v>1987.4</v>
      </c>
      <c r="K119" s="259">
        <v>1952</v>
      </c>
      <c r="L119" s="259">
        <v>1906.1</v>
      </c>
      <c r="M119" s="259">
        <v>8.1963799999999996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877.75</v>
      </c>
      <c r="D120" s="260">
        <v>871.91666666666663</v>
      </c>
      <c r="E120" s="260">
        <v>863.83333333333326</v>
      </c>
      <c r="F120" s="260">
        <v>849.91666666666663</v>
      </c>
      <c r="G120" s="260">
        <v>841.83333333333326</v>
      </c>
      <c r="H120" s="260">
        <v>885.83333333333326</v>
      </c>
      <c r="I120" s="260">
        <v>893.91666666666652</v>
      </c>
      <c r="J120" s="260">
        <v>907.83333333333326</v>
      </c>
      <c r="K120" s="259">
        <v>880</v>
      </c>
      <c r="L120" s="259">
        <v>858</v>
      </c>
      <c r="M120" s="259">
        <v>2.4982799999999998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311.89999999999998</v>
      </c>
      <c r="D121" s="260">
        <v>312.18333333333334</v>
      </c>
      <c r="E121" s="260">
        <v>306.01666666666665</v>
      </c>
      <c r="F121" s="260">
        <v>300.13333333333333</v>
      </c>
      <c r="G121" s="260">
        <v>293.96666666666664</v>
      </c>
      <c r="H121" s="260">
        <v>318.06666666666666</v>
      </c>
      <c r="I121" s="260">
        <v>324.23333333333329</v>
      </c>
      <c r="J121" s="260">
        <v>330.11666666666667</v>
      </c>
      <c r="K121" s="259">
        <v>318.35000000000002</v>
      </c>
      <c r="L121" s="259">
        <v>306.3</v>
      </c>
      <c r="M121" s="259">
        <v>11.592930000000001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715.65</v>
      </c>
      <c r="D122" s="260">
        <v>716.80000000000007</v>
      </c>
      <c r="E122" s="260">
        <v>708.85000000000014</v>
      </c>
      <c r="F122" s="260">
        <v>702.05000000000007</v>
      </c>
      <c r="G122" s="260">
        <v>694.10000000000014</v>
      </c>
      <c r="H122" s="260">
        <v>723.60000000000014</v>
      </c>
      <c r="I122" s="260">
        <v>731.55000000000018</v>
      </c>
      <c r="J122" s="260">
        <v>738.35000000000014</v>
      </c>
      <c r="K122" s="259">
        <v>724.75</v>
      </c>
      <c r="L122" s="259">
        <v>710</v>
      </c>
      <c r="M122" s="259">
        <v>24.185089999999999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507.2</v>
      </c>
      <c r="D123" s="260">
        <v>511.08333333333331</v>
      </c>
      <c r="E123" s="260">
        <v>501.96666666666658</v>
      </c>
      <c r="F123" s="260">
        <v>496.73333333333329</v>
      </c>
      <c r="G123" s="260">
        <v>487.61666666666656</v>
      </c>
      <c r="H123" s="260">
        <v>516.31666666666661</v>
      </c>
      <c r="I123" s="260">
        <v>525.43333333333328</v>
      </c>
      <c r="J123" s="260">
        <v>530.66666666666663</v>
      </c>
      <c r="K123" s="259">
        <v>520.20000000000005</v>
      </c>
      <c r="L123" s="259">
        <v>505.85</v>
      </c>
      <c r="M123" s="259">
        <v>25.935110000000002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553.04999999999995</v>
      </c>
      <c r="D124" s="260">
        <v>554.4</v>
      </c>
      <c r="E124" s="260">
        <v>549.44999999999993</v>
      </c>
      <c r="F124" s="260">
        <v>545.84999999999991</v>
      </c>
      <c r="G124" s="260">
        <v>540.89999999999986</v>
      </c>
      <c r="H124" s="260">
        <v>558</v>
      </c>
      <c r="I124" s="260">
        <v>562.95000000000005</v>
      </c>
      <c r="J124" s="260">
        <v>566.55000000000007</v>
      </c>
      <c r="K124" s="259">
        <v>559.35</v>
      </c>
      <c r="L124" s="259">
        <v>550.79999999999995</v>
      </c>
      <c r="M124" s="259">
        <v>18.759270000000001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1928.15</v>
      </c>
      <c r="D125" s="260">
        <v>1929.0333333333335</v>
      </c>
      <c r="E125" s="260">
        <v>1915.116666666667</v>
      </c>
      <c r="F125" s="260">
        <v>1902.0833333333335</v>
      </c>
      <c r="G125" s="260">
        <v>1888.166666666667</v>
      </c>
      <c r="H125" s="260">
        <v>1942.0666666666671</v>
      </c>
      <c r="I125" s="260">
        <v>1955.9833333333336</v>
      </c>
      <c r="J125" s="260">
        <v>1969.0166666666671</v>
      </c>
      <c r="K125" s="259">
        <v>1942.95</v>
      </c>
      <c r="L125" s="259">
        <v>1916</v>
      </c>
      <c r="M125" s="259">
        <v>15.64504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88.75</v>
      </c>
      <c r="D126" s="260">
        <v>88.7</v>
      </c>
      <c r="E126" s="260">
        <v>87.050000000000011</v>
      </c>
      <c r="F126" s="260">
        <v>85.350000000000009</v>
      </c>
      <c r="G126" s="260">
        <v>83.700000000000017</v>
      </c>
      <c r="H126" s="260">
        <v>90.4</v>
      </c>
      <c r="I126" s="260">
        <v>92.050000000000011</v>
      </c>
      <c r="J126" s="260">
        <v>93.75</v>
      </c>
      <c r="K126" s="259">
        <v>90.35</v>
      </c>
      <c r="L126" s="259">
        <v>87</v>
      </c>
      <c r="M126" s="259">
        <v>217.15643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3862.05</v>
      </c>
      <c r="D127" s="260">
        <v>3868.3333333333335</v>
      </c>
      <c r="E127" s="260">
        <v>3823.166666666667</v>
      </c>
      <c r="F127" s="260">
        <v>3784.2833333333333</v>
      </c>
      <c r="G127" s="260">
        <v>3739.1166666666668</v>
      </c>
      <c r="H127" s="260">
        <v>3907.2166666666672</v>
      </c>
      <c r="I127" s="260">
        <v>3952.3833333333341</v>
      </c>
      <c r="J127" s="260">
        <v>3991.2666666666673</v>
      </c>
      <c r="K127" s="259">
        <v>3913.5</v>
      </c>
      <c r="L127" s="259">
        <v>3829.45</v>
      </c>
      <c r="M127" s="259">
        <v>1.38154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390.5</v>
      </c>
      <c r="D128" s="260">
        <v>387.81666666666661</v>
      </c>
      <c r="E128" s="260">
        <v>384.3333333333332</v>
      </c>
      <c r="F128" s="260">
        <v>378.16666666666657</v>
      </c>
      <c r="G128" s="260">
        <v>374.68333333333317</v>
      </c>
      <c r="H128" s="260">
        <v>393.98333333333323</v>
      </c>
      <c r="I128" s="260">
        <v>397.46666666666658</v>
      </c>
      <c r="J128" s="260">
        <v>403.63333333333327</v>
      </c>
      <c r="K128" s="259">
        <v>391.3</v>
      </c>
      <c r="L128" s="259">
        <v>381.65</v>
      </c>
      <c r="M128" s="259">
        <v>16.141839999999998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4941.3</v>
      </c>
      <c r="D129" s="260">
        <v>4954.25</v>
      </c>
      <c r="E129" s="260">
        <v>4894.05</v>
      </c>
      <c r="F129" s="260">
        <v>4846.8</v>
      </c>
      <c r="G129" s="260">
        <v>4786.6000000000004</v>
      </c>
      <c r="H129" s="260">
        <v>5001.5</v>
      </c>
      <c r="I129" s="260">
        <v>5061.7000000000007</v>
      </c>
      <c r="J129" s="260">
        <v>5108.95</v>
      </c>
      <c r="K129" s="259">
        <v>5014.45</v>
      </c>
      <c r="L129" s="259">
        <v>4907</v>
      </c>
      <c r="M129" s="259">
        <v>2.8828999999999998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2064.4499999999998</v>
      </c>
      <c r="D130" s="260">
        <v>2062.8166666666666</v>
      </c>
      <c r="E130" s="260">
        <v>2053.6333333333332</v>
      </c>
      <c r="F130" s="260">
        <v>2042.8166666666666</v>
      </c>
      <c r="G130" s="260">
        <v>2033.6333333333332</v>
      </c>
      <c r="H130" s="260">
        <v>2073.6333333333332</v>
      </c>
      <c r="I130" s="260">
        <v>2082.8166666666666</v>
      </c>
      <c r="J130" s="260">
        <v>2093.6333333333332</v>
      </c>
      <c r="K130" s="259">
        <v>2072</v>
      </c>
      <c r="L130" s="259">
        <v>2052</v>
      </c>
      <c r="M130" s="259">
        <v>11.05372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450.35</v>
      </c>
      <c r="D131" s="260">
        <v>452.73333333333335</v>
      </c>
      <c r="E131" s="260">
        <v>447.56666666666672</v>
      </c>
      <c r="F131" s="260">
        <v>444.78333333333336</v>
      </c>
      <c r="G131" s="260">
        <v>439.61666666666673</v>
      </c>
      <c r="H131" s="260">
        <v>455.51666666666671</v>
      </c>
      <c r="I131" s="260">
        <v>460.68333333333334</v>
      </c>
      <c r="J131" s="260">
        <v>463.4666666666667</v>
      </c>
      <c r="K131" s="259">
        <v>457.9</v>
      </c>
      <c r="L131" s="259">
        <v>449.95</v>
      </c>
      <c r="M131" s="259">
        <v>12.41057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629.79999999999995</v>
      </c>
      <c r="D132" s="260">
        <v>630.26666666666665</v>
      </c>
      <c r="E132" s="260">
        <v>627.2833333333333</v>
      </c>
      <c r="F132" s="260">
        <v>624.76666666666665</v>
      </c>
      <c r="G132" s="260">
        <v>621.7833333333333</v>
      </c>
      <c r="H132" s="260">
        <v>632.7833333333333</v>
      </c>
      <c r="I132" s="260">
        <v>635.76666666666665</v>
      </c>
      <c r="J132" s="260">
        <v>638.2833333333333</v>
      </c>
      <c r="K132" s="259">
        <v>633.25</v>
      </c>
      <c r="L132" s="259">
        <v>627.75</v>
      </c>
      <c r="M132" s="259">
        <v>8.2356200000000008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3044.6</v>
      </c>
      <c r="D133" s="260">
        <v>3044.2999999999997</v>
      </c>
      <c r="E133" s="260">
        <v>3028.6999999999994</v>
      </c>
      <c r="F133" s="260">
        <v>3012.7999999999997</v>
      </c>
      <c r="G133" s="260">
        <v>2997.1999999999994</v>
      </c>
      <c r="H133" s="260">
        <v>3060.1999999999994</v>
      </c>
      <c r="I133" s="260">
        <v>3075.7999999999997</v>
      </c>
      <c r="J133" s="260">
        <v>3091.6999999999994</v>
      </c>
      <c r="K133" s="259">
        <v>3059.9</v>
      </c>
      <c r="L133" s="259">
        <v>3028.4</v>
      </c>
      <c r="M133" s="259">
        <v>0.89846000000000004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733.65</v>
      </c>
      <c r="D134" s="260">
        <v>727.9</v>
      </c>
      <c r="E134" s="260">
        <v>720.9</v>
      </c>
      <c r="F134" s="260">
        <v>708.15</v>
      </c>
      <c r="G134" s="260">
        <v>701.15</v>
      </c>
      <c r="H134" s="260">
        <v>740.65</v>
      </c>
      <c r="I134" s="260">
        <v>747.65</v>
      </c>
      <c r="J134" s="260">
        <v>760.4</v>
      </c>
      <c r="K134" s="259">
        <v>734.9</v>
      </c>
      <c r="L134" s="259">
        <v>715.15</v>
      </c>
      <c r="M134" s="259">
        <v>12.478260000000001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91533.8</v>
      </c>
      <c r="D135" s="260">
        <v>91144.283333333326</v>
      </c>
      <c r="E135" s="260">
        <v>90319.566666666651</v>
      </c>
      <c r="F135" s="260">
        <v>89105.333333333328</v>
      </c>
      <c r="G135" s="260">
        <v>88280.616666666654</v>
      </c>
      <c r="H135" s="260">
        <v>92358.516666666648</v>
      </c>
      <c r="I135" s="260">
        <v>93183.233333333323</v>
      </c>
      <c r="J135" s="260">
        <v>94397.466666666645</v>
      </c>
      <c r="K135" s="259">
        <v>91969</v>
      </c>
      <c r="L135" s="259">
        <v>89930.05</v>
      </c>
      <c r="M135" s="259">
        <v>0.13195999999999999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214.6</v>
      </c>
      <c r="D136" s="260">
        <v>214.06666666666663</v>
      </c>
      <c r="E136" s="260">
        <v>213.18333333333328</v>
      </c>
      <c r="F136" s="260">
        <v>211.76666666666665</v>
      </c>
      <c r="G136" s="260">
        <v>210.8833333333333</v>
      </c>
      <c r="H136" s="260">
        <v>215.48333333333326</v>
      </c>
      <c r="I136" s="260">
        <v>216.36666666666665</v>
      </c>
      <c r="J136" s="260">
        <v>217.78333333333325</v>
      </c>
      <c r="K136" s="259">
        <v>214.95</v>
      </c>
      <c r="L136" s="259">
        <v>212.65</v>
      </c>
      <c r="M136" s="259">
        <v>16.242450000000002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1250.7</v>
      </c>
      <c r="D137" s="260">
        <v>1256.2333333333333</v>
      </c>
      <c r="E137" s="260">
        <v>1240.4666666666667</v>
      </c>
      <c r="F137" s="260">
        <v>1230.2333333333333</v>
      </c>
      <c r="G137" s="260">
        <v>1214.4666666666667</v>
      </c>
      <c r="H137" s="260">
        <v>1266.4666666666667</v>
      </c>
      <c r="I137" s="260">
        <v>1282.2333333333336</v>
      </c>
      <c r="J137" s="260">
        <v>1292.4666666666667</v>
      </c>
      <c r="K137" s="259">
        <v>1272</v>
      </c>
      <c r="L137" s="259">
        <v>1246</v>
      </c>
      <c r="M137" s="259">
        <v>21.266190000000002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486.45</v>
      </c>
      <c r="D138" s="260">
        <v>485.88333333333338</v>
      </c>
      <c r="E138" s="260">
        <v>482.06666666666678</v>
      </c>
      <c r="F138" s="260">
        <v>477.68333333333339</v>
      </c>
      <c r="G138" s="260">
        <v>473.86666666666679</v>
      </c>
      <c r="H138" s="260">
        <v>490.26666666666677</v>
      </c>
      <c r="I138" s="260">
        <v>494.08333333333337</v>
      </c>
      <c r="J138" s="260">
        <v>498.46666666666675</v>
      </c>
      <c r="K138" s="259">
        <v>489.7</v>
      </c>
      <c r="L138" s="259">
        <v>481.5</v>
      </c>
      <c r="M138" s="259">
        <v>22.253019999999999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8985.4</v>
      </c>
      <c r="D139" s="260">
        <v>9013.1666666666661</v>
      </c>
      <c r="E139" s="260">
        <v>8922.2333333333318</v>
      </c>
      <c r="F139" s="260">
        <v>8859.0666666666657</v>
      </c>
      <c r="G139" s="260">
        <v>8768.1333333333314</v>
      </c>
      <c r="H139" s="260">
        <v>9076.3333333333321</v>
      </c>
      <c r="I139" s="260">
        <v>9167.2666666666664</v>
      </c>
      <c r="J139" s="260">
        <v>9230.4333333333325</v>
      </c>
      <c r="K139" s="259">
        <v>9104.1</v>
      </c>
      <c r="L139" s="259">
        <v>8950</v>
      </c>
      <c r="M139" s="259">
        <v>4.3995600000000001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684.4</v>
      </c>
      <c r="D140" s="260">
        <v>689.65</v>
      </c>
      <c r="E140" s="260">
        <v>675.9</v>
      </c>
      <c r="F140" s="260">
        <v>667.4</v>
      </c>
      <c r="G140" s="260">
        <v>653.65</v>
      </c>
      <c r="H140" s="260">
        <v>698.15</v>
      </c>
      <c r="I140" s="260">
        <v>711.9</v>
      </c>
      <c r="J140" s="260">
        <v>720.4</v>
      </c>
      <c r="K140" s="259">
        <v>703.4</v>
      </c>
      <c r="L140" s="259">
        <v>681.15</v>
      </c>
      <c r="M140" s="259">
        <v>34.138469999999998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439.6</v>
      </c>
      <c r="D141" s="260">
        <v>437.9666666666667</v>
      </c>
      <c r="E141" s="260">
        <v>431.13333333333338</v>
      </c>
      <c r="F141" s="260">
        <v>422.66666666666669</v>
      </c>
      <c r="G141" s="260">
        <v>415.83333333333337</v>
      </c>
      <c r="H141" s="260">
        <v>446.43333333333339</v>
      </c>
      <c r="I141" s="260">
        <v>453.26666666666665</v>
      </c>
      <c r="J141" s="260">
        <v>461.73333333333341</v>
      </c>
      <c r="K141" s="259">
        <v>444.8</v>
      </c>
      <c r="L141" s="259">
        <v>429.5</v>
      </c>
      <c r="M141" s="259">
        <v>19.451039999999999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59.75</v>
      </c>
      <c r="D142" s="260">
        <v>58.966666666666661</v>
      </c>
      <c r="E142" s="260">
        <v>57.833333333333321</v>
      </c>
      <c r="F142" s="260">
        <v>55.916666666666657</v>
      </c>
      <c r="G142" s="260">
        <v>54.783333333333317</v>
      </c>
      <c r="H142" s="260">
        <v>60.883333333333326</v>
      </c>
      <c r="I142" s="260">
        <v>62.016666666666666</v>
      </c>
      <c r="J142" s="260">
        <v>63.93333333333333</v>
      </c>
      <c r="K142" s="259">
        <v>60.1</v>
      </c>
      <c r="L142" s="259">
        <v>57.05</v>
      </c>
      <c r="M142" s="259">
        <v>60.924570000000003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2011.65</v>
      </c>
      <c r="D143" s="260">
        <v>2002.7166666666665</v>
      </c>
      <c r="E143" s="260">
        <v>1982.9333333333329</v>
      </c>
      <c r="F143" s="260">
        <v>1954.2166666666665</v>
      </c>
      <c r="G143" s="260">
        <v>1934.4333333333329</v>
      </c>
      <c r="H143" s="260">
        <v>2031.4333333333329</v>
      </c>
      <c r="I143" s="260">
        <v>2051.2166666666662</v>
      </c>
      <c r="J143" s="260">
        <v>2079.9333333333329</v>
      </c>
      <c r="K143" s="259">
        <v>2022.5</v>
      </c>
      <c r="L143" s="259">
        <v>1974</v>
      </c>
      <c r="M143" s="259">
        <v>3.5302799999999999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1090.05</v>
      </c>
      <c r="D144" s="260">
        <v>1086.8666666666668</v>
      </c>
      <c r="E144" s="260">
        <v>1078.7333333333336</v>
      </c>
      <c r="F144" s="260">
        <v>1067.4166666666667</v>
      </c>
      <c r="G144" s="260">
        <v>1059.2833333333335</v>
      </c>
      <c r="H144" s="260">
        <v>1098.1833333333336</v>
      </c>
      <c r="I144" s="260">
        <v>1106.3166666666668</v>
      </c>
      <c r="J144" s="260">
        <v>1117.6333333333337</v>
      </c>
      <c r="K144" s="259">
        <v>1095</v>
      </c>
      <c r="L144" s="259">
        <v>1075.55</v>
      </c>
      <c r="M144" s="259">
        <v>4.3879799999999998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170.4</v>
      </c>
      <c r="D145" s="260">
        <v>170.56666666666669</v>
      </c>
      <c r="E145" s="260">
        <v>169.23333333333338</v>
      </c>
      <c r="F145" s="260">
        <v>168.06666666666669</v>
      </c>
      <c r="G145" s="260">
        <v>166.73333333333338</v>
      </c>
      <c r="H145" s="260">
        <v>171.73333333333338</v>
      </c>
      <c r="I145" s="260">
        <v>173.06666666666669</v>
      </c>
      <c r="J145" s="260">
        <v>174.23333333333338</v>
      </c>
      <c r="K145" s="259">
        <v>171.9</v>
      </c>
      <c r="L145" s="259">
        <v>169.4</v>
      </c>
      <c r="M145" s="259">
        <v>54.719209999999997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74.5</v>
      </c>
      <c r="D146" s="260">
        <v>74.649999999999991</v>
      </c>
      <c r="E146" s="260">
        <v>74.049999999999983</v>
      </c>
      <c r="F146" s="260">
        <v>73.599999999999994</v>
      </c>
      <c r="G146" s="260">
        <v>72.999999999999986</v>
      </c>
      <c r="H146" s="260">
        <v>75.09999999999998</v>
      </c>
      <c r="I146" s="260">
        <v>75.699999999999974</v>
      </c>
      <c r="J146" s="260">
        <v>76.149999999999977</v>
      </c>
      <c r="K146" s="259">
        <v>75.25</v>
      </c>
      <c r="L146" s="259">
        <v>74.2</v>
      </c>
      <c r="M146" s="259">
        <v>80.336470000000006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4366.55</v>
      </c>
      <c r="D147" s="260">
        <v>4377.5166666666664</v>
      </c>
      <c r="E147" s="260">
        <v>4327.0333333333328</v>
      </c>
      <c r="F147" s="260">
        <v>4287.5166666666664</v>
      </c>
      <c r="G147" s="260">
        <v>4237.0333333333328</v>
      </c>
      <c r="H147" s="260">
        <v>4417.0333333333328</v>
      </c>
      <c r="I147" s="260">
        <v>4467.5166666666664</v>
      </c>
      <c r="J147" s="260">
        <v>4507.0333333333328</v>
      </c>
      <c r="K147" s="259">
        <v>4428</v>
      </c>
      <c r="L147" s="259">
        <v>4338</v>
      </c>
      <c r="M147" s="259">
        <v>1.4522699999999999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19815.45</v>
      </c>
      <c r="D148" s="260">
        <v>19706.899999999998</v>
      </c>
      <c r="E148" s="260">
        <v>19568.549999999996</v>
      </c>
      <c r="F148" s="260">
        <v>19321.649999999998</v>
      </c>
      <c r="G148" s="260">
        <v>19183.299999999996</v>
      </c>
      <c r="H148" s="260">
        <v>19953.799999999996</v>
      </c>
      <c r="I148" s="260">
        <v>20092.149999999994</v>
      </c>
      <c r="J148" s="260">
        <v>20339.049999999996</v>
      </c>
      <c r="K148" s="259">
        <v>19845.25</v>
      </c>
      <c r="L148" s="259">
        <v>19460</v>
      </c>
      <c r="M148" s="259">
        <v>0.53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269.64999999999998</v>
      </c>
      <c r="D149" s="260">
        <v>267.18333333333334</v>
      </c>
      <c r="E149" s="260">
        <v>263.4666666666667</v>
      </c>
      <c r="F149" s="260">
        <v>257.28333333333336</v>
      </c>
      <c r="G149" s="260">
        <v>253.56666666666672</v>
      </c>
      <c r="H149" s="260">
        <v>273.36666666666667</v>
      </c>
      <c r="I149" s="260">
        <v>277.08333333333326</v>
      </c>
      <c r="J149" s="260">
        <v>283.26666666666665</v>
      </c>
      <c r="K149" s="259">
        <v>270.89999999999998</v>
      </c>
      <c r="L149" s="259">
        <v>261</v>
      </c>
      <c r="M149" s="259">
        <v>7.6355700000000004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906.15</v>
      </c>
      <c r="D150" s="260">
        <v>903.80000000000007</v>
      </c>
      <c r="E150" s="260">
        <v>892.60000000000014</v>
      </c>
      <c r="F150" s="260">
        <v>879.05000000000007</v>
      </c>
      <c r="G150" s="260">
        <v>867.85000000000014</v>
      </c>
      <c r="H150" s="260">
        <v>917.35000000000014</v>
      </c>
      <c r="I150" s="260">
        <v>928.55000000000018</v>
      </c>
      <c r="J150" s="260">
        <v>942.10000000000014</v>
      </c>
      <c r="K150" s="259">
        <v>915</v>
      </c>
      <c r="L150" s="259">
        <v>890.25</v>
      </c>
      <c r="M150" s="259">
        <v>3.1663100000000002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139.6</v>
      </c>
      <c r="D151" s="260">
        <v>139.94999999999999</v>
      </c>
      <c r="E151" s="260">
        <v>138.69999999999999</v>
      </c>
      <c r="F151" s="260">
        <v>137.80000000000001</v>
      </c>
      <c r="G151" s="260">
        <v>136.55000000000001</v>
      </c>
      <c r="H151" s="260">
        <v>140.84999999999997</v>
      </c>
      <c r="I151" s="260">
        <v>142.09999999999997</v>
      </c>
      <c r="J151" s="260">
        <v>142.99999999999994</v>
      </c>
      <c r="K151" s="259">
        <v>141.19999999999999</v>
      </c>
      <c r="L151" s="259">
        <v>139.05000000000001</v>
      </c>
      <c r="M151" s="259">
        <v>89.253439999999998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202.75</v>
      </c>
      <c r="D152" s="260">
        <v>201.75</v>
      </c>
      <c r="E152" s="260">
        <v>199</v>
      </c>
      <c r="F152" s="260">
        <v>195.25</v>
      </c>
      <c r="G152" s="260">
        <v>192.5</v>
      </c>
      <c r="H152" s="260">
        <v>205.5</v>
      </c>
      <c r="I152" s="260">
        <v>208.25</v>
      </c>
      <c r="J152" s="260">
        <v>212</v>
      </c>
      <c r="K152" s="259">
        <v>204.5</v>
      </c>
      <c r="L152" s="259">
        <v>198</v>
      </c>
      <c r="M152" s="259">
        <v>10.313969999999999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461.5</v>
      </c>
      <c r="D153" s="260">
        <v>460.66666666666669</v>
      </c>
      <c r="E153" s="260">
        <v>441.83333333333337</v>
      </c>
      <c r="F153" s="260">
        <v>422.16666666666669</v>
      </c>
      <c r="G153" s="260">
        <v>403.33333333333337</v>
      </c>
      <c r="H153" s="260">
        <v>480.33333333333337</v>
      </c>
      <c r="I153" s="260">
        <v>499.16666666666674</v>
      </c>
      <c r="J153" s="260">
        <v>518.83333333333337</v>
      </c>
      <c r="K153" s="259">
        <v>479.5</v>
      </c>
      <c r="L153" s="259">
        <v>441</v>
      </c>
      <c r="M153" s="259">
        <v>195.92854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3093.1</v>
      </c>
      <c r="D154" s="260">
        <v>3094.0500000000006</v>
      </c>
      <c r="E154" s="260">
        <v>3049.1000000000013</v>
      </c>
      <c r="F154" s="260">
        <v>3005.1000000000008</v>
      </c>
      <c r="G154" s="260">
        <v>2960.1500000000015</v>
      </c>
      <c r="H154" s="260">
        <v>3138.0500000000011</v>
      </c>
      <c r="I154" s="260">
        <v>3183.0000000000009</v>
      </c>
      <c r="J154" s="260">
        <v>3227.0000000000009</v>
      </c>
      <c r="K154" s="259">
        <v>3139</v>
      </c>
      <c r="L154" s="259">
        <v>3050.05</v>
      </c>
      <c r="M154" s="259">
        <v>1.33579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451.8</v>
      </c>
      <c r="D155" s="260">
        <v>460.48333333333329</v>
      </c>
      <c r="E155" s="260">
        <v>438.96666666666658</v>
      </c>
      <c r="F155" s="260">
        <v>426.13333333333327</v>
      </c>
      <c r="G155" s="260">
        <v>404.61666666666656</v>
      </c>
      <c r="H155" s="260">
        <v>473.31666666666661</v>
      </c>
      <c r="I155" s="260">
        <v>494.83333333333337</v>
      </c>
      <c r="J155" s="260">
        <v>507.66666666666663</v>
      </c>
      <c r="K155" s="259">
        <v>482</v>
      </c>
      <c r="L155" s="259">
        <v>447.65</v>
      </c>
      <c r="M155" s="259">
        <v>78.743380000000002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3421.95</v>
      </c>
      <c r="D156" s="260">
        <v>3420.3166666666671</v>
      </c>
      <c r="E156" s="260">
        <v>3385.733333333334</v>
      </c>
      <c r="F156" s="260">
        <v>3349.5166666666669</v>
      </c>
      <c r="G156" s="260">
        <v>3314.9333333333338</v>
      </c>
      <c r="H156" s="260">
        <v>3456.5333333333342</v>
      </c>
      <c r="I156" s="260">
        <v>3491.1166666666672</v>
      </c>
      <c r="J156" s="260">
        <v>3527.3333333333344</v>
      </c>
      <c r="K156" s="259">
        <v>3454.9</v>
      </c>
      <c r="L156" s="259">
        <v>3384.1</v>
      </c>
      <c r="M156" s="259">
        <v>2.42658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47326.65</v>
      </c>
      <c r="D157" s="260">
        <v>47292.166666666664</v>
      </c>
      <c r="E157" s="260">
        <v>47034.48333333333</v>
      </c>
      <c r="F157" s="260">
        <v>46742.316666666666</v>
      </c>
      <c r="G157" s="260">
        <v>46484.633333333331</v>
      </c>
      <c r="H157" s="260">
        <v>47584.333333333328</v>
      </c>
      <c r="I157" s="260">
        <v>47842.016666666663</v>
      </c>
      <c r="J157" s="260">
        <v>48134.183333333327</v>
      </c>
      <c r="K157" s="259">
        <v>47549.85</v>
      </c>
      <c r="L157" s="259">
        <v>47000</v>
      </c>
      <c r="M157" s="259">
        <v>9.5880000000000007E-2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1277.95</v>
      </c>
      <c r="D158" s="260">
        <v>1278.3166666666666</v>
      </c>
      <c r="E158" s="260">
        <v>1266.6333333333332</v>
      </c>
      <c r="F158" s="260">
        <v>1255.3166666666666</v>
      </c>
      <c r="G158" s="260">
        <v>1243.6333333333332</v>
      </c>
      <c r="H158" s="260">
        <v>1289.6333333333332</v>
      </c>
      <c r="I158" s="260">
        <v>1301.3166666666666</v>
      </c>
      <c r="J158" s="260">
        <v>1312.6333333333332</v>
      </c>
      <c r="K158" s="259">
        <v>1290</v>
      </c>
      <c r="L158" s="259">
        <v>1267</v>
      </c>
      <c r="M158" s="259">
        <v>1.50499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4027.95</v>
      </c>
      <c r="D159" s="260">
        <v>4019.9499999999994</v>
      </c>
      <c r="E159" s="260">
        <v>3958.0499999999988</v>
      </c>
      <c r="F159" s="260">
        <v>3888.1499999999996</v>
      </c>
      <c r="G159" s="260">
        <v>3826.2499999999991</v>
      </c>
      <c r="H159" s="260">
        <v>4089.8499999999985</v>
      </c>
      <c r="I159" s="260">
        <v>4151.7499999999991</v>
      </c>
      <c r="J159" s="260">
        <v>4221.6499999999978</v>
      </c>
      <c r="K159" s="259">
        <v>4081.85</v>
      </c>
      <c r="L159" s="259">
        <v>3950.05</v>
      </c>
      <c r="M159" s="259">
        <v>4.6219599999999996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211.1</v>
      </c>
      <c r="D160" s="260">
        <v>211.38333333333333</v>
      </c>
      <c r="E160" s="260">
        <v>209.71666666666664</v>
      </c>
      <c r="F160" s="260">
        <v>208.33333333333331</v>
      </c>
      <c r="G160" s="260">
        <v>206.66666666666663</v>
      </c>
      <c r="H160" s="260">
        <v>212.76666666666665</v>
      </c>
      <c r="I160" s="260">
        <v>214.43333333333334</v>
      </c>
      <c r="J160" s="260">
        <v>215.81666666666666</v>
      </c>
      <c r="K160" s="259">
        <v>213.05</v>
      </c>
      <c r="L160" s="259">
        <v>210</v>
      </c>
      <c r="M160" s="259">
        <v>13.8748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2692.35</v>
      </c>
      <c r="D161" s="260">
        <v>2683.8166666666671</v>
      </c>
      <c r="E161" s="260">
        <v>2670.6333333333341</v>
      </c>
      <c r="F161" s="260">
        <v>2648.916666666667</v>
      </c>
      <c r="G161" s="260">
        <v>2635.733333333334</v>
      </c>
      <c r="H161" s="260">
        <v>2705.5333333333342</v>
      </c>
      <c r="I161" s="260">
        <v>2718.7166666666676</v>
      </c>
      <c r="J161" s="260">
        <v>2740.4333333333343</v>
      </c>
      <c r="K161" s="259">
        <v>2697</v>
      </c>
      <c r="L161" s="259">
        <v>2662.1</v>
      </c>
      <c r="M161" s="259">
        <v>2.67957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2548.9499999999998</v>
      </c>
      <c r="D162" s="260">
        <v>2554.7666666666664</v>
      </c>
      <c r="E162" s="260">
        <v>2535.0333333333328</v>
      </c>
      <c r="F162" s="260">
        <v>2521.1166666666663</v>
      </c>
      <c r="G162" s="260">
        <v>2501.3833333333328</v>
      </c>
      <c r="H162" s="260">
        <v>2568.6833333333329</v>
      </c>
      <c r="I162" s="260">
        <v>2588.4166666666665</v>
      </c>
      <c r="J162" s="260">
        <v>2602.333333333333</v>
      </c>
      <c r="K162" s="259">
        <v>2574.5</v>
      </c>
      <c r="L162" s="259">
        <v>2540.85</v>
      </c>
      <c r="M162" s="259">
        <v>2.13855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314.95</v>
      </c>
      <c r="D163" s="260">
        <v>314.96666666666664</v>
      </c>
      <c r="E163" s="260">
        <v>310.38333333333327</v>
      </c>
      <c r="F163" s="260">
        <v>305.81666666666661</v>
      </c>
      <c r="G163" s="260">
        <v>301.23333333333323</v>
      </c>
      <c r="H163" s="260">
        <v>319.5333333333333</v>
      </c>
      <c r="I163" s="260">
        <v>324.11666666666667</v>
      </c>
      <c r="J163" s="260">
        <v>328.68333333333334</v>
      </c>
      <c r="K163" s="259">
        <v>319.55</v>
      </c>
      <c r="L163" s="259">
        <v>310.39999999999998</v>
      </c>
      <c r="M163" s="259">
        <v>26.003730000000001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134.6</v>
      </c>
      <c r="D164" s="260">
        <v>135.85</v>
      </c>
      <c r="E164" s="260">
        <v>132.54999999999998</v>
      </c>
      <c r="F164" s="260">
        <v>130.5</v>
      </c>
      <c r="G164" s="260">
        <v>127.19999999999999</v>
      </c>
      <c r="H164" s="260">
        <v>137.89999999999998</v>
      </c>
      <c r="I164" s="260">
        <v>141.19999999999999</v>
      </c>
      <c r="J164" s="260">
        <v>143.24999999999997</v>
      </c>
      <c r="K164" s="259">
        <v>139.15</v>
      </c>
      <c r="L164" s="259">
        <v>133.80000000000001</v>
      </c>
      <c r="M164" s="259">
        <v>94.392529999999994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221.3</v>
      </c>
      <c r="D165" s="260">
        <v>220.88333333333333</v>
      </c>
      <c r="E165" s="260">
        <v>219.56666666666666</v>
      </c>
      <c r="F165" s="260">
        <v>217.83333333333334</v>
      </c>
      <c r="G165" s="260">
        <v>216.51666666666668</v>
      </c>
      <c r="H165" s="260">
        <v>222.61666666666665</v>
      </c>
      <c r="I165" s="260">
        <v>223.93333333333331</v>
      </c>
      <c r="J165" s="260">
        <v>225.66666666666663</v>
      </c>
      <c r="K165" s="259">
        <v>222.2</v>
      </c>
      <c r="L165" s="259">
        <v>219.15</v>
      </c>
      <c r="M165" s="259">
        <v>33.946150000000003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456</v>
      </c>
      <c r="D166" s="260">
        <v>458.13333333333338</v>
      </c>
      <c r="E166" s="260">
        <v>450.86666666666679</v>
      </c>
      <c r="F166" s="260">
        <v>445.73333333333341</v>
      </c>
      <c r="G166" s="260">
        <v>438.46666666666681</v>
      </c>
      <c r="H166" s="260">
        <v>463.26666666666677</v>
      </c>
      <c r="I166" s="260">
        <v>470.5333333333333</v>
      </c>
      <c r="J166" s="260">
        <v>475.66666666666674</v>
      </c>
      <c r="K166" s="259">
        <v>465.4</v>
      </c>
      <c r="L166" s="259">
        <v>453</v>
      </c>
      <c r="M166" s="259">
        <v>1.7745899999999999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14110.65</v>
      </c>
      <c r="D167" s="260">
        <v>14055.966666666667</v>
      </c>
      <c r="E167" s="260">
        <v>13960.933333333334</v>
      </c>
      <c r="F167" s="260">
        <v>13811.216666666667</v>
      </c>
      <c r="G167" s="260">
        <v>13716.183333333334</v>
      </c>
      <c r="H167" s="260">
        <v>14205.683333333334</v>
      </c>
      <c r="I167" s="260">
        <v>14300.716666666667</v>
      </c>
      <c r="J167" s="260">
        <v>14450.433333333334</v>
      </c>
      <c r="K167" s="259">
        <v>14151</v>
      </c>
      <c r="L167" s="259">
        <v>13906.25</v>
      </c>
      <c r="M167" s="259">
        <v>0.18745999999999999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53.4</v>
      </c>
      <c r="D168" s="260">
        <v>53.483333333333327</v>
      </c>
      <c r="E168" s="260">
        <v>52.616666666666653</v>
      </c>
      <c r="F168" s="260">
        <v>51.833333333333329</v>
      </c>
      <c r="G168" s="260">
        <v>50.966666666666654</v>
      </c>
      <c r="H168" s="260">
        <v>54.266666666666652</v>
      </c>
      <c r="I168" s="260">
        <v>55.133333333333326</v>
      </c>
      <c r="J168" s="260">
        <v>55.91666666666665</v>
      </c>
      <c r="K168" s="259">
        <v>54.35</v>
      </c>
      <c r="L168" s="259">
        <v>52.7</v>
      </c>
      <c r="M168" s="259">
        <v>1248.6821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110.25</v>
      </c>
      <c r="D169" s="260">
        <v>111.16666666666667</v>
      </c>
      <c r="E169" s="260">
        <v>108.53333333333335</v>
      </c>
      <c r="F169" s="260">
        <v>106.81666666666668</v>
      </c>
      <c r="G169" s="260">
        <v>104.18333333333335</v>
      </c>
      <c r="H169" s="260">
        <v>112.88333333333334</v>
      </c>
      <c r="I169" s="260">
        <v>115.51666666666667</v>
      </c>
      <c r="J169" s="260">
        <v>117.23333333333333</v>
      </c>
      <c r="K169" s="259">
        <v>113.8</v>
      </c>
      <c r="L169" s="259">
        <v>109.45</v>
      </c>
      <c r="M169" s="259">
        <v>298.59789999999998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2707.55</v>
      </c>
      <c r="D170" s="260">
        <v>2643.5333333333333</v>
      </c>
      <c r="E170" s="260">
        <v>2566.0166666666664</v>
      </c>
      <c r="F170" s="260">
        <v>2424.4833333333331</v>
      </c>
      <c r="G170" s="260">
        <v>2346.9666666666662</v>
      </c>
      <c r="H170" s="260">
        <v>2785.0666666666666</v>
      </c>
      <c r="I170" s="260">
        <v>2862.5833333333339</v>
      </c>
      <c r="J170" s="260">
        <v>3004.1166666666668</v>
      </c>
      <c r="K170" s="259">
        <v>2721.05</v>
      </c>
      <c r="L170" s="259">
        <v>2502</v>
      </c>
      <c r="M170" s="259">
        <v>145.49929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812.7</v>
      </c>
      <c r="D171" s="260">
        <v>811.85</v>
      </c>
      <c r="E171" s="260">
        <v>805.75</v>
      </c>
      <c r="F171" s="260">
        <v>798.8</v>
      </c>
      <c r="G171" s="260">
        <v>792.69999999999993</v>
      </c>
      <c r="H171" s="260">
        <v>818.80000000000007</v>
      </c>
      <c r="I171" s="260">
        <v>824.9000000000002</v>
      </c>
      <c r="J171" s="260">
        <v>831.85000000000014</v>
      </c>
      <c r="K171" s="259">
        <v>817.95</v>
      </c>
      <c r="L171" s="259">
        <v>804.9</v>
      </c>
      <c r="M171" s="259">
        <v>20.155899999999999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1253.5</v>
      </c>
      <c r="D172" s="260">
        <v>1250</v>
      </c>
      <c r="E172" s="260">
        <v>1230.5</v>
      </c>
      <c r="F172" s="260">
        <v>1207.5</v>
      </c>
      <c r="G172" s="260">
        <v>1188</v>
      </c>
      <c r="H172" s="260">
        <v>1273</v>
      </c>
      <c r="I172" s="260">
        <v>1292.5</v>
      </c>
      <c r="J172" s="260">
        <v>1315.5</v>
      </c>
      <c r="K172" s="259">
        <v>1269.5</v>
      </c>
      <c r="L172" s="259">
        <v>1227</v>
      </c>
      <c r="M172" s="259">
        <v>10.733269999999999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2325.5500000000002</v>
      </c>
      <c r="D173" s="260">
        <v>2313.7333333333336</v>
      </c>
      <c r="E173" s="260">
        <v>2291.916666666667</v>
      </c>
      <c r="F173" s="260">
        <v>2258.2833333333333</v>
      </c>
      <c r="G173" s="260">
        <v>2236.4666666666667</v>
      </c>
      <c r="H173" s="260">
        <v>2347.3666666666672</v>
      </c>
      <c r="I173" s="260">
        <v>2369.1833333333338</v>
      </c>
      <c r="J173" s="260">
        <v>2402.8166666666675</v>
      </c>
      <c r="K173" s="259">
        <v>2335.5500000000002</v>
      </c>
      <c r="L173" s="259">
        <v>2280.1</v>
      </c>
      <c r="M173" s="259">
        <v>4.92455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73.099999999999994</v>
      </c>
      <c r="D174" s="260">
        <v>73.349999999999994</v>
      </c>
      <c r="E174" s="260">
        <v>72.599999999999994</v>
      </c>
      <c r="F174" s="260">
        <v>72.099999999999994</v>
      </c>
      <c r="G174" s="260">
        <v>71.349999999999994</v>
      </c>
      <c r="H174" s="260">
        <v>73.849999999999994</v>
      </c>
      <c r="I174" s="260">
        <v>74.599999999999994</v>
      </c>
      <c r="J174" s="260">
        <v>75.099999999999994</v>
      </c>
      <c r="K174" s="259">
        <v>74.099999999999994</v>
      </c>
      <c r="L174" s="259">
        <v>72.849999999999994</v>
      </c>
      <c r="M174" s="259">
        <v>57.777050000000003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23426.1</v>
      </c>
      <c r="D175" s="260">
        <v>23335.433333333334</v>
      </c>
      <c r="E175" s="260">
        <v>23210.866666666669</v>
      </c>
      <c r="F175" s="260">
        <v>22995.633333333335</v>
      </c>
      <c r="G175" s="260">
        <v>22871.066666666669</v>
      </c>
      <c r="H175" s="260">
        <v>23550.666666666668</v>
      </c>
      <c r="I175" s="260">
        <v>23675.233333333334</v>
      </c>
      <c r="J175" s="260">
        <v>23890.466666666667</v>
      </c>
      <c r="K175" s="259">
        <v>23460</v>
      </c>
      <c r="L175" s="259">
        <v>23120.2</v>
      </c>
      <c r="M175" s="259">
        <v>0.22672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1264.75</v>
      </c>
      <c r="D176" s="260">
        <v>1268.8500000000001</v>
      </c>
      <c r="E176" s="260">
        <v>1242.9000000000003</v>
      </c>
      <c r="F176" s="260">
        <v>1221.0500000000002</v>
      </c>
      <c r="G176" s="260">
        <v>1195.1000000000004</v>
      </c>
      <c r="H176" s="260">
        <v>1290.7000000000003</v>
      </c>
      <c r="I176" s="260">
        <v>1316.65</v>
      </c>
      <c r="J176" s="260">
        <v>1338.5000000000002</v>
      </c>
      <c r="K176" s="259">
        <v>1294.8</v>
      </c>
      <c r="L176" s="259">
        <v>1247</v>
      </c>
      <c r="M176" s="259">
        <v>45.621560000000002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2764.7</v>
      </c>
      <c r="D177" s="260">
        <v>2777.1166666666668</v>
      </c>
      <c r="E177" s="260">
        <v>2742.7333333333336</v>
      </c>
      <c r="F177" s="260">
        <v>2720.7666666666669</v>
      </c>
      <c r="G177" s="260">
        <v>2686.3833333333337</v>
      </c>
      <c r="H177" s="260">
        <v>2799.0833333333335</v>
      </c>
      <c r="I177" s="260">
        <v>2833.4666666666667</v>
      </c>
      <c r="J177" s="260">
        <v>2855.4333333333334</v>
      </c>
      <c r="K177" s="259">
        <v>2811.5</v>
      </c>
      <c r="L177" s="259">
        <v>2755.15</v>
      </c>
      <c r="M177" s="259">
        <v>2.5000200000000001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450.9</v>
      </c>
      <c r="D178" s="260">
        <v>448.2</v>
      </c>
      <c r="E178" s="260">
        <v>442.4</v>
      </c>
      <c r="F178" s="260">
        <v>433.9</v>
      </c>
      <c r="G178" s="260">
        <v>428.09999999999997</v>
      </c>
      <c r="H178" s="260">
        <v>456.7</v>
      </c>
      <c r="I178" s="260">
        <v>462.50000000000006</v>
      </c>
      <c r="J178" s="260">
        <v>471</v>
      </c>
      <c r="K178" s="259">
        <v>454</v>
      </c>
      <c r="L178" s="259">
        <v>439.7</v>
      </c>
      <c r="M178" s="259">
        <v>8.8868799999999997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608.6</v>
      </c>
      <c r="D179" s="260">
        <v>607.2833333333333</v>
      </c>
      <c r="E179" s="260">
        <v>603.66666666666663</v>
      </c>
      <c r="F179" s="260">
        <v>598.73333333333335</v>
      </c>
      <c r="G179" s="260">
        <v>595.11666666666667</v>
      </c>
      <c r="H179" s="260">
        <v>612.21666666666658</v>
      </c>
      <c r="I179" s="260">
        <v>615.83333333333337</v>
      </c>
      <c r="J179" s="260">
        <v>620.76666666666654</v>
      </c>
      <c r="K179" s="259">
        <v>610.9</v>
      </c>
      <c r="L179" s="259">
        <v>602.35</v>
      </c>
      <c r="M179" s="259">
        <v>79.342740000000006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82.1</v>
      </c>
      <c r="D180" s="260">
        <v>82.366666666666674</v>
      </c>
      <c r="E180" s="260">
        <v>81.533333333333346</v>
      </c>
      <c r="F180" s="260">
        <v>80.966666666666669</v>
      </c>
      <c r="G180" s="260">
        <v>80.13333333333334</v>
      </c>
      <c r="H180" s="260">
        <v>82.933333333333351</v>
      </c>
      <c r="I180" s="260">
        <v>83.766666666666666</v>
      </c>
      <c r="J180" s="260">
        <v>84.333333333333357</v>
      </c>
      <c r="K180" s="259">
        <v>83.2</v>
      </c>
      <c r="L180" s="259">
        <v>81.8</v>
      </c>
      <c r="M180" s="259">
        <v>128.58389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1034.75</v>
      </c>
      <c r="D181" s="260">
        <v>1034.7333333333333</v>
      </c>
      <c r="E181" s="260">
        <v>1027.9666666666667</v>
      </c>
      <c r="F181" s="260">
        <v>1021.1833333333334</v>
      </c>
      <c r="G181" s="260">
        <v>1014.4166666666667</v>
      </c>
      <c r="H181" s="260">
        <v>1041.5166666666667</v>
      </c>
      <c r="I181" s="260">
        <v>1048.2833333333335</v>
      </c>
      <c r="J181" s="260">
        <v>1055.0666666666666</v>
      </c>
      <c r="K181" s="259">
        <v>1041.5</v>
      </c>
      <c r="L181" s="259">
        <v>1027.95</v>
      </c>
      <c r="M181" s="259">
        <v>14.276479999999999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488.2</v>
      </c>
      <c r="D182" s="260">
        <v>488.11666666666662</v>
      </c>
      <c r="E182" s="260">
        <v>484.73333333333323</v>
      </c>
      <c r="F182" s="260">
        <v>481.26666666666659</v>
      </c>
      <c r="G182" s="260">
        <v>477.88333333333321</v>
      </c>
      <c r="H182" s="260">
        <v>491.58333333333326</v>
      </c>
      <c r="I182" s="260">
        <v>494.96666666666658</v>
      </c>
      <c r="J182" s="260">
        <v>498.43333333333328</v>
      </c>
      <c r="K182" s="259">
        <v>491.5</v>
      </c>
      <c r="L182" s="259">
        <v>484.65</v>
      </c>
      <c r="M182" s="259">
        <v>7.2884399999999996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602.6</v>
      </c>
      <c r="D183" s="260">
        <v>605.1</v>
      </c>
      <c r="E183" s="260">
        <v>597.5</v>
      </c>
      <c r="F183" s="260">
        <v>592.4</v>
      </c>
      <c r="G183" s="260">
        <v>584.79999999999995</v>
      </c>
      <c r="H183" s="260">
        <v>610.20000000000005</v>
      </c>
      <c r="I183" s="260">
        <v>617.80000000000018</v>
      </c>
      <c r="J183" s="260">
        <v>622.90000000000009</v>
      </c>
      <c r="K183" s="259">
        <v>612.70000000000005</v>
      </c>
      <c r="L183" s="259">
        <v>600</v>
      </c>
      <c r="M183" s="259">
        <v>2.7656200000000002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1060.5</v>
      </c>
      <c r="D184" s="260">
        <v>1050.8333333333333</v>
      </c>
      <c r="E184" s="260">
        <v>1038.6666666666665</v>
      </c>
      <c r="F184" s="260">
        <v>1016.8333333333333</v>
      </c>
      <c r="G184" s="260">
        <v>1004.6666666666665</v>
      </c>
      <c r="H184" s="260">
        <v>1072.6666666666665</v>
      </c>
      <c r="I184" s="260">
        <v>1084.833333333333</v>
      </c>
      <c r="J184" s="260">
        <v>1106.6666666666665</v>
      </c>
      <c r="K184" s="259">
        <v>1063</v>
      </c>
      <c r="L184" s="259">
        <v>1029</v>
      </c>
      <c r="M184" s="259">
        <v>27.234390000000001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1038.8499999999999</v>
      </c>
      <c r="D185" s="260">
        <v>1038.0833333333333</v>
      </c>
      <c r="E185" s="260">
        <v>1032.8666666666666</v>
      </c>
      <c r="F185" s="260">
        <v>1026.8833333333332</v>
      </c>
      <c r="G185" s="260">
        <v>1021.6666666666665</v>
      </c>
      <c r="H185" s="260">
        <v>1044.0666666666666</v>
      </c>
      <c r="I185" s="260">
        <v>1049.2833333333333</v>
      </c>
      <c r="J185" s="260">
        <v>1055.2666666666667</v>
      </c>
      <c r="K185" s="259">
        <v>1043.3</v>
      </c>
      <c r="L185" s="259">
        <v>1032.0999999999999</v>
      </c>
      <c r="M185" s="259">
        <v>5.9094600000000002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1309.4000000000001</v>
      </c>
      <c r="D186" s="260">
        <v>1308.0666666666668</v>
      </c>
      <c r="E186" s="260">
        <v>1291.6833333333336</v>
      </c>
      <c r="F186" s="260">
        <v>1273.9666666666667</v>
      </c>
      <c r="G186" s="260">
        <v>1257.5833333333335</v>
      </c>
      <c r="H186" s="260">
        <v>1325.7833333333338</v>
      </c>
      <c r="I186" s="260">
        <v>1342.166666666667</v>
      </c>
      <c r="J186" s="260">
        <v>1359.8833333333339</v>
      </c>
      <c r="K186" s="259">
        <v>1324.45</v>
      </c>
      <c r="L186" s="259">
        <v>1290.3499999999999</v>
      </c>
      <c r="M186" s="259">
        <v>5.4598199999999997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3395.25</v>
      </c>
      <c r="D187" s="260">
        <v>3392.6</v>
      </c>
      <c r="E187" s="260">
        <v>3368.2</v>
      </c>
      <c r="F187" s="260">
        <v>3341.15</v>
      </c>
      <c r="G187" s="260">
        <v>3316.75</v>
      </c>
      <c r="H187" s="260">
        <v>3419.6499999999996</v>
      </c>
      <c r="I187" s="260">
        <v>3444.05</v>
      </c>
      <c r="J187" s="260">
        <v>3471.0999999999995</v>
      </c>
      <c r="K187" s="259">
        <v>3417</v>
      </c>
      <c r="L187" s="259">
        <v>3365.55</v>
      </c>
      <c r="M187" s="259">
        <v>21.954370000000001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804.3</v>
      </c>
      <c r="D188" s="260">
        <v>799.4</v>
      </c>
      <c r="E188" s="260">
        <v>789.9</v>
      </c>
      <c r="F188" s="260">
        <v>775.5</v>
      </c>
      <c r="G188" s="260">
        <v>766</v>
      </c>
      <c r="H188" s="260">
        <v>813.8</v>
      </c>
      <c r="I188" s="260">
        <v>823.3</v>
      </c>
      <c r="J188" s="260">
        <v>837.69999999999993</v>
      </c>
      <c r="K188" s="259">
        <v>808.9</v>
      </c>
      <c r="L188" s="259">
        <v>785</v>
      </c>
      <c r="M188" s="259">
        <v>20.437059999999999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6796.95</v>
      </c>
      <c r="D189" s="260">
        <v>6808.6500000000005</v>
      </c>
      <c r="E189" s="260">
        <v>6768.3000000000011</v>
      </c>
      <c r="F189" s="260">
        <v>6739.6500000000005</v>
      </c>
      <c r="G189" s="260">
        <v>6699.3000000000011</v>
      </c>
      <c r="H189" s="260">
        <v>6837.3000000000011</v>
      </c>
      <c r="I189" s="260">
        <v>6877.6500000000015</v>
      </c>
      <c r="J189" s="260">
        <v>6906.3000000000011</v>
      </c>
      <c r="K189" s="259">
        <v>6849</v>
      </c>
      <c r="L189" s="259">
        <v>6780</v>
      </c>
      <c r="M189" s="259">
        <v>1.45299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433.25</v>
      </c>
      <c r="D190" s="260">
        <v>435.33333333333331</v>
      </c>
      <c r="E190" s="260">
        <v>430.31666666666661</v>
      </c>
      <c r="F190" s="260">
        <v>427.38333333333327</v>
      </c>
      <c r="G190" s="260">
        <v>422.36666666666656</v>
      </c>
      <c r="H190" s="260">
        <v>438.26666666666665</v>
      </c>
      <c r="I190" s="260">
        <v>443.28333333333342</v>
      </c>
      <c r="J190" s="260">
        <v>446.2166666666667</v>
      </c>
      <c r="K190" s="259">
        <v>440.35</v>
      </c>
      <c r="L190" s="259">
        <v>432.4</v>
      </c>
      <c r="M190" s="259">
        <v>107.01208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224.6</v>
      </c>
      <c r="D191" s="260">
        <v>224.7833333333333</v>
      </c>
      <c r="E191" s="260">
        <v>223.11666666666662</v>
      </c>
      <c r="F191" s="260">
        <v>221.63333333333333</v>
      </c>
      <c r="G191" s="260">
        <v>219.96666666666664</v>
      </c>
      <c r="H191" s="260">
        <v>226.26666666666659</v>
      </c>
      <c r="I191" s="260">
        <v>227.93333333333328</v>
      </c>
      <c r="J191" s="260">
        <v>229.41666666666657</v>
      </c>
      <c r="K191" s="259">
        <v>226.45</v>
      </c>
      <c r="L191" s="259">
        <v>223.3</v>
      </c>
      <c r="M191" s="259">
        <v>73.886449999999996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104.9</v>
      </c>
      <c r="D192" s="260">
        <v>105.26666666666667</v>
      </c>
      <c r="E192" s="260">
        <v>104.13333333333333</v>
      </c>
      <c r="F192" s="260">
        <v>103.36666666666666</v>
      </c>
      <c r="G192" s="260">
        <v>102.23333333333332</v>
      </c>
      <c r="H192" s="260">
        <v>106.03333333333333</v>
      </c>
      <c r="I192" s="260">
        <v>107.16666666666669</v>
      </c>
      <c r="J192" s="260">
        <v>107.93333333333334</v>
      </c>
      <c r="K192" s="259">
        <v>106.4</v>
      </c>
      <c r="L192" s="259">
        <v>104.5</v>
      </c>
      <c r="M192" s="259">
        <v>335.16118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99.8</v>
      </c>
      <c r="D193" s="260">
        <v>100.18333333333334</v>
      </c>
      <c r="E193" s="260">
        <v>98.866666666666674</v>
      </c>
      <c r="F193" s="260">
        <v>97.933333333333337</v>
      </c>
      <c r="G193" s="260">
        <v>96.616666666666674</v>
      </c>
      <c r="H193" s="260">
        <v>101.11666666666667</v>
      </c>
      <c r="I193" s="260">
        <v>102.43333333333334</v>
      </c>
      <c r="J193" s="260">
        <v>103.36666666666667</v>
      </c>
      <c r="K193" s="259">
        <v>101.5</v>
      </c>
      <c r="L193" s="259">
        <v>99.25</v>
      </c>
      <c r="M193" s="259">
        <v>11.413869999999999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1077.2</v>
      </c>
      <c r="D194" s="260">
        <v>1079.8666666666666</v>
      </c>
      <c r="E194" s="260">
        <v>1068.7333333333331</v>
      </c>
      <c r="F194" s="260">
        <v>1060.2666666666667</v>
      </c>
      <c r="G194" s="260">
        <v>1049.1333333333332</v>
      </c>
      <c r="H194" s="260">
        <v>1088.333333333333</v>
      </c>
      <c r="I194" s="260">
        <v>1099.4666666666667</v>
      </c>
      <c r="J194" s="260">
        <v>1107.9333333333329</v>
      </c>
      <c r="K194" s="259">
        <v>1091</v>
      </c>
      <c r="L194" s="259">
        <v>1071.4000000000001</v>
      </c>
      <c r="M194" s="259">
        <v>17.49691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658.05</v>
      </c>
      <c r="D195" s="260">
        <v>657.91666666666663</v>
      </c>
      <c r="E195" s="260">
        <v>654.23333333333323</v>
      </c>
      <c r="F195" s="260">
        <v>650.41666666666663</v>
      </c>
      <c r="G195" s="260">
        <v>646.73333333333323</v>
      </c>
      <c r="H195" s="260">
        <v>661.73333333333323</v>
      </c>
      <c r="I195" s="260">
        <v>665.41666666666663</v>
      </c>
      <c r="J195" s="260">
        <v>669.23333333333323</v>
      </c>
      <c r="K195" s="259">
        <v>661.6</v>
      </c>
      <c r="L195" s="259">
        <v>654.1</v>
      </c>
      <c r="M195" s="259">
        <v>7.6124999999999998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2592.25</v>
      </c>
      <c r="D196" s="260">
        <v>2593.25</v>
      </c>
      <c r="E196" s="260">
        <v>2578</v>
      </c>
      <c r="F196" s="260">
        <v>2563.75</v>
      </c>
      <c r="G196" s="260">
        <v>2548.5</v>
      </c>
      <c r="H196" s="260">
        <v>2607.5</v>
      </c>
      <c r="I196" s="260">
        <v>2622.75</v>
      </c>
      <c r="J196" s="260">
        <v>2637</v>
      </c>
      <c r="K196" s="259">
        <v>2608.5</v>
      </c>
      <c r="L196" s="259">
        <v>2579</v>
      </c>
      <c r="M196" s="259">
        <v>6.6514899999999999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1636.2</v>
      </c>
      <c r="D197" s="260">
        <v>1634.75</v>
      </c>
      <c r="E197" s="260">
        <v>1619.5</v>
      </c>
      <c r="F197" s="260">
        <v>1602.8</v>
      </c>
      <c r="G197" s="260">
        <v>1587.55</v>
      </c>
      <c r="H197" s="260">
        <v>1651.45</v>
      </c>
      <c r="I197" s="260">
        <v>1666.7</v>
      </c>
      <c r="J197" s="260">
        <v>1683.4</v>
      </c>
      <c r="K197" s="259">
        <v>1650</v>
      </c>
      <c r="L197" s="259">
        <v>1618.05</v>
      </c>
      <c r="M197" s="259">
        <v>2.0310299999999999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547.75</v>
      </c>
      <c r="D198" s="260">
        <v>544.9</v>
      </c>
      <c r="E198" s="260">
        <v>539.94999999999993</v>
      </c>
      <c r="F198" s="260">
        <v>532.15</v>
      </c>
      <c r="G198" s="260">
        <v>527.19999999999993</v>
      </c>
      <c r="H198" s="260">
        <v>552.69999999999993</v>
      </c>
      <c r="I198" s="260">
        <v>557.65</v>
      </c>
      <c r="J198" s="260">
        <v>565.44999999999993</v>
      </c>
      <c r="K198" s="259">
        <v>549.85</v>
      </c>
      <c r="L198" s="259">
        <v>537.1</v>
      </c>
      <c r="M198" s="259">
        <v>4.0875399999999997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1439.15</v>
      </c>
      <c r="D199" s="260">
        <v>1434.7333333333336</v>
      </c>
      <c r="E199" s="260">
        <v>1424.5666666666671</v>
      </c>
      <c r="F199" s="260">
        <v>1409.9833333333336</v>
      </c>
      <c r="G199" s="260">
        <v>1399.8166666666671</v>
      </c>
      <c r="H199" s="260">
        <v>1449.3166666666671</v>
      </c>
      <c r="I199" s="260">
        <v>1459.4833333333336</v>
      </c>
      <c r="J199" s="260">
        <v>1474.0666666666671</v>
      </c>
      <c r="K199" s="259">
        <v>1444.9</v>
      </c>
      <c r="L199" s="259">
        <v>1420.15</v>
      </c>
      <c r="M199" s="259">
        <v>2.9052699999999998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35.15</v>
      </c>
      <c r="D200" s="260">
        <v>35.283333333333331</v>
      </c>
      <c r="E200" s="260">
        <v>34.766666666666666</v>
      </c>
      <c r="F200" s="260">
        <v>34.383333333333333</v>
      </c>
      <c r="G200" s="260">
        <v>33.866666666666667</v>
      </c>
      <c r="H200" s="260">
        <v>35.666666666666664</v>
      </c>
      <c r="I200" s="260">
        <v>36.18333333333333</v>
      </c>
      <c r="J200" s="260">
        <v>36.566666666666663</v>
      </c>
      <c r="K200" s="259">
        <v>35.799999999999997</v>
      </c>
      <c r="L200" s="259">
        <v>34.9</v>
      </c>
      <c r="M200" s="259">
        <v>60.593130000000002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2746.95</v>
      </c>
      <c r="D201" s="260">
        <v>2695.7666666666664</v>
      </c>
      <c r="E201" s="260">
        <v>2616.5333333333328</v>
      </c>
      <c r="F201" s="260">
        <v>2486.1166666666663</v>
      </c>
      <c r="G201" s="260">
        <v>2406.8833333333328</v>
      </c>
      <c r="H201" s="260">
        <v>2826.1833333333329</v>
      </c>
      <c r="I201" s="260">
        <v>2905.4166666666665</v>
      </c>
      <c r="J201" s="260">
        <v>3035.833333333333</v>
      </c>
      <c r="K201" s="259">
        <v>2775</v>
      </c>
      <c r="L201" s="259">
        <v>2565.35</v>
      </c>
      <c r="M201" s="259">
        <v>14.27618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779.65</v>
      </c>
      <c r="D202" s="260">
        <v>780.01666666666677</v>
      </c>
      <c r="E202" s="260">
        <v>775.08333333333348</v>
      </c>
      <c r="F202" s="260">
        <v>770.51666666666677</v>
      </c>
      <c r="G202" s="260">
        <v>765.58333333333348</v>
      </c>
      <c r="H202" s="260">
        <v>784.58333333333348</v>
      </c>
      <c r="I202" s="260">
        <v>789.51666666666665</v>
      </c>
      <c r="J202" s="260">
        <v>794.08333333333348</v>
      </c>
      <c r="K202" s="259">
        <v>784.95</v>
      </c>
      <c r="L202" s="259">
        <v>775.45</v>
      </c>
      <c r="M202" s="259">
        <v>9.4311199999999999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6892.3</v>
      </c>
      <c r="D203" s="260">
        <v>6893.4000000000005</v>
      </c>
      <c r="E203" s="260">
        <v>6861.9000000000015</v>
      </c>
      <c r="F203" s="260">
        <v>6831.5000000000009</v>
      </c>
      <c r="G203" s="260">
        <v>6800.0000000000018</v>
      </c>
      <c r="H203" s="260">
        <v>6923.8000000000011</v>
      </c>
      <c r="I203" s="260">
        <v>6955.2999999999993</v>
      </c>
      <c r="J203" s="260">
        <v>6985.7000000000007</v>
      </c>
      <c r="K203" s="259">
        <v>6924.9</v>
      </c>
      <c r="L203" s="259">
        <v>6863</v>
      </c>
      <c r="M203" s="259">
        <v>2.39438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79.45</v>
      </c>
      <c r="D204" s="260">
        <v>78.61666666666666</v>
      </c>
      <c r="E204" s="260">
        <v>77.48333333333332</v>
      </c>
      <c r="F204" s="260">
        <v>75.516666666666666</v>
      </c>
      <c r="G204" s="260">
        <v>74.383333333333326</v>
      </c>
      <c r="H204" s="260">
        <v>80.583333333333314</v>
      </c>
      <c r="I204" s="260">
        <v>81.716666666666669</v>
      </c>
      <c r="J204" s="260">
        <v>83.683333333333309</v>
      </c>
      <c r="K204" s="259">
        <v>79.75</v>
      </c>
      <c r="L204" s="259">
        <v>76.650000000000006</v>
      </c>
      <c r="M204" s="259">
        <v>233.63902999999999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1678.2</v>
      </c>
      <c r="D205" s="260">
        <v>1671.0666666666666</v>
      </c>
      <c r="E205" s="260">
        <v>1657.1333333333332</v>
      </c>
      <c r="F205" s="260">
        <v>1636.0666666666666</v>
      </c>
      <c r="G205" s="260">
        <v>1622.1333333333332</v>
      </c>
      <c r="H205" s="260">
        <v>1692.1333333333332</v>
      </c>
      <c r="I205" s="260">
        <v>1706.0666666666666</v>
      </c>
      <c r="J205" s="260">
        <v>1727.1333333333332</v>
      </c>
      <c r="K205" s="259">
        <v>1685</v>
      </c>
      <c r="L205" s="259">
        <v>1650</v>
      </c>
      <c r="M205" s="259">
        <v>1.2536099999999999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900.35</v>
      </c>
      <c r="D206" s="260">
        <v>898.69999999999993</v>
      </c>
      <c r="E206" s="260">
        <v>886.39999999999986</v>
      </c>
      <c r="F206" s="260">
        <v>872.44999999999993</v>
      </c>
      <c r="G206" s="260">
        <v>860.14999999999986</v>
      </c>
      <c r="H206" s="260">
        <v>912.64999999999986</v>
      </c>
      <c r="I206" s="260">
        <v>924.94999999999982</v>
      </c>
      <c r="J206" s="260">
        <v>938.89999999999986</v>
      </c>
      <c r="K206" s="259">
        <v>911</v>
      </c>
      <c r="L206" s="259">
        <v>884.75</v>
      </c>
      <c r="M206" s="259">
        <v>15.49756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1183.3</v>
      </c>
      <c r="D207" s="260">
        <v>1170.4333333333334</v>
      </c>
      <c r="E207" s="260">
        <v>1154.8666666666668</v>
      </c>
      <c r="F207" s="260">
        <v>1126.4333333333334</v>
      </c>
      <c r="G207" s="260">
        <v>1110.8666666666668</v>
      </c>
      <c r="H207" s="260">
        <v>1198.8666666666668</v>
      </c>
      <c r="I207" s="260">
        <v>1214.4333333333334</v>
      </c>
      <c r="J207" s="260">
        <v>1242.8666666666668</v>
      </c>
      <c r="K207" s="259">
        <v>1186</v>
      </c>
      <c r="L207" s="259">
        <v>1142</v>
      </c>
      <c r="M207" s="259">
        <v>22.79374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310.55</v>
      </c>
      <c r="D208" s="260">
        <v>312.68333333333334</v>
      </c>
      <c r="E208" s="260">
        <v>307.51666666666665</v>
      </c>
      <c r="F208" s="260">
        <v>304.48333333333329</v>
      </c>
      <c r="G208" s="260">
        <v>299.31666666666661</v>
      </c>
      <c r="H208" s="260">
        <v>315.7166666666667</v>
      </c>
      <c r="I208" s="260">
        <v>320.88333333333333</v>
      </c>
      <c r="J208" s="260">
        <v>323.91666666666674</v>
      </c>
      <c r="K208" s="259">
        <v>317.85000000000002</v>
      </c>
      <c r="L208" s="259">
        <v>309.64999999999998</v>
      </c>
      <c r="M208" s="259">
        <v>168.90293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8.0500000000000007</v>
      </c>
      <c r="D209" s="260">
        <v>8.0666666666666682</v>
      </c>
      <c r="E209" s="260">
        <v>7.9833333333333361</v>
      </c>
      <c r="F209" s="260">
        <v>7.9166666666666679</v>
      </c>
      <c r="G209" s="260">
        <v>7.8333333333333357</v>
      </c>
      <c r="H209" s="260">
        <v>8.1333333333333364</v>
      </c>
      <c r="I209" s="260">
        <v>8.2166666666666686</v>
      </c>
      <c r="J209" s="260">
        <v>8.2833333333333368</v>
      </c>
      <c r="K209" s="259">
        <v>8.15</v>
      </c>
      <c r="L209" s="259">
        <v>8</v>
      </c>
      <c r="M209" s="259">
        <v>472.34426000000002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839.4</v>
      </c>
      <c r="D210" s="260">
        <v>836.4</v>
      </c>
      <c r="E210" s="260">
        <v>828</v>
      </c>
      <c r="F210" s="260">
        <v>816.6</v>
      </c>
      <c r="G210" s="260">
        <v>808.2</v>
      </c>
      <c r="H210" s="260">
        <v>847.8</v>
      </c>
      <c r="I210" s="260">
        <v>856.19999999999982</v>
      </c>
      <c r="J210" s="260">
        <v>867.59999999999991</v>
      </c>
      <c r="K210" s="259">
        <v>844.8</v>
      </c>
      <c r="L210" s="259">
        <v>825</v>
      </c>
      <c r="M210" s="259">
        <v>20.038309999999999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1519.7</v>
      </c>
      <c r="D211" s="260">
        <v>1526.6499999999999</v>
      </c>
      <c r="E211" s="260">
        <v>1504.4999999999998</v>
      </c>
      <c r="F211" s="260">
        <v>1489.3</v>
      </c>
      <c r="G211" s="260">
        <v>1467.1499999999999</v>
      </c>
      <c r="H211" s="260">
        <v>1541.8499999999997</v>
      </c>
      <c r="I211" s="260">
        <v>1563.9999999999998</v>
      </c>
      <c r="J211" s="260">
        <v>1579.1999999999996</v>
      </c>
      <c r="K211" s="259">
        <v>1548.8</v>
      </c>
      <c r="L211" s="259">
        <v>1511.45</v>
      </c>
      <c r="M211" s="259">
        <v>1.09897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405.65</v>
      </c>
      <c r="D212" s="260">
        <v>405.7</v>
      </c>
      <c r="E212" s="260">
        <v>401.95</v>
      </c>
      <c r="F212" s="260">
        <v>398.25</v>
      </c>
      <c r="G212" s="260">
        <v>394.5</v>
      </c>
      <c r="H212" s="260">
        <v>409.4</v>
      </c>
      <c r="I212" s="260">
        <v>413.15</v>
      </c>
      <c r="J212" s="260">
        <v>416.84999999999997</v>
      </c>
      <c r="K212" s="259">
        <v>409.45</v>
      </c>
      <c r="L212" s="259">
        <v>402</v>
      </c>
      <c r="M212" s="259">
        <v>68.396000000000001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17.149999999999999</v>
      </c>
      <c r="D213" s="260">
        <v>17.2</v>
      </c>
      <c r="E213" s="260">
        <v>16.849999999999998</v>
      </c>
      <c r="F213" s="260">
        <v>16.549999999999997</v>
      </c>
      <c r="G213" s="260">
        <v>16.199999999999996</v>
      </c>
      <c r="H213" s="260">
        <v>17.5</v>
      </c>
      <c r="I213" s="260">
        <v>17.850000000000001</v>
      </c>
      <c r="J213" s="260">
        <v>18.150000000000002</v>
      </c>
      <c r="K213" s="259">
        <v>17.55</v>
      </c>
      <c r="L213" s="259">
        <v>16.899999999999999</v>
      </c>
      <c r="M213" s="259">
        <v>1546.8179500000001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260.5</v>
      </c>
      <c r="D214" s="260">
        <v>260.68333333333334</v>
      </c>
      <c r="E214" s="260">
        <v>258.41666666666669</v>
      </c>
      <c r="F214" s="260">
        <v>256.33333333333337</v>
      </c>
      <c r="G214" s="260">
        <v>254.06666666666672</v>
      </c>
      <c r="H214" s="260">
        <v>262.76666666666665</v>
      </c>
      <c r="I214" s="260">
        <v>265.0333333333333</v>
      </c>
      <c r="J214" s="260">
        <v>267.11666666666662</v>
      </c>
      <c r="K214" s="259">
        <v>262.95</v>
      </c>
      <c r="L214" s="259">
        <v>258.60000000000002</v>
      </c>
      <c r="M214" s="259">
        <v>41.69247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64.400000000000006</v>
      </c>
      <c r="D215" s="260">
        <v>64.5</v>
      </c>
      <c r="E215" s="260">
        <v>63.7</v>
      </c>
      <c r="F215" s="260">
        <v>63</v>
      </c>
      <c r="G215" s="260">
        <v>62.2</v>
      </c>
      <c r="H215" s="260">
        <v>65.2</v>
      </c>
      <c r="I215" s="260">
        <v>66.000000000000014</v>
      </c>
      <c r="J215" s="260">
        <v>66.7</v>
      </c>
      <c r="K215" s="259">
        <v>65.3</v>
      </c>
      <c r="L215" s="259">
        <v>63.8</v>
      </c>
      <c r="M215" s="259">
        <v>534.53544999999997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399.95</v>
      </c>
      <c r="D216" s="260">
        <v>401.2833333333333</v>
      </c>
      <c r="E216" s="260">
        <v>397.61666666666662</v>
      </c>
      <c r="F216" s="260">
        <v>395.2833333333333</v>
      </c>
      <c r="G216" s="260">
        <v>391.61666666666662</v>
      </c>
      <c r="H216" s="260">
        <v>403.61666666666662</v>
      </c>
      <c r="I216" s="260">
        <v>407.28333333333336</v>
      </c>
      <c r="J216" s="260">
        <v>409.61666666666662</v>
      </c>
      <c r="K216" s="259">
        <v>404.95</v>
      </c>
      <c r="L216" s="259">
        <v>398.95</v>
      </c>
      <c r="M216" s="259">
        <v>6.0107100000000004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4"/>
      <c r="B1" s="41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7" t="s">
        <v>16</v>
      </c>
      <c r="B9" s="409" t="s">
        <v>18</v>
      </c>
      <c r="C9" s="413" t="s">
        <v>20</v>
      </c>
      <c r="D9" s="413" t="s">
        <v>21</v>
      </c>
      <c r="E9" s="404" t="s">
        <v>22</v>
      </c>
      <c r="F9" s="405"/>
      <c r="G9" s="406"/>
      <c r="H9" s="404" t="s">
        <v>23</v>
      </c>
      <c r="I9" s="405"/>
      <c r="J9" s="406"/>
      <c r="K9" s="23"/>
      <c r="L9" s="24"/>
      <c r="M9" s="50"/>
      <c r="N9" s="1"/>
      <c r="O9" s="1"/>
    </row>
    <row r="10" spans="1:15" ht="42.75" customHeight="1">
      <c r="A10" s="411"/>
      <c r="B10" s="412"/>
      <c r="C10" s="412"/>
      <c r="D10" s="41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23239.05</v>
      </c>
      <c r="D11" s="260">
        <v>23098.2</v>
      </c>
      <c r="E11" s="260">
        <v>22905.9</v>
      </c>
      <c r="F11" s="260">
        <v>22572.75</v>
      </c>
      <c r="G11" s="260">
        <v>22380.45</v>
      </c>
      <c r="H11" s="260">
        <v>23431.350000000002</v>
      </c>
      <c r="I11" s="260">
        <v>23623.649999999998</v>
      </c>
      <c r="J11" s="260">
        <v>23956.800000000003</v>
      </c>
      <c r="K11" s="259">
        <v>23290.5</v>
      </c>
      <c r="L11" s="259">
        <v>22765.05</v>
      </c>
      <c r="M11" s="259">
        <v>0.12997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3103.35</v>
      </c>
      <c r="D12" s="260">
        <v>3107.4666666666667</v>
      </c>
      <c r="E12" s="260">
        <v>3083.0333333333333</v>
      </c>
      <c r="F12" s="260">
        <v>3062.7166666666667</v>
      </c>
      <c r="G12" s="260">
        <v>3038.2833333333333</v>
      </c>
      <c r="H12" s="260">
        <v>3127.7833333333333</v>
      </c>
      <c r="I12" s="260">
        <v>3152.2166666666667</v>
      </c>
      <c r="J12" s="260">
        <v>3172.5333333333333</v>
      </c>
      <c r="K12" s="259">
        <v>3131.9</v>
      </c>
      <c r="L12" s="259">
        <v>3087.15</v>
      </c>
      <c r="M12" s="259">
        <v>3.2107100000000002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2527.1</v>
      </c>
      <c r="D13" s="260">
        <v>2523.4333333333334</v>
      </c>
      <c r="E13" s="260">
        <v>2503.8666666666668</v>
      </c>
      <c r="F13" s="260">
        <v>2480.6333333333332</v>
      </c>
      <c r="G13" s="260">
        <v>2461.0666666666666</v>
      </c>
      <c r="H13" s="260">
        <v>2546.666666666667</v>
      </c>
      <c r="I13" s="260">
        <v>2566.2333333333336</v>
      </c>
      <c r="J13" s="260">
        <v>2589.4666666666672</v>
      </c>
      <c r="K13" s="259">
        <v>2543</v>
      </c>
      <c r="L13" s="259">
        <v>2500.1999999999998</v>
      </c>
      <c r="M13" s="259">
        <v>8.7647999999999993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2654.95</v>
      </c>
      <c r="D14" s="260">
        <v>2648.0333333333333</v>
      </c>
      <c r="E14" s="260">
        <v>2622.8666666666668</v>
      </c>
      <c r="F14" s="260">
        <v>2590.7833333333333</v>
      </c>
      <c r="G14" s="260">
        <v>2565.6166666666668</v>
      </c>
      <c r="H14" s="260">
        <v>2680.1166666666668</v>
      </c>
      <c r="I14" s="260">
        <v>2705.2833333333338</v>
      </c>
      <c r="J14" s="260">
        <v>2737.3666666666668</v>
      </c>
      <c r="K14" s="259">
        <v>2673.2</v>
      </c>
      <c r="L14" s="259">
        <v>2615.9499999999998</v>
      </c>
      <c r="M14" s="259">
        <v>0.46810000000000002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1086.3499999999999</v>
      </c>
      <c r="D15" s="260">
        <v>1081.7833333333333</v>
      </c>
      <c r="E15" s="260">
        <v>1074.5666666666666</v>
      </c>
      <c r="F15" s="260">
        <v>1062.7833333333333</v>
      </c>
      <c r="G15" s="260">
        <v>1055.5666666666666</v>
      </c>
      <c r="H15" s="260">
        <v>1093.5666666666666</v>
      </c>
      <c r="I15" s="260">
        <v>1100.7833333333333</v>
      </c>
      <c r="J15" s="260">
        <v>1112.5666666666666</v>
      </c>
      <c r="K15" s="259">
        <v>1089</v>
      </c>
      <c r="L15" s="259">
        <v>1070</v>
      </c>
      <c r="M15" s="259">
        <v>3.3361800000000001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638.75</v>
      </c>
      <c r="D16" s="260">
        <v>637.73333333333335</v>
      </c>
      <c r="E16" s="260">
        <v>630.7166666666667</v>
      </c>
      <c r="F16" s="260">
        <v>622.68333333333339</v>
      </c>
      <c r="G16" s="260">
        <v>615.66666666666674</v>
      </c>
      <c r="H16" s="260">
        <v>645.76666666666665</v>
      </c>
      <c r="I16" s="260">
        <v>652.7833333333333</v>
      </c>
      <c r="J16" s="260">
        <v>660.81666666666661</v>
      </c>
      <c r="K16" s="259">
        <v>644.75</v>
      </c>
      <c r="L16" s="259">
        <v>629.70000000000005</v>
      </c>
      <c r="M16" s="259">
        <v>9.4525400000000008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450.85</v>
      </c>
      <c r="D17" s="260">
        <v>452.40000000000003</v>
      </c>
      <c r="E17" s="260">
        <v>448.65000000000009</v>
      </c>
      <c r="F17" s="260">
        <v>446.45000000000005</v>
      </c>
      <c r="G17" s="260">
        <v>442.7000000000001</v>
      </c>
      <c r="H17" s="260">
        <v>454.60000000000008</v>
      </c>
      <c r="I17" s="260">
        <v>458.34999999999997</v>
      </c>
      <c r="J17" s="260">
        <v>460.55000000000007</v>
      </c>
      <c r="K17" s="259">
        <v>456.15</v>
      </c>
      <c r="L17" s="259">
        <v>450.2</v>
      </c>
      <c r="M17" s="259">
        <v>0.43667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1923.85</v>
      </c>
      <c r="D18" s="260">
        <v>1924.2833333333335</v>
      </c>
      <c r="E18" s="260">
        <v>1908.666666666667</v>
      </c>
      <c r="F18" s="260">
        <v>1893.4833333333333</v>
      </c>
      <c r="G18" s="260">
        <v>1877.8666666666668</v>
      </c>
      <c r="H18" s="260">
        <v>1939.4666666666672</v>
      </c>
      <c r="I18" s="260">
        <v>1955.0833333333335</v>
      </c>
      <c r="J18" s="260">
        <v>1970.2666666666673</v>
      </c>
      <c r="K18" s="259">
        <v>1939.9</v>
      </c>
      <c r="L18" s="259">
        <v>1909.1</v>
      </c>
      <c r="M18" s="259">
        <v>0.64842999999999995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20130.75</v>
      </c>
      <c r="D19" s="260">
        <v>20149.95</v>
      </c>
      <c r="E19" s="260">
        <v>19996.900000000001</v>
      </c>
      <c r="F19" s="260">
        <v>19863.05</v>
      </c>
      <c r="G19" s="260">
        <v>19710</v>
      </c>
      <c r="H19" s="260">
        <v>20283.800000000003</v>
      </c>
      <c r="I19" s="260">
        <v>20436.849999999999</v>
      </c>
      <c r="J19" s="260">
        <v>20570.700000000004</v>
      </c>
      <c r="K19" s="259">
        <v>20303</v>
      </c>
      <c r="L19" s="259">
        <v>20016.099999999999</v>
      </c>
      <c r="M19" s="259">
        <v>0.11323999999999999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3886.15</v>
      </c>
      <c r="D20" s="260">
        <v>3894.1833333333329</v>
      </c>
      <c r="E20" s="260">
        <v>3863.3666666666659</v>
      </c>
      <c r="F20" s="260">
        <v>3840.583333333333</v>
      </c>
      <c r="G20" s="260">
        <v>3809.766666666666</v>
      </c>
      <c r="H20" s="260">
        <v>3916.9666666666658</v>
      </c>
      <c r="I20" s="260">
        <v>3947.7833333333324</v>
      </c>
      <c r="J20" s="260">
        <v>3970.5666666666657</v>
      </c>
      <c r="K20" s="259">
        <v>3925</v>
      </c>
      <c r="L20" s="259">
        <v>3871.4</v>
      </c>
      <c r="M20" s="259">
        <v>11.191660000000001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1990.7</v>
      </c>
      <c r="D21" s="260">
        <v>1999.8999999999999</v>
      </c>
      <c r="E21" s="260">
        <v>1965.7999999999997</v>
      </c>
      <c r="F21" s="260">
        <v>1940.8999999999999</v>
      </c>
      <c r="G21" s="260">
        <v>1906.7999999999997</v>
      </c>
      <c r="H21" s="260">
        <v>2024.7999999999997</v>
      </c>
      <c r="I21" s="260">
        <v>2058.8999999999996</v>
      </c>
      <c r="J21" s="260">
        <v>2083.7999999999997</v>
      </c>
      <c r="K21" s="259">
        <v>2034</v>
      </c>
      <c r="L21" s="259">
        <v>1975</v>
      </c>
      <c r="M21" s="259">
        <v>6.5353000000000003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878.6</v>
      </c>
      <c r="D22" s="260">
        <v>879.11666666666667</v>
      </c>
      <c r="E22" s="260">
        <v>872.98333333333335</v>
      </c>
      <c r="F22" s="260">
        <v>867.36666666666667</v>
      </c>
      <c r="G22" s="260">
        <v>861.23333333333335</v>
      </c>
      <c r="H22" s="260">
        <v>884.73333333333335</v>
      </c>
      <c r="I22" s="260">
        <v>890.86666666666679</v>
      </c>
      <c r="J22" s="260">
        <v>896.48333333333335</v>
      </c>
      <c r="K22" s="259">
        <v>885.25</v>
      </c>
      <c r="L22" s="259">
        <v>873.5</v>
      </c>
      <c r="M22" s="259">
        <v>41.68244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3605.15</v>
      </c>
      <c r="D23" s="260">
        <v>3639.5166666666664</v>
      </c>
      <c r="E23" s="260">
        <v>3510.833333333333</v>
      </c>
      <c r="F23" s="260">
        <v>3416.5166666666664</v>
      </c>
      <c r="G23" s="260">
        <v>3287.833333333333</v>
      </c>
      <c r="H23" s="260">
        <v>3733.833333333333</v>
      </c>
      <c r="I23" s="260">
        <v>3862.5166666666664</v>
      </c>
      <c r="J23" s="260">
        <v>3956.833333333333</v>
      </c>
      <c r="K23" s="259">
        <v>3768.2</v>
      </c>
      <c r="L23" s="259">
        <v>3545.2</v>
      </c>
      <c r="M23" s="259">
        <v>3.4903200000000001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2716.15</v>
      </c>
      <c r="D24" s="260">
        <v>2730.7000000000003</v>
      </c>
      <c r="E24" s="260">
        <v>2689.4500000000007</v>
      </c>
      <c r="F24" s="260">
        <v>2662.7500000000005</v>
      </c>
      <c r="G24" s="260">
        <v>2621.5000000000009</v>
      </c>
      <c r="H24" s="260">
        <v>2757.4000000000005</v>
      </c>
      <c r="I24" s="260">
        <v>2798.6499999999996</v>
      </c>
      <c r="J24" s="260">
        <v>2825.3500000000004</v>
      </c>
      <c r="K24" s="259">
        <v>2771.95</v>
      </c>
      <c r="L24" s="259">
        <v>2704</v>
      </c>
      <c r="M24" s="259">
        <v>7.1841299999999997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630.6</v>
      </c>
      <c r="D25" s="260">
        <v>633.21666666666658</v>
      </c>
      <c r="E25" s="260">
        <v>625.43333333333317</v>
      </c>
      <c r="F25" s="260">
        <v>620.26666666666654</v>
      </c>
      <c r="G25" s="260">
        <v>612.48333333333312</v>
      </c>
      <c r="H25" s="260">
        <v>638.38333333333321</v>
      </c>
      <c r="I25" s="260">
        <v>646.16666666666674</v>
      </c>
      <c r="J25" s="260">
        <v>651.33333333333326</v>
      </c>
      <c r="K25" s="259">
        <v>641</v>
      </c>
      <c r="L25" s="259">
        <v>628.04999999999995</v>
      </c>
      <c r="M25" s="259">
        <v>10.79637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137.05000000000001</v>
      </c>
      <c r="D26" s="260">
        <v>136.78333333333333</v>
      </c>
      <c r="E26" s="260">
        <v>135.26666666666665</v>
      </c>
      <c r="F26" s="260">
        <v>133.48333333333332</v>
      </c>
      <c r="G26" s="260">
        <v>131.96666666666664</v>
      </c>
      <c r="H26" s="260">
        <v>138.56666666666666</v>
      </c>
      <c r="I26" s="260">
        <v>140.08333333333337</v>
      </c>
      <c r="J26" s="260">
        <v>141.86666666666667</v>
      </c>
      <c r="K26" s="259">
        <v>138.30000000000001</v>
      </c>
      <c r="L26" s="259">
        <v>135</v>
      </c>
      <c r="M26" s="259">
        <v>76.667150000000007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312.10000000000002</v>
      </c>
      <c r="D27" s="260">
        <v>312.26666666666665</v>
      </c>
      <c r="E27" s="260">
        <v>309.0333333333333</v>
      </c>
      <c r="F27" s="260">
        <v>305.96666666666664</v>
      </c>
      <c r="G27" s="260">
        <v>302.73333333333329</v>
      </c>
      <c r="H27" s="260">
        <v>315.33333333333331</v>
      </c>
      <c r="I27" s="260">
        <v>318.56666666666666</v>
      </c>
      <c r="J27" s="260">
        <v>321.63333333333333</v>
      </c>
      <c r="K27" s="259">
        <v>315.5</v>
      </c>
      <c r="L27" s="259">
        <v>309.2</v>
      </c>
      <c r="M27" s="259">
        <v>23.510059999999999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432.9</v>
      </c>
      <c r="D28" s="260">
        <v>430.4666666666667</v>
      </c>
      <c r="E28" s="260">
        <v>420.43333333333339</v>
      </c>
      <c r="F28" s="260">
        <v>407.9666666666667</v>
      </c>
      <c r="G28" s="260">
        <v>397.93333333333339</v>
      </c>
      <c r="H28" s="260">
        <v>442.93333333333339</v>
      </c>
      <c r="I28" s="260">
        <v>452.9666666666667</v>
      </c>
      <c r="J28" s="260">
        <v>465.43333333333339</v>
      </c>
      <c r="K28" s="259">
        <v>440.5</v>
      </c>
      <c r="L28" s="259">
        <v>418</v>
      </c>
      <c r="M28" s="259">
        <v>1.90822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332.05</v>
      </c>
      <c r="D29" s="260">
        <v>333.51666666666665</v>
      </c>
      <c r="E29" s="260">
        <v>325.5333333333333</v>
      </c>
      <c r="F29" s="260">
        <v>319.01666666666665</v>
      </c>
      <c r="G29" s="260">
        <v>311.0333333333333</v>
      </c>
      <c r="H29" s="260">
        <v>340.0333333333333</v>
      </c>
      <c r="I29" s="260">
        <v>348.01666666666665</v>
      </c>
      <c r="J29" s="260">
        <v>354.5333333333333</v>
      </c>
      <c r="K29" s="259">
        <v>341.5</v>
      </c>
      <c r="L29" s="259">
        <v>327</v>
      </c>
      <c r="M29" s="259">
        <v>7.9515099999999999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893.45</v>
      </c>
      <c r="D30" s="260">
        <v>899.06666666666661</v>
      </c>
      <c r="E30" s="260">
        <v>885.38333333333321</v>
      </c>
      <c r="F30" s="260">
        <v>877.31666666666661</v>
      </c>
      <c r="G30" s="260">
        <v>863.63333333333321</v>
      </c>
      <c r="H30" s="260">
        <v>907.13333333333321</v>
      </c>
      <c r="I30" s="260">
        <v>920.81666666666661</v>
      </c>
      <c r="J30" s="260">
        <v>928.88333333333321</v>
      </c>
      <c r="K30" s="259">
        <v>912.75</v>
      </c>
      <c r="L30" s="259">
        <v>891</v>
      </c>
      <c r="M30" s="259">
        <v>0.51115999999999995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1225.6500000000001</v>
      </c>
      <c r="D31" s="260">
        <v>1223.6000000000001</v>
      </c>
      <c r="E31" s="260">
        <v>1215.0500000000002</v>
      </c>
      <c r="F31" s="260">
        <v>1204.45</v>
      </c>
      <c r="G31" s="260">
        <v>1195.9000000000001</v>
      </c>
      <c r="H31" s="260">
        <v>1234.2000000000003</v>
      </c>
      <c r="I31" s="260">
        <v>1242.75</v>
      </c>
      <c r="J31" s="260">
        <v>1253.3500000000004</v>
      </c>
      <c r="K31" s="259">
        <v>1232.1500000000001</v>
      </c>
      <c r="L31" s="259">
        <v>1213</v>
      </c>
      <c r="M31" s="259">
        <v>1.07392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1251.5</v>
      </c>
      <c r="D32" s="260">
        <v>1247.7</v>
      </c>
      <c r="E32" s="260">
        <v>1236.9000000000001</v>
      </c>
      <c r="F32" s="260">
        <v>1222.3</v>
      </c>
      <c r="G32" s="260">
        <v>1211.5</v>
      </c>
      <c r="H32" s="260">
        <v>1262.3000000000002</v>
      </c>
      <c r="I32" s="260">
        <v>1273.0999999999999</v>
      </c>
      <c r="J32" s="260">
        <v>1287.7000000000003</v>
      </c>
      <c r="K32" s="259">
        <v>1258.5</v>
      </c>
      <c r="L32" s="259">
        <v>1233.0999999999999</v>
      </c>
      <c r="M32" s="259">
        <v>0.27975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600.04999999999995</v>
      </c>
      <c r="D33" s="260">
        <v>600.9666666666667</v>
      </c>
      <c r="E33" s="260">
        <v>597.08333333333337</v>
      </c>
      <c r="F33" s="260">
        <v>594.11666666666667</v>
      </c>
      <c r="G33" s="260">
        <v>590.23333333333335</v>
      </c>
      <c r="H33" s="260">
        <v>603.93333333333339</v>
      </c>
      <c r="I33" s="260">
        <v>607.81666666666661</v>
      </c>
      <c r="J33" s="260">
        <v>610.78333333333342</v>
      </c>
      <c r="K33" s="259">
        <v>604.85</v>
      </c>
      <c r="L33" s="259">
        <v>598</v>
      </c>
      <c r="M33" s="259">
        <v>0.82501999999999998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3080.65</v>
      </c>
      <c r="D34" s="260">
        <v>3067.8166666666671</v>
      </c>
      <c r="E34" s="260">
        <v>3045.8333333333339</v>
      </c>
      <c r="F34" s="260">
        <v>3011.0166666666669</v>
      </c>
      <c r="G34" s="260">
        <v>2989.0333333333338</v>
      </c>
      <c r="H34" s="260">
        <v>3102.6333333333341</v>
      </c>
      <c r="I34" s="260">
        <v>3124.6166666666668</v>
      </c>
      <c r="J34" s="260">
        <v>3159.4333333333343</v>
      </c>
      <c r="K34" s="259">
        <v>3089.8</v>
      </c>
      <c r="L34" s="259">
        <v>3033</v>
      </c>
      <c r="M34" s="259">
        <v>0.87804000000000004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2812.45</v>
      </c>
      <c r="D35" s="260">
        <v>2833.6833333333329</v>
      </c>
      <c r="E35" s="260">
        <v>2783.0666666666657</v>
      </c>
      <c r="F35" s="260">
        <v>2753.6833333333329</v>
      </c>
      <c r="G35" s="260">
        <v>2703.0666666666657</v>
      </c>
      <c r="H35" s="260">
        <v>2863.0666666666657</v>
      </c>
      <c r="I35" s="260">
        <v>2913.6833333333334</v>
      </c>
      <c r="J35" s="260">
        <v>2943.0666666666657</v>
      </c>
      <c r="K35" s="259">
        <v>2884.3</v>
      </c>
      <c r="L35" s="259">
        <v>2804.3</v>
      </c>
      <c r="M35" s="259">
        <v>0.39881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464.55</v>
      </c>
      <c r="D36" s="260">
        <v>467.33333333333331</v>
      </c>
      <c r="E36" s="260">
        <v>458.76666666666665</v>
      </c>
      <c r="F36" s="260">
        <v>452.98333333333335</v>
      </c>
      <c r="G36" s="260">
        <v>444.41666666666669</v>
      </c>
      <c r="H36" s="260">
        <v>473.11666666666662</v>
      </c>
      <c r="I36" s="260">
        <v>481.68333333333334</v>
      </c>
      <c r="J36" s="260">
        <v>487.46666666666658</v>
      </c>
      <c r="K36" s="259">
        <v>475.9</v>
      </c>
      <c r="L36" s="259">
        <v>461.55</v>
      </c>
      <c r="M36" s="259">
        <v>4.0130999999999997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15.8</v>
      </c>
      <c r="D37" s="260">
        <v>15.566666666666668</v>
      </c>
      <c r="E37" s="260">
        <v>15.333333333333336</v>
      </c>
      <c r="F37" s="260">
        <v>14.866666666666667</v>
      </c>
      <c r="G37" s="260">
        <v>14.633333333333335</v>
      </c>
      <c r="H37" s="260">
        <v>16.033333333333339</v>
      </c>
      <c r="I37" s="260">
        <v>16.266666666666666</v>
      </c>
      <c r="J37" s="260">
        <v>16.733333333333338</v>
      </c>
      <c r="K37" s="259">
        <v>15.8</v>
      </c>
      <c r="L37" s="259">
        <v>15.1</v>
      </c>
      <c r="M37" s="259">
        <v>41.03519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644.29999999999995</v>
      </c>
      <c r="D38" s="260">
        <v>644.19999999999993</v>
      </c>
      <c r="E38" s="260">
        <v>640.09999999999991</v>
      </c>
      <c r="F38" s="260">
        <v>635.9</v>
      </c>
      <c r="G38" s="260">
        <v>631.79999999999995</v>
      </c>
      <c r="H38" s="260">
        <v>648.39999999999986</v>
      </c>
      <c r="I38" s="260">
        <v>652.5</v>
      </c>
      <c r="J38" s="260">
        <v>656.69999999999982</v>
      </c>
      <c r="K38" s="259">
        <v>648.29999999999995</v>
      </c>
      <c r="L38" s="259">
        <v>640</v>
      </c>
      <c r="M38" s="259">
        <v>5.0251000000000001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1969.4</v>
      </c>
      <c r="D39" s="260">
        <v>1979.7166666666665</v>
      </c>
      <c r="E39" s="260">
        <v>1954.6833333333329</v>
      </c>
      <c r="F39" s="260">
        <v>1939.9666666666665</v>
      </c>
      <c r="G39" s="260">
        <v>1914.9333333333329</v>
      </c>
      <c r="H39" s="260">
        <v>1994.4333333333329</v>
      </c>
      <c r="I39" s="260">
        <v>2019.4666666666662</v>
      </c>
      <c r="J39" s="260">
        <v>2034.1833333333329</v>
      </c>
      <c r="K39" s="259">
        <v>2004.75</v>
      </c>
      <c r="L39" s="259">
        <v>1965</v>
      </c>
      <c r="M39" s="259">
        <v>0.45284000000000002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568.45000000000005</v>
      </c>
      <c r="D40" s="260">
        <v>567.91666666666663</v>
      </c>
      <c r="E40" s="260">
        <v>563.33333333333326</v>
      </c>
      <c r="F40" s="260">
        <v>558.21666666666658</v>
      </c>
      <c r="G40" s="260">
        <v>553.63333333333321</v>
      </c>
      <c r="H40" s="260">
        <v>573.0333333333333</v>
      </c>
      <c r="I40" s="260">
        <v>577.61666666666656</v>
      </c>
      <c r="J40" s="260">
        <v>582.73333333333335</v>
      </c>
      <c r="K40" s="259">
        <v>572.5</v>
      </c>
      <c r="L40" s="259">
        <v>562.79999999999995</v>
      </c>
      <c r="M40" s="259">
        <v>40.781140000000001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1577.45</v>
      </c>
      <c r="D41" s="260">
        <v>1565.1500000000003</v>
      </c>
      <c r="E41" s="260">
        <v>1545.4500000000007</v>
      </c>
      <c r="F41" s="260">
        <v>1513.4500000000005</v>
      </c>
      <c r="G41" s="260">
        <v>1493.7500000000009</v>
      </c>
      <c r="H41" s="260">
        <v>1597.1500000000005</v>
      </c>
      <c r="I41" s="260">
        <v>1616.85</v>
      </c>
      <c r="J41" s="260">
        <v>1648.8500000000004</v>
      </c>
      <c r="K41" s="259">
        <v>1584.85</v>
      </c>
      <c r="L41" s="259">
        <v>1533.15</v>
      </c>
      <c r="M41" s="259">
        <v>4.7001299999999997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730.65</v>
      </c>
      <c r="D42" s="260">
        <v>732.80000000000007</v>
      </c>
      <c r="E42" s="260">
        <v>725.10000000000014</v>
      </c>
      <c r="F42" s="260">
        <v>719.55000000000007</v>
      </c>
      <c r="G42" s="260">
        <v>711.85000000000014</v>
      </c>
      <c r="H42" s="260">
        <v>738.35000000000014</v>
      </c>
      <c r="I42" s="260">
        <v>746.05000000000018</v>
      </c>
      <c r="J42" s="260">
        <v>751.60000000000014</v>
      </c>
      <c r="K42" s="259">
        <v>740.5</v>
      </c>
      <c r="L42" s="259">
        <v>727.25</v>
      </c>
      <c r="M42" s="259">
        <v>0.37019999999999997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4721.8500000000004</v>
      </c>
      <c r="D43" s="260">
        <v>4724.6500000000005</v>
      </c>
      <c r="E43" s="260">
        <v>4680.4500000000007</v>
      </c>
      <c r="F43" s="260">
        <v>4639.05</v>
      </c>
      <c r="G43" s="260">
        <v>4594.8500000000004</v>
      </c>
      <c r="H43" s="260">
        <v>4766.0500000000011</v>
      </c>
      <c r="I43" s="260">
        <v>4810.25</v>
      </c>
      <c r="J43" s="260">
        <v>4851.6500000000015</v>
      </c>
      <c r="K43" s="259">
        <v>4768.8500000000004</v>
      </c>
      <c r="L43" s="259">
        <v>4683.25</v>
      </c>
      <c r="M43" s="259">
        <v>5.9816200000000004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312.7</v>
      </c>
      <c r="D44" s="260">
        <v>307.58333333333331</v>
      </c>
      <c r="E44" s="260">
        <v>301.16666666666663</v>
      </c>
      <c r="F44" s="260">
        <v>289.63333333333333</v>
      </c>
      <c r="G44" s="260">
        <v>283.21666666666664</v>
      </c>
      <c r="H44" s="260">
        <v>319.11666666666662</v>
      </c>
      <c r="I44" s="260">
        <v>325.53333333333325</v>
      </c>
      <c r="J44" s="260">
        <v>337.06666666666661</v>
      </c>
      <c r="K44" s="259">
        <v>314</v>
      </c>
      <c r="L44" s="259">
        <v>296.05</v>
      </c>
      <c r="M44" s="259">
        <v>206.98755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313.55</v>
      </c>
      <c r="D45" s="260">
        <v>314.36666666666667</v>
      </c>
      <c r="E45" s="260">
        <v>310.93333333333334</v>
      </c>
      <c r="F45" s="260">
        <v>308.31666666666666</v>
      </c>
      <c r="G45" s="260">
        <v>304.88333333333333</v>
      </c>
      <c r="H45" s="260">
        <v>316.98333333333335</v>
      </c>
      <c r="I45" s="260">
        <v>320.41666666666674</v>
      </c>
      <c r="J45" s="260">
        <v>323.03333333333336</v>
      </c>
      <c r="K45" s="259">
        <v>317.8</v>
      </c>
      <c r="L45" s="259">
        <v>311.75</v>
      </c>
      <c r="M45" s="259">
        <v>1.4116299999999999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616.04999999999995</v>
      </c>
      <c r="D46" s="260">
        <v>615.6</v>
      </c>
      <c r="E46" s="260">
        <v>608.65000000000009</v>
      </c>
      <c r="F46" s="260">
        <v>601.25000000000011</v>
      </c>
      <c r="G46" s="260">
        <v>594.30000000000018</v>
      </c>
      <c r="H46" s="260">
        <v>623</v>
      </c>
      <c r="I46" s="260">
        <v>629.95000000000005</v>
      </c>
      <c r="J46" s="260">
        <v>637.34999999999991</v>
      </c>
      <c r="K46" s="259">
        <v>622.54999999999995</v>
      </c>
      <c r="L46" s="259">
        <v>608.20000000000005</v>
      </c>
      <c r="M46" s="259">
        <v>0.89815999999999996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150</v>
      </c>
      <c r="D47" s="260">
        <v>149.96666666666667</v>
      </c>
      <c r="E47" s="260">
        <v>148.78333333333333</v>
      </c>
      <c r="F47" s="260">
        <v>147.56666666666666</v>
      </c>
      <c r="G47" s="260">
        <v>146.38333333333333</v>
      </c>
      <c r="H47" s="260">
        <v>151.18333333333334</v>
      </c>
      <c r="I47" s="260">
        <v>152.36666666666667</v>
      </c>
      <c r="J47" s="260">
        <v>153.58333333333334</v>
      </c>
      <c r="K47" s="259">
        <v>151.15</v>
      </c>
      <c r="L47" s="259">
        <v>148.75</v>
      </c>
      <c r="M47" s="259">
        <v>83.709950000000006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3151.2</v>
      </c>
      <c r="D48" s="260">
        <v>3135.6333333333332</v>
      </c>
      <c r="E48" s="260">
        <v>3112.2666666666664</v>
      </c>
      <c r="F48" s="260">
        <v>3073.333333333333</v>
      </c>
      <c r="G48" s="260">
        <v>3049.9666666666662</v>
      </c>
      <c r="H48" s="260">
        <v>3174.5666666666666</v>
      </c>
      <c r="I48" s="260">
        <v>3197.9333333333334</v>
      </c>
      <c r="J48" s="260">
        <v>3236.8666666666668</v>
      </c>
      <c r="K48" s="259">
        <v>3159</v>
      </c>
      <c r="L48" s="259">
        <v>3096.7</v>
      </c>
      <c r="M48" s="259">
        <v>9.1468900000000009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232.15</v>
      </c>
      <c r="D49" s="260">
        <v>231.79999999999998</v>
      </c>
      <c r="E49" s="260">
        <v>228.99999999999997</v>
      </c>
      <c r="F49" s="260">
        <v>225.85</v>
      </c>
      <c r="G49" s="260">
        <v>223.04999999999998</v>
      </c>
      <c r="H49" s="260">
        <v>234.94999999999996</v>
      </c>
      <c r="I49" s="260">
        <v>237.74999999999997</v>
      </c>
      <c r="J49" s="260">
        <v>240.89999999999995</v>
      </c>
      <c r="K49" s="259">
        <v>234.6</v>
      </c>
      <c r="L49" s="259">
        <v>228.65</v>
      </c>
      <c r="M49" s="259">
        <v>2.5329299999999999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3360.95</v>
      </c>
      <c r="D50" s="260">
        <v>3365.5</v>
      </c>
      <c r="E50" s="260">
        <v>3342.45</v>
      </c>
      <c r="F50" s="260">
        <v>3323.95</v>
      </c>
      <c r="G50" s="260">
        <v>3300.8999999999996</v>
      </c>
      <c r="H50" s="260">
        <v>3384</v>
      </c>
      <c r="I50" s="260">
        <v>3407.05</v>
      </c>
      <c r="J50" s="260">
        <v>3425.55</v>
      </c>
      <c r="K50" s="259">
        <v>3388.55</v>
      </c>
      <c r="L50" s="259">
        <v>3347</v>
      </c>
      <c r="M50" s="259">
        <v>9.7110000000000002E-2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1895.9</v>
      </c>
      <c r="D51" s="260">
        <v>1895</v>
      </c>
      <c r="E51" s="260">
        <v>1881</v>
      </c>
      <c r="F51" s="260">
        <v>1866.1</v>
      </c>
      <c r="G51" s="260">
        <v>1852.1</v>
      </c>
      <c r="H51" s="260">
        <v>1909.9</v>
      </c>
      <c r="I51" s="260">
        <v>1923.9</v>
      </c>
      <c r="J51" s="260">
        <v>1938.8000000000002</v>
      </c>
      <c r="K51" s="259">
        <v>1909</v>
      </c>
      <c r="L51" s="259">
        <v>1880.1</v>
      </c>
      <c r="M51" s="259">
        <v>2.5470100000000002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8420.7000000000007</v>
      </c>
      <c r="D52" s="260">
        <v>8334.2166666666672</v>
      </c>
      <c r="E52" s="260">
        <v>8238.4333333333343</v>
      </c>
      <c r="F52" s="260">
        <v>8056.166666666667</v>
      </c>
      <c r="G52" s="260">
        <v>7960.3833333333341</v>
      </c>
      <c r="H52" s="260">
        <v>8516.4833333333336</v>
      </c>
      <c r="I52" s="260">
        <v>8612.2666666666664</v>
      </c>
      <c r="J52" s="260">
        <v>8794.5333333333347</v>
      </c>
      <c r="K52" s="259">
        <v>8430</v>
      </c>
      <c r="L52" s="259">
        <v>8151.95</v>
      </c>
      <c r="M52" s="259">
        <v>0.43425999999999998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467.35</v>
      </c>
      <c r="D53" s="260">
        <v>466.81666666666666</v>
      </c>
      <c r="E53" s="260">
        <v>464.0333333333333</v>
      </c>
      <c r="F53" s="260">
        <v>460.71666666666664</v>
      </c>
      <c r="G53" s="260">
        <v>457.93333333333328</v>
      </c>
      <c r="H53" s="260">
        <v>470.13333333333333</v>
      </c>
      <c r="I53" s="260">
        <v>472.91666666666674</v>
      </c>
      <c r="J53" s="260">
        <v>476.23333333333335</v>
      </c>
      <c r="K53" s="259">
        <v>469.6</v>
      </c>
      <c r="L53" s="259">
        <v>463.5</v>
      </c>
      <c r="M53" s="259">
        <v>8.7660699999999991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386.1</v>
      </c>
      <c r="D54" s="260">
        <v>388.0333333333333</v>
      </c>
      <c r="E54" s="260">
        <v>381.56666666666661</v>
      </c>
      <c r="F54" s="260">
        <v>377.0333333333333</v>
      </c>
      <c r="G54" s="260">
        <v>370.56666666666661</v>
      </c>
      <c r="H54" s="260">
        <v>392.56666666666661</v>
      </c>
      <c r="I54" s="260">
        <v>399.0333333333333</v>
      </c>
      <c r="J54" s="260">
        <v>403.56666666666661</v>
      </c>
      <c r="K54" s="259">
        <v>394.5</v>
      </c>
      <c r="L54" s="259">
        <v>383.5</v>
      </c>
      <c r="M54" s="259">
        <v>2.93974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3907.7</v>
      </c>
      <c r="D55" s="260">
        <v>3910.5666666666671</v>
      </c>
      <c r="E55" s="260">
        <v>3887.1333333333341</v>
      </c>
      <c r="F55" s="260">
        <v>3866.5666666666671</v>
      </c>
      <c r="G55" s="260">
        <v>3843.1333333333341</v>
      </c>
      <c r="H55" s="260">
        <v>3931.1333333333341</v>
      </c>
      <c r="I55" s="260">
        <v>3954.5666666666675</v>
      </c>
      <c r="J55" s="260">
        <v>3975.1333333333341</v>
      </c>
      <c r="K55" s="259">
        <v>3934</v>
      </c>
      <c r="L55" s="259">
        <v>3890</v>
      </c>
      <c r="M55" s="259">
        <v>2.2897500000000002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891.7</v>
      </c>
      <c r="D56" s="260">
        <v>892.16666666666663</v>
      </c>
      <c r="E56" s="260">
        <v>884.83333333333326</v>
      </c>
      <c r="F56" s="260">
        <v>877.96666666666658</v>
      </c>
      <c r="G56" s="260">
        <v>870.63333333333321</v>
      </c>
      <c r="H56" s="260">
        <v>899.0333333333333</v>
      </c>
      <c r="I56" s="260">
        <v>906.36666666666656</v>
      </c>
      <c r="J56" s="260">
        <v>913.23333333333335</v>
      </c>
      <c r="K56" s="259">
        <v>899.5</v>
      </c>
      <c r="L56" s="259">
        <v>885.3</v>
      </c>
      <c r="M56" s="259">
        <v>79.281469999999999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2639.95</v>
      </c>
      <c r="D57" s="260">
        <v>2650.5833333333335</v>
      </c>
      <c r="E57" s="260">
        <v>2625.166666666667</v>
      </c>
      <c r="F57" s="260">
        <v>2610.3833333333337</v>
      </c>
      <c r="G57" s="260">
        <v>2584.9666666666672</v>
      </c>
      <c r="H57" s="260">
        <v>2665.3666666666668</v>
      </c>
      <c r="I57" s="260">
        <v>2690.7833333333338</v>
      </c>
      <c r="J57" s="260">
        <v>2705.5666666666666</v>
      </c>
      <c r="K57" s="259">
        <v>2676</v>
      </c>
      <c r="L57" s="259">
        <v>2635.8</v>
      </c>
      <c r="M57" s="259">
        <v>0.11753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570.79999999999995</v>
      </c>
      <c r="D58" s="260">
        <v>574.48333333333335</v>
      </c>
      <c r="E58" s="260">
        <v>565.36666666666667</v>
      </c>
      <c r="F58" s="260">
        <v>559.93333333333328</v>
      </c>
      <c r="G58" s="260">
        <v>550.81666666666661</v>
      </c>
      <c r="H58" s="260">
        <v>579.91666666666674</v>
      </c>
      <c r="I58" s="260">
        <v>589.03333333333353</v>
      </c>
      <c r="J58" s="260">
        <v>594.46666666666681</v>
      </c>
      <c r="K58" s="259">
        <v>583.6</v>
      </c>
      <c r="L58" s="259">
        <v>569.04999999999995</v>
      </c>
      <c r="M58" s="259">
        <v>5.2976400000000003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3676.7</v>
      </c>
      <c r="D59" s="260">
        <v>3672.2999999999997</v>
      </c>
      <c r="E59" s="260">
        <v>3634.5999999999995</v>
      </c>
      <c r="F59" s="260">
        <v>3592.4999999999995</v>
      </c>
      <c r="G59" s="260">
        <v>3554.7999999999993</v>
      </c>
      <c r="H59" s="260">
        <v>3714.3999999999996</v>
      </c>
      <c r="I59" s="260">
        <v>3752.0999999999995</v>
      </c>
      <c r="J59" s="260">
        <v>3794.2</v>
      </c>
      <c r="K59" s="259">
        <v>3710</v>
      </c>
      <c r="L59" s="259">
        <v>3630.2</v>
      </c>
      <c r="M59" s="259">
        <v>1.8543099999999999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1136.05</v>
      </c>
      <c r="D60" s="260">
        <v>1125.75</v>
      </c>
      <c r="E60" s="260">
        <v>1112.5999999999999</v>
      </c>
      <c r="F60" s="260">
        <v>1089.1499999999999</v>
      </c>
      <c r="G60" s="260">
        <v>1075.9999999999998</v>
      </c>
      <c r="H60" s="260">
        <v>1149.2</v>
      </c>
      <c r="I60" s="260">
        <v>1162.3500000000001</v>
      </c>
      <c r="J60" s="260">
        <v>1185.8000000000002</v>
      </c>
      <c r="K60" s="259">
        <v>1138.9000000000001</v>
      </c>
      <c r="L60" s="259">
        <v>1102.3</v>
      </c>
      <c r="M60" s="259">
        <v>0.69323999999999997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6777.45</v>
      </c>
      <c r="D61" s="260">
        <v>6779.5999999999995</v>
      </c>
      <c r="E61" s="260">
        <v>6726.3999999999987</v>
      </c>
      <c r="F61" s="260">
        <v>6675.3499999999995</v>
      </c>
      <c r="G61" s="260">
        <v>6622.1499999999987</v>
      </c>
      <c r="H61" s="260">
        <v>6830.6499999999987</v>
      </c>
      <c r="I61" s="260">
        <v>6883.8499999999995</v>
      </c>
      <c r="J61" s="260">
        <v>6934.8999999999987</v>
      </c>
      <c r="K61" s="259">
        <v>6832.8</v>
      </c>
      <c r="L61" s="259">
        <v>6728.55</v>
      </c>
      <c r="M61" s="259">
        <v>6.04054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1652.85</v>
      </c>
      <c r="D62" s="260">
        <v>1647.8666666666668</v>
      </c>
      <c r="E62" s="260">
        <v>1633.8333333333335</v>
      </c>
      <c r="F62" s="260">
        <v>1614.8166666666666</v>
      </c>
      <c r="G62" s="260">
        <v>1600.7833333333333</v>
      </c>
      <c r="H62" s="260">
        <v>1666.8833333333337</v>
      </c>
      <c r="I62" s="260">
        <v>1680.916666666667</v>
      </c>
      <c r="J62" s="260">
        <v>1699.9333333333338</v>
      </c>
      <c r="K62" s="259">
        <v>1661.9</v>
      </c>
      <c r="L62" s="259">
        <v>1628.85</v>
      </c>
      <c r="M62" s="259">
        <v>20.051819999999999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6395.3</v>
      </c>
      <c r="D63" s="260">
        <v>6410.8</v>
      </c>
      <c r="E63" s="260">
        <v>6304.05</v>
      </c>
      <c r="F63" s="260">
        <v>6212.8</v>
      </c>
      <c r="G63" s="260">
        <v>6106.05</v>
      </c>
      <c r="H63" s="260">
        <v>6502.05</v>
      </c>
      <c r="I63" s="260">
        <v>6608.8</v>
      </c>
      <c r="J63" s="260">
        <v>6700.05</v>
      </c>
      <c r="K63" s="259">
        <v>6517.55</v>
      </c>
      <c r="L63" s="259">
        <v>6319.55</v>
      </c>
      <c r="M63" s="259">
        <v>3.2788599999999999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2928.55</v>
      </c>
      <c r="D64" s="260">
        <v>2932.5499999999997</v>
      </c>
      <c r="E64" s="260">
        <v>2917.9999999999995</v>
      </c>
      <c r="F64" s="260">
        <v>2907.45</v>
      </c>
      <c r="G64" s="260">
        <v>2892.8999999999996</v>
      </c>
      <c r="H64" s="260">
        <v>2943.0999999999995</v>
      </c>
      <c r="I64" s="260">
        <v>2957.6499999999996</v>
      </c>
      <c r="J64" s="260">
        <v>2968.1999999999994</v>
      </c>
      <c r="K64" s="259">
        <v>2947.1</v>
      </c>
      <c r="L64" s="259">
        <v>2922</v>
      </c>
      <c r="M64" s="259">
        <v>0.22816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2044.5</v>
      </c>
      <c r="D65" s="260">
        <v>2047.5333333333335</v>
      </c>
      <c r="E65" s="260">
        <v>2027.5166666666669</v>
      </c>
      <c r="F65" s="260">
        <v>2010.5333333333333</v>
      </c>
      <c r="G65" s="260">
        <v>1990.5166666666667</v>
      </c>
      <c r="H65" s="260">
        <v>2064.5166666666673</v>
      </c>
      <c r="I65" s="260">
        <v>2084.5333333333338</v>
      </c>
      <c r="J65" s="260">
        <v>2101.5166666666673</v>
      </c>
      <c r="K65" s="259">
        <v>2067.5500000000002</v>
      </c>
      <c r="L65" s="259">
        <v>2030.55</v>
      </c>
      <c r="M65" s="259">
        <v>4.5905199999999997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379.55</v>
      </c>
      <c r="D66" s="260">
        <v>378.25</v>
      </c>
      <c r="E66" s="260">
        <v>374.2</v>
      </c>
      <c r="F66" s="260">
        <v>368.84999999999997</v>
      </c>
      <c r="G66" s="260">
        <v>364.79999999999995</v>
      </c>
      <c r="H66" s="260">
        <v>383.6</v>
      </c>
      <c r="I66" s="260">
        <v>387.65</v>
      </c>
      <c r="J66" s="260">
        <v>393.00000000000006</v>
      </c>
      <c r="K66" s="259">
        <v>382.3</v>
      </c>
      <c r="L66" s="259">
        <v>372.9</v>
      </c>
      <c r="M66" s="259">
        <v>26.841830000000002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224.35</v>
      </c>
      <c r="D67" s="260">
        <v>223.16666666666666</v>
      </c>
      <c r="E67" s="260">
        <v>220.38333333333333</v>
      </c>
      <c r="F67" s="260">
        <v>216.41666666666666</v>
      </c>
      <c r="G67" s="260">
        <v>213.63333333333333</v>
      </c>
      <c r="H67" s="260">
        <v>227.13333333333333</v>
      </c>
      <c r="I67" s="260">
        <v>229.91666666666669</v>
      </c>
      <c r="J67" s="260">
        <v>233.88333333333333</v>
      </c>
      <c r="K67" s="259">
        <v>225.95</v>
      </c>
      <c r="L67" s="259">
        <v>219.2</v>
      </c>
      <c r="M67" s="259">
        <v>101.32532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167.85</v>
      </c>
      <c r="D68" s="260">
        <v>167.65</v>
      </c>
      <c r="E68" s="260">
        <v>166.45000000000002</v>
      </c>
      <c r="F68" s="260">
        <v>165.05</v>
      </c>
      <c r="G68" s="260">
        <v>163.85000000000002</v>
      </c>
      <c r="H68" s="260">
        <v>169.05</v>
      </c>
      <c r="I68" s="260">
        <v>170.25</v>
      </c>
      <c r="J68" s="260">
        <v>171.65</v>
      </c>
      <c r="K68" s="259">
        <v>168.85</v>
      </c>
      <c r="L68" s="259">
        <v>166.25</v>
      </c>
      <c r="M68" s="259">
        <v>180.58295000000001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81.25</v>
      </c>
      <c r="D69" s="260">
        <v>81.366666666666674</v>
      </c>
      <c r="E69" s="260">
        <v>79.583333333333343</v>
      </c>
      <c r="F69" s="260">
        <v>77.916666666666671</v>
      </c>
      <c r="G69" s="260">
        <v>76.13333333333334</v>
      </c>
      <c r="H69" s="260">
        <v>83.033333333333346</v>
      </c>
      <c r="I69" s="260">
        <v>84.816666666666677</v>
      </c>
      <c r="J69" s="260">
        <v>86.483333333333348</v>
      </c>
      <c r="K69" s="259">
        <v>83.15</v>
      </c>
      <c r="L69" s="259">
        <v>79.7</v>
      </c>
      <c r="M69" s="259">
        <v>114.60216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27.3</v>
      </c>
      <c r="D70" s="260">
        <v>27.466666666666669</v>
      </c>
      <c r="E70" s="260">
        <v>26.833333333333336</v>
      </c>
      <c r="F70" s="260">
        <v>26.366666666666667</v>
      </c>
      <c r="G70" s="260">
        <v>25.733333333333334</v>
      </c>
      <c r="H70" s="260">
        <v>27.933333333333337</v>
      </c>
      <c r="I70" s="260">
        <v>28.56666666666667</v>
      </c>
      <c r="J70" s="260">
        <v>29.033333333333339</v>
      </c>
      <c r="K70" s="259">
        <v>28.1</v>
      </c>
      <c r="L70" s="259">
        <v>27</v>
      </c>
      <c r="M70" s="259">
        <v>222.68755999999999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1711.45</v>
      </c>
      <c r="D71" s="260">
        <v>1715.4166666666667</v>
      </c>
      <c r="E71" s="260">
        <v>1704.0833333333335</v>
      </c>
      <c r="F71" s="260">
        <v>1696.7166666666667</v>
      </c>
      <c r="G71" s="260">
        <v>1685.3833333333334</v>
      </c>
      <c r="H71" s="260">
        <v>1722.7833333333335</v>
      </c>
      <c r="I71" s="260">
        <v>1734.116666666667</v>
      </c>
      <c r="J71" s="260">
        <v>1741.4833333333336</v>
      </c>
      <c r="K71" s="259">
        <v>1726.75</v>
      </c>
      <c r="L71" s="259">
        <v>1708.05</v>
      </c>
      <c r="M71" s="259">
        <v>2.1962799999999998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4537.45</v>
      </c>
      <c r="D72" s="260">
        <v>4531.6333333333332</v>
      </c>
      <c r="E72" s="260">
        <v>4521.8166666666666</v>
      </c>
      <c r="F72" s="260">
        <v>4506.1833333333334</v>
      </c>
      <c r="G72" s="260">
        <v>4496.3666666666668</v>
      </c>
      <c r="H72" s="260">
        <v>4547.2666666666664</v>
      </c>
      <c r="I72" s="260">
        <v>4557.0833333333321</v>
      </c>
      <c r="J72" s="260">
        <v>4572.7166666666662</v>
      </c>
      <c r="K72" s="259">
        <v>4541.45</v>
      </c>
      <c r="L72" s="259">
        <v>4516</v>
      </c>
      <c r="M72" s="259">
        <v>0.34620000000000001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619.4</v>
      </c>
      <c r="D73" s="260">
        <v>621.13333333333333</v>
      </c>
      <c r="E73" s="260">
        <v>615.26666666666665</v>
      </c>
      <c r="F73" s="260">
        <v>611.13333333333333</v>
      </c>
      <c r="G73" s="260">
        <v>605.26666666666665</v>
      </c>
      <c r="H73" s="260">
        <v>625.26666666666665</v>
      </c>
      <c r="I73" s="260">
        <v>631.13333333333321</v>
      </c>
      <c r="J73" s="260">
        <v>635.26666666666665</v>
      </c>
      <c r="K73" s="259">
        <v>627</v>
      </c>
      <c r="L73" s="259">
        <v>617</v>
      </c>
      <c r="M73" s="259">
        <v>8.4375699999999991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956</v>
      </c>
      <c r="D74" s="260">
        <v>959.18333333333339</v>
      </c>
      <c r="E74" s="260">
        <v>948.36666666666679</v>
      </c>
      <c r="F74" s="260">
        <v>940.73333333333335</v>
      </c>
      <c r="G74" s="260">
        <v>929.91666666666674</v>
      </c>
      <c r="H74" s="260">
        <v>966.81666666666683</v>
      </c>
      <c r="I74" s="260">
        <v>977.63333333333344</v>
      </c>
      <c r="J74" s="260">
        <v>985.26666666666688</v>
      </c>
      <c r="K74" s="259">
        <v>970</v>
      </c>
      <c r="L74" s="259">
        <v>951.55</v>
      </c>
      <c r="M74" s="259">
        <v>4.2295199999999999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107.4</v>
      </c>
      <c r="D75" s="260">
        <v>107.7</v>
      </c>
      <c r="E75" s="260">
        <v>106.65</v>
      </c>
      <c r="F75" s="260">
        <v>105.9</v>
      </c>
      <c r="G75" s="260">
        <v>104.85000000000001</v>
      </c>
      <c r="H75" s="260">
        <v>108.45</v>
      </c>
      <c r="I75" s="260">
        <v>109.49999999999999</v>
      </c>
      <c r="J75" s="260">
        <v>110.25</v>
      </c>
      <c r="K75" s="259">
        <v>108.75</v>
      </c>
      <c r="L75" s="259">
        <v>106.95</v>
      </c>
      <c r="M75" s="259">
        <v>112.89089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859.05</v>
      </c>
      <c r="D76" s="260">
        <v>855.73333333333323</v>
      </c>
      <c r="E76" s="260">
        <v>850.36666666666645</v>
      </c>
      <c r="F76" s="260">
        <v>841.68333333333317</v>
      </c>
      <c r="G76" s="260">
        <v>836.31666666666638</v>
      </c>
      <c r="H76" s="260">
        <v>864.41666666666652</v>
      </c>
      <c r="I76" s="260">
        <v>869.7833333333333</v>
      </c>
      <c r="J76" s="260">
        <v>878.46666666666658</v>
      </c>
      <c r="K76" s="259">
        <v>861.1</v>
      </c>
      <c r="L76" s="259">
        <v>847.05</v>
      </c>
      <c r="M76" s="259">
        <v>10.265169999999999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81.400000000000006</v>
      </c>
      <c r="D77" s="260">
        <v>82.466666666666669</v>
      </c>
      <c r="E77" s="260">
        <v>80.083333333333343</v>
      </c>
      <c r="F77" s="260">
        <v>78.76666666666668</v>
      </c>
      <c r="G77" s="260">
        <v>76.383333333333354</v>
      </c>
      <c r="H77" s="260">
        <v>83.783333333333331</v>
      </c>
      <c r="I77" s="260">
        <v>86.166666666666657</v>
      </c>
      <c r="J77" s="260">
        <v>87.48333333333332</v>
      </c>
      <c r="K77" s="259">
        <v>84.85</v>
      </c>
      <c r="L77" s="259">
        <v>81.150000000000006</v>
      </c>
      <c r="M77" s="259">
        <v>779.42912000000001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340.75</v>
      </c>
      <c r="D78" s="260">
        <v>336.55</v>
      </c>
      <c r="E78" s="260">
        <v>331.20000000000005</v>
      </c>
      <c r="F78" s="260">
        <v>321.65000000000003</v>
      </c>
      <c r="G78" s="260">
        <v>316.30000000000007</v>
      </c>
      <c r="H78" s="260">
        <v>346.1</v>
      </c>
      <c r="I78" s="260">
        <v>351.45000000000005</v>
      </c>
      <c r="J78" s="260">
        <v>361</v>
      </c>
      <c r="K78" s="259">
        <v>341.9</v>
      </c>
      <c r="L78" s="259">
        <v>327</v>
      </c>
      <c r="M78" s="259">
        <v>132.09249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10051.4</v>
      </c>
      <c r="D79" s="260">
        <v>10058.416666666666</v>
      </c>
      <c r="E79" s="260">
        <v>9942.9833333333318</v>
      </c>
      <c r="F79" s="260">
        <v>9834.5666666666657</v>
      </c>
      <c r="G79" s="260">
        <v>9719.1333333333314</v>
      </c>
      <c r="H79" s="260">
        <v>10166.833333333332</v>
      </c>
      <c r="I79" s="260">
        <v>10282.266666666666</v>
      </c>
      <c r="J79" s="260">
        <v>10390.683333333332</v>
      </c>
      <c r="K79" s="259">
        <v>10173.85</v>
      </c>
      <c r="L79" s="259">
        <v>9950</v>
      </c>
      <c r="M79" s="259">
        <v>1.4670000000000001E-2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837.4</v>
      </c>
      <c r="D80" s="260">
        <v>842</v>
      </c>
      <c r="E80" s="260">
        <v>831.45</v>
      </c>
      <c r="F80" s="260">
        <v>825.5</v>
      </c>
      <c r="G80" s="260">
        <v>814.95</v>
      </c>
      <c r="H80" s="260">
        <v>847.95</v>
      </c>
      <c r="I80" s="260">
        <v>858.5</v>
      </c>
      <c r="J80" s="260">
        <v>864.45</v>
      </c>
      <c r="K80" s="259">
        <v>852.55</v>
      </c>
      <c r="L80" s="259">
        <v>836.05</v>
      </c>
      <c r="M80" s="259">
        <v>36.688459999999999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281.2</v>
      </c>
      <c r="D81" s="260">
        <v>282.0333333333333</v>
      </c>
      <c r="E81" s="260">
        <v>279.46666666666658</v>
      </c>
      <c r="F81" s="260">
        <v>277.73333333333329</v>
      </c>
      <c r="G81" s="260">
        <v>275.16666666666657</v>
      </c>
      <c r="H81" s="260">
        <v>283.76666666666659</v>
      </c>
      <c r="I81" s="260">
        <v>286.33333333333331</v>
      </c>
      <c r="J81" s="260">
        <v>288.06666666666661</v>
      </c>
      <c r="K81" s="259">
        <v>284.60000000000002</v>
      </c>
      <c r="L81" s="259">
        <v>280.3</v>
      </c>
      <c r="M81" s="259">
        <v>20.8767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934.3</v>
      </c>
      <c r="D82" s="260">
        <v>947.1</v>
      </c>
      <c r="E82" s="260">
        <v>917.2</v>
      </c>
      <c r="F82" s="260">
        <v>900.1</v>
      </c>
      <c r="G82" s="260">
        <v>870.2</v>
      </c>
      <c r="H82" s="260">
        <v>964.2</v>
      </c>
      <c r="I82" s="260">
        <v>994.09999999999991</v>
      </c>
      <c r="J82" s="260">
        <v>1011.2</v>
      </c>
      <c r="K82" s="259">
        <v>977</v>
      </c>
      <c r="L82" s="259">
        <v>930</v>
      </c>
      <c r="M82" s="259">
        <v>1.31209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299.60000000000002</v>
      </c>
      <c r="D83" s="260">
        <v>299.09999999999997</v>
      </c>
      <c r="E83" s="260">
        <v>294.19999999999993</v>
      </c>
      <c r="F83" s="260">
        <v>288.79999999999995</v>
      </c>
      <c r="G83" s="260">
        <v>283.89999999999992</v>
      </c>
      <c r="H83" s="260">
        <v>304.49999999999994</v>
      </c>
      <c r="I83" s="260">
        <v>309.39999999999992</v>
      </c>
      <c r="J83" s="260">
        <v>314.79999999999995</v>
      </c>
      <c r="K83" s="259">
        <v>304</v>
      </c>
      <c r="L83" s="259">
        <v>293.7</v>
      </c>
      <c r="M83" s="259">
        <v>50.388330000000003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7542.65</v>
      </c>
      <c r="D84" s="260">
        <v>7474</v>
      </c>
      <c r="E84" s="260">
        <v>7385.65</v>
      </c>
      <c r="F84" s="260">
        <v>7228.65</v>
      </c>
      <c r="G84" s="260">
        <v>7140.2999999999993</v>
      </c>
      <c r="H84" s="260">
        <v>7631</v>
      </c>
      <c r="I84" s="260">
        <v>7719.35</v>
      </c>
      <c r="J84" s="260">
        <v>7876.35</v>
      </c>
      <c r="K84" s="259">
        <v>7562.35</v>
      </c>
      <c r="L84" s="259">
        <v>7317</v>
      </c>
      <c r="M84" s="259">
        <v>0.51604000000000005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1220.8499999999999</v>
      </c>
      <c r="D85" s="260">
        <v>1221.4333333333334</v>
      </c>
      <c r="E85" s="260">
        <v>1207.8666666666668</v>
      </c>
      <c r="F85" s="260">
        <v>1194.8833333333334</v>
      </c>
      <c r="G85" s="260">
        <v>1181.3166666666668</v>
      </c>
      <c r="H85" s="260">
        <v>1234.4166666666667</v>
      </c>
      <c r="I85" s="260">
        <v>1247.9833333333333</v>
      </c>
      <c r="J85" s="260">
        <v>1260.9666666666667</v>
      </c>
      <c r="K85" s="259">
        <v>1235</v>
      </c>
      <c r="L85" s="259">
        <v>1208.45</v>
      </c>
      <c r="M85" s="259">
        <v>0.56079999999999997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914.15</v>
      </c>
      <c r="D86" s="260">
        <v>915.68333333333339</v>
      </c>
      <c r="E86" s="260">
        <v>908.46666666666681</v>
      </c>
      <c r="F86" s="260">
        <v>902.78333333333342</v>
      </c>
      <c r="G86" s="260">
        <v>895.56666666666683</v>
      </c>
      <c r="H86" s="260">
        <v>921.36666666666679</v>
      </c>
      <c r="I86" s="260">
        <v>928.58333333333348</v>
      </c>
      <c r="J86" s="260">
        <v>934.26666666666677</v>
      </c>
      <c r="K86" s="259">
        <v>922.9</v>
      </c>
      <c r="L86" s="259">
        <v>910</v>
      </c>
      <c r="M86" s="259">
        <v>0.20882000000000001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541.79999999999995</v>
      </c>
      <c r="D87" s="260">
        <v>544.01666666666665</v>
      </c>
      <c r="E87" s="260">
        <v>538.58333333333326</v>
      </c>
      <c r="F87" s="260">
        <v>535.36666666666656</v>
      </c>
      <c r="G87" s="260">
        <v>529.93333333333317</v>
      </c>
      <c r="H87" s="260">
        <v>547.23333333333335</v>
      </c>
      <c r="I87" s="260">
        <v>552.66666666666674</v>
      </c>
      <c r="J87" s="260">
        <v>555.88333333333344</v>
      </c>
      <c r="K87" s="259">
        <v>549.45000000000005</v>
      </c>
      <c r="L87" s="259">
        <v>540.79999999999995</v>
      </c>
      <c r="M87" s="259">
        <v>1.17109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16973.599999999999</v>
      </c>
      <c r="D88" s="260">
        <v>16956.866666666665</v>
      </c>
      <c r="E88" s="260">
        <v>16866.73333333333</v>
      </c>
      <c r="F88" s="260">
        <v>16759.866666666665</v>
      </c>
      <c r="G88" s="260">
        <v>16669.73333333333</v>
      </c>
      <c r="H88" s="260">
        <v>17063.73333333333</v>
      </c>
      <c r="I88" s="260">
        <v>17153.866666666669</v>
      </c>
      <c r="J88" s="260">
        <v>17260.73333333333</v>
      </c>
      <c r="K88" s="259">
        <v>17047</v>
      </c>
      <c r="L88" s="259">
        <v>16850</v>
      </c>
      <c r="M88" s="259">
        <v>0.17734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488.55</v>
      </c>
      <c r="D89" s="260">
        <v>486.33333333333331</v>
      </c>
      <c r="E89" s="260">
        <v>482.66666666666663</v>
      </c>
      <c r="F89" s="260">
        <v>476.7833333333333</v>
      </c>
      <c r="G89" s="260">
        <v>473.11666666666662</v>
      </c>
      <c r="H89" s="260">
        <v>492.21666666666664</v>
      </c>
      <c r="I89" s="260">
        <v>495.88333333333327</v>
      </c>
      <c r="J89" s="260">
        <v>501.76666666666665</v>
      </c>
      <c r="K89" s="259">
        <v>490</v>
      </c>
      <c r="L89" s="259">
        <v>480.45</v>
      </c>
      <c r="M89" s="259">
        <v>0.84558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36.700000000000003</v>
      </c>
      <c r="D90" s="260">
        <v>36.800000000000004</v>
      </c>
      <c r="E90" s="260">
        <v>36.150000000000006</v>
      </c>
      <c r="F90" s="260">
        <v>35.6</v>
      </c>
      <c r="G90" s="260">
        <v>34.950000000000003</v>
      </c>
      <c r="H90" s="260">
        <v>37.350000000000009</v>
      </c>
      <c r="I90" s="260">
        <v>38</v>
      </c>
      <c r="J90" s="260">
        <v>38.550000000000011</v>
      </c>
      <c r="K90" s="259">
        <v>37.450000000000003</v>
      </c>
      <c r="L90" s="259">
        <v>36.25</v>
      </c>
      <c r="M90" s="259">
        <v>122.82264000000001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4213.05</v>
      </c>
      <c r="D91" s="260">
        <v>4201.1166666666668</v>
      </c>
      <c r="E91" s="260">
        <v>4172.9333333333334</v>
      </c>
      <c r="F91" s="260">
        <v>4132.8166666666666</v>
      </c>
      <c r="G91" s="260">
        <v>4104.6333333333332</v>
      </c>
      <c r="H91" s="260">
        <v>4241.2333333333336</v>
      </c>
      <c r="I91" s="260">
        <v>4269.4166666666679</v>
      </c>
      <c r="J91" s="260">
        <v>4309.5333333333338</v>
      </c>
      <c r="K91" s="259">
        <v>4229.3</v>
      </c>
      <c r="L91" s="259">
        <v>4161</v>
      </c>
      <c r="M91" s="259">
        <v>2.2279200000000001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1209.8</v>
      </c>
      <c r="D92" s="260">
        <v>1204.9333333333334</v>
      </c>
      <c r="E92" s="260">
        <v>1193.8666666666668</v>
      </c>
      <c r="F92" s="260">
        <v>1177.9333333333334</v>
      </c>
      <c r="G92" s="260">
        <v>1166.8666666666668</v>
      </c>
      <c r="H92" s="260">
        <v>1220.8666666666668</v>
      </c>
      <c r="I92" s="260">
        <v>1231.9333333333334</v>
      </c>
      <c r="J92" s="260">
        <v>1247.8666666666668</v>
      </c>
      <c r="K92" s="259">
        <v>1216</v>
      </c>
      <c r="L92" s="259">
        <v>1189</v>
      </c>
      <c r="M92" s="259">
        <v>0.69538999999999995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518.15</v>
      </c>
      <c r="D93" s="260">
        <v>513.81666666666672</v>
      </c>
      <c r="E93" s="260">
        <v>507.63333333333344</v>
      </c>
      <c r="F93" s="260">
        <v>497.11666666666673</v>
      </c>
      <c r="G93" s="260">
        <v>490.93333333333345</v>
      </c>
      <c r="H93" s="260">
        <v>524.33333333333348</v>
      </c>
      <c r="I93" s="260">
        <v>530.51666666666665</v>
      </c>
      <c r="J93" s="260">
        <v>541.03333333333342</v>
      </c>
      <c r="K93" s="259">
        <v>520</v>
      </c>
      <c r="L93" s="259">
        <v>503.3</v>
      </c>
      <c r="M93" s="259">
        <v>1.39408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74.900000000000006</v>
      </c>
      <c r="D94" s="260">
        <v>75.033333333333346</v>
      </c>
      <c r="E94" s="260">
        <v>74.316666666666691</v>
      </c>
      <c r="F94" s="260">
        <v>73.733333333333348</v>
      </c>
      <c r="G94" s="260">
        <v>73.016666666666694</v>
      </c>
      <c r="H94" s="260">
        <v>75.616666666666688</v>
      </c>
      <c r="I94" s="260">
        <v>76.333333333333357</v>
      </c>
      <c r="J94" s="260">
        <v>76.916666666666686</v>
      </c>
      <c r="K94" s="259">
        <v>75.75</v>
      </c>
      <c r="L94" s="259">
        <v>74.45</v>
      </c>
      <c r="M94" s="259">
        <v>22.776150000000001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281.85000000000002</v>
      </c>
      <c r="D95" s="260">
        <v>281.31666666666666</v>
      </c>
      <c r="E95" s="260">
        <v>278.88333333333333</v>
      </c>
      <c r="F95" s="260">
        <v>275.91666666666669</v>
      </c>
      <c r="G95" s="260">
        <v>273.48333333333335</v>
      </c>
      <c r="H95" s="260">
        <v>284.2833333333333</v>
      </c>
      <c r="I95" s="260">
        <v>286.71666666666658</v>
      </c>
      <c r="J95" s="260">
        <v>289.68333333333328</v>
      </c>
      <c r="K95" s="259">
        <v>283.75</v>
      </c>
      <c r="L95" s="259">
        <v>278.35000000000002</v>
      </c>
      <c r="M95" s="259">
        <v>12.32761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2969.25</v>
      </c>
      <c r="D96" s="260">
        <v>2977.5833333333335</v>
      </c>
      <c r="E96" s="260">
        <v>2951.666666666667</v>
      </c>
      <c r="F96" s="260">
        <v>2934.0833333333335</v>
      </c>
      <c r="G96" s="260">
        <v>2908.166666666667</v>
      </c>
      <c r="H96" s="260">
        <v>2995.166666666667</v>
      </c>
      <c r="I96" s="260">
        <v>3021.0833333333339</v>
      </c>
      <c r="J96" s="260">
        <v>3038.666666666667</v>
      </c>
      <c r="K96" s="259">
        <v>3003.5</v>
      </c>
      <c r="L96" s="259">
        <v>2960</v>
      </c>
      <c r="M96" s="259">
        <v>0.69991000000000003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219.75</v>
      </c>
      <c r="D97" s="260">
        <v>219.65</v>
      </c>
      <c r="E97" s="260">
        <v>217.4</v>
      </c>
      <c r="F97" s="260">
        <v>215.05</v>
      </c>
      <c r="G97" s="260">
        <v>212.8</v>
      </c>
      <c r="H97" s="260">
        <v>222</v>
      </c>
      <c r="I97" s="260">
        <v>224.25</v>
      </c>
      <c r="J97" s="260">
        <v>226.6</v>
      </c>
      <c r="K97" s="259">
        <v>221.9</v>
      </c>
      <c r="L97" s="259">
        <v>217.3</v>
      </c>
      <c r="M97" s="259">
        <v>1.5082100000000001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436.25</v>
      </c>
      <c r="D98" s="260">
        <v>436.91666666666669</v>
      </c>
      <c r="E98" s="260">
        <v>431.33333333333337</v>
      </c>
      <c r="F98" s="260">
        <v>426.41666666666669</v>
      </c>
      <c r="G98" s="260">
        <v>420.83333333333337</v>
      </c>
      <c r="H98" s="260">
        <v>441.83333333333337</v>
      </c>
      <c r="I98" s="260">
        <v>447.41666666666674</v>
      </c>
      <c r="J98" s="260">
        <v>452.33333333333337</v>
      </c>
      <c r="K98" s="259">
        <v>442.5</v>
      </c>
      <c r="L98" s="259">
        <v>432</v>
      </c>
      <c r="M98" s="259">
        <v>3.1327600000000002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545.95000000000005</v>
      </c>
      <c r="D99" s="260">
        <v>547.65</v>
      </c>
      <c r="E99" s="260">
        <v>541.29999999999995</v>
      </c>
      <c r="F99" s="260">
        <v>536.65</v>
      </c>
      <c r="G99" s="260">
        <v>530.29999999999995</v>
      </c>
      <c r="H99" s="260">
        <v>552.29999999999995</v>
      </c>
      <c r="I99" s="260">
        <v>558.65000000000009</v>
      </c>
      <c r="J99" s="260">
        <v>563.29999999999995</v>
      </c>
      <c r="K99" s="259">
        <v>554</v>
      </c>
      <c r="L99" s="259">
        <v>543</v>
      </c>
      <c r="M99" s="259">
        <v>9.8583999999999996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324.14999999999998</v>
      </c>
      <c r="D100" s="260">
        <v>325</v>
      </c>
      <c r="E100" s="260">
        <v>321.39999999999998</v>
      </c>
      <c r="F100" s="260">
        <v>318.64999999999998</v>
      </c>
      <c r="G100" s="260">
        <v>315.04999999999995</v>
      </c>
      <c r="H100" s="260">
        <v>327.75</v>
      </c>
      <c r="I100" s="260">
        <v>331.35</v>
      </c>
      <c r="J100" s="260">
        <v>334.1</v>
      </c>
      <c r="K100" s="259">
        <v>328.6</v>
      </c>
      <c r="L100" s="259">
        <v>322.25</v>
      </c>
      <c r="M100" s="259">
        <v>68.466769999999997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758.25</v>
      </c>
      <c r="D101" s="260">
        <v>753</v>
      </c>
      <c r="E101" s="260">
        <v>740.5</v>
      </c>
      <c r="F101" s="260">
        <v>722.75</v>
      </c>
      <c r="G101" s="260">
        <v>710.25</v>
      </c>
      <c r="H101" s="260">
        <v>770.75</v>
      </c>
      <c r="I101" s="260">
        <v>783.25</v>
      </c>
      <c r="J101" s="260">
        <v>801</v>
      </c>
      <c r="K101" s="259">
        <v>765.5</v>
      </c>
      <c r="L101" s="259">
        <v>735.25</v>
      </c>
      <c r="M101" s="259">
        <v>0.82789000000000001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743.05</v>
      </c>
      <c r="D102" s="260">
        <v>743.01666666666677</v>
      </c>
      <c r="E102" s="260">
        <v>736.03333333333353</v>
      </c>
      <c r="F102" s="260">
        <v>729.01666666666677</v>
      </c>
      <c r="G102" s="260">
        <v>722.03333333333353</v>
      </c>
      <c r="H102" s="260">
        <v>750.03333333333353</v>
      </c>
      <c r="I102" s="260">
        <v>757.01666666666688</v>
      </c>
      <c r="J102" s="260">
        <v>764.03333333333353</v>
      </c>
      <c r="K102" s="259">
        <v>750</v>
      </c>
      <c r="L102" s="259">
        <v>736</v>
      </c>
      <c r="M102" s="259">
        <v>0.47882000000000002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841.8</v>
      </c>
      <c r="D103" s="260">
        <v>835.9</v>
      </c>
      <c r="E103" s="260">
        <v>823</v>
      </c>
      <c r="F103" s="260">
        <v>804.2</v>
      </c>
      <c r="G103" s="260">
        <v>791.30000000000007</v>
      </c>
      <c r="H103" s="260">
        <v>854.69999999999993</v>
      </c>
      <c r="I103" s="260">
        <v>867.5999999999998</v>
      </c>
      <c r="J103" s="260">
        <v>886.39999999999986</v>
      </c>
      <c r="K103" s="259">
        <v>848.8</v>
      </c>
      <c r="L103" s="259">
        <v>817.1</v>
      </c>
      <c r="M103" s="259">
        <v>1.05383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129.94999999999999</v>
      </c>
      <c r="D104" s="260">
        <v>130.68333333333331</v>
      </c>
      <c r="E104" s="260">
        <v>128.91666666666663</v>
      </c>
      <c r="F104" s="260">
        <v>127.88333333333333</v>
      </c>
      <c r="G104" s="260">
        <v>126.11666666666665</v>
      </c>
      <c r="H104" s="260">
        <v>131.71666666666661</v>
      </c>
      <c r="I104" s="260">
        <v>133.48333333333332</v>
      </c>
      <c r="J104" s="260">
        <v>134.51666666666659</v>
      </c>
      <c r="K104" s="259">
        <v>132.44999999999999</v>
      </c>
      <c r="L104" s="259">
        <v>129.65</v>
      </c>
      <c r="M104" s="259">
        <v>6.3745900000000004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1918.5</v>
      </c>
      <c r="D105" s="260">
        <v>1879.3999999999999</v>
      </c>
      <c r="E105" s="260">
        <v>1815.1499999999996</v>
      </c>
      <c r="F105" s="260">
        <v>1711.7999999999997</v>
      </c>
      <c r="G105" s="260">
        <v>1647.5499999999995</v>
      </c>
      <c r="H105" s="260">
        <v>1982.7499999999998</v>
      </c>
      <c r="I105" s="260">
        <v>2047.0000000000002</v>
      </c>
      <c r="J105" s="260">
        <v>2150.35</v>
      </c>
      <c r="K105" s="259">
        <v>1943.65</v>
      </c>
      <c r="L105" s="259">
        <v>1776.05</v>
      </c>
      <c r="M105" s="259">
        <v>8.52346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25.55</v>
      </c>
      <c r="D106" s="260">
        <v>25.716666666666669</v>
      </c>
      <c r="E106" s="260">
        <v>25.233333333333338</v>
      </c>
      <c r="F106" s="260">
        <v>24.916666666666668</v>
      </c>
      <c r="G106" s="260">
        <v>24.433333333333337</v>
      </c>
      <c r="H106" s="260">
        <v>26.033333333333339</v>
      </c>
      <c r="I106" s="260">
        <v>26.516666666666673</v>
      </c>
      <c r="J106" s="260">
        <v>26.833333333333339</v>
      </c>
      <c r="K106" s="259">
        <v>26.2</v>
      </c>
      <c r="L106" s="259">
        <v>25.4</v>
      </c>
      <c r="M106" s="259">
        <v>141.01617999999999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1225.6500000000001</v>
      </c>
      <c r="D107" s="260">
        <v>1226.2</v>
      </c>
      <c r="E107" s="260">
        <v>1215.45</v>
      </c>
      <c r="F107" s="260">
        <v>1205.25</v>
      </c>
      <c r="G107" s="260">
        <v>1194.5</v>
      </c>
      <c r="H107" s="260">
        <v>1236.4000000000001</v>
      </c>
      <c r="I107" s="260">
        <v>1247.1500000000001</v>
      </c>
      <c r="J107" s="260">
        <v>1257.3500000000001</v>
      </c>
      <c r="K107" s="259">
        <v>1236.95</v>
      </c>
      <c r="L107" s="259">
        <v>1216</v>
      </c>
      <c r="M107" s="259">
        <v>2.2645900000000001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563</v>
      </c>
      <c r="D108" s="260">
        <v>555.81666666666672</v>
      </c>
      <c r="E108" s="260">
        <v>547.23333333333346</v>
      </c>
      <c r="F108" s="260">
        <v>531.4666666666667</v>
      </c>
      <c r="G108" s="260">
        <v>522.88333333333344</v>
      </c>
      <c r="H108" s="260">
        <v>571.58333333333348</v>
      </c>
      <c r="I108" s="260">
        <v>580.16666666666674</v>
      </c>
      <c r="J108" s="260">
        <v>595.93333333333351</v>
      </c>
      <c r="K108" s="259">
        <v>564.4</v>
      </c>
      <c r="L108" s="259">
        <v>540.04999999999995</v>
      </c>
      <c r="M108" s="259">
        <v>1.71041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804</v>
      </c>
      <c r="D109" s="260">
        <v>801.11666666666667</v>
      </c>
      <c r="E109" s="260">
        <v>791.23333333333335</v>
      </c>
      <c r="F109" s="260">
        <v>778.4666666666667</v>
      </c>
      <c r="G109" s="260">
        <v>768.58333333333337</v>
      </c>
      <c r="H109" s="260">
        <v>813.88333333333333</v>
      </c>
      <c r="I109" s="260">
        <v>823.76666666666677</v>
      </c>
      <c r="J109" s="260">
        <v>836.5333333333333</v>
      </c>
      <c r="K109" s="259">
        <v>811</v>
      </c>
      <c r="L109" s="259">
        <v>788.35</v>
      </c>
      <c r="M109" s="259">
        <v>1.38798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5541.85</v>
      </c>
      <c r="D110" s="260">
        <v>5559.7333333333336</v>
      </c>
      <c r="E110" s="260">
        <v>5488.0666666666675</v>
      </c>
      <c r="F110" s="260">
        <v>5434.2833333333338</v>
      </c>
      <c r="G110" s="260">
        <v>5362.6166666666677</v>
      </c>
      <c r="H110" s="260">
        <v>5613.5166666666673</v>
      </c>
      <c r="I110" s="260">
        <v>5685.1833333333334</v>
      </c>
      <c r="J110" s="260">
        <v>5738.9666666666672</v>
      </c>
      <c r="K110" s="259">
        <v>5631.4</v>
      </c>
      <c r="L110" s="259">
        <v>5505.95</v>
      </c>
      <c r="M110" s="259">
        <v>0.23347999999999999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359.85</v>
      </c>
      <c r="D111" s="260">
        <v>359.93333333333339</v>
      </c>
      <c r="E111" s="260">
        <v>356.26666666666677</v>
      </c>
      <c r="F111" s="260">
        <v>352.68333333333339</v>
      </c>
      <c r="G111" s="260">
        <v>349.01666666666677</v>
      </c>
      <c r="H111" s="260">
        <v>363.51666666666677</v>
      </c>
      <c r="I111" s="260">
        <v>367.18333333333339</v>
      </c>
      <c r="J111" s="260">
        <v>370.76666666666677</v>
      </c>
      <c r="K111" s="259">
        <v>363.6</v>
      </c>
      <c r="L111" s="259">
        <v>356.35</v>
      </c>
      <c r="M111" s="259">
        <v>1.83785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308.5</v>
      </c>
      <c r="D112" s="260">
        <v>307.51666666666665</v>
      </c>
      <c r="E112" s="260">
        <v>303.23333333333329</v>
      </c>
      <c r="F112" s="260">
        <v>297.96666666666664</v>
      </c>
      <c r="G112" s="260">
        <v>293.68333333333328</v>
      </c>
      <c r="H112" s="260">
        <v>312.7833333333333</v>
      </c>
      <c r="I112" s="260">
        <v>317.06666666666661</v>
      </c>
      <c r="J112" s="260">
        <v>322.33333333333331</v>
      </c>
      <c r="K112" s="259">
        <v>311.8</v>
      </c>
      <c r="L112" s="259">
        <v>302.25</v>
      </c>
      <c r="M112" s="259">
        <v>26.467749999999999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389.15</v>
      </c>
      <c r="D113" s="260">
        <v>390.01666666666665</v>
      </c>
      <c r="E113" s="260">
        <v>386.33333333333331</v>
      </c>
      <c r="F113" s="260">
        <v>383.51666666666665</v>
      </c>
      <c r="G113" s="260">
        <v>379.83333333333331</v>
      </c>
      <c r="H113" s="260">
        <v>392.83333333333331</v>
      </c>
      <c r="I113" s="260">
        <v>396.51666666666671</v>
      </c>
      <c r="J113" s="260">
        <v>399.33333333333331</v>
      </c>
      <c r="K113" s="259">
        <v>393.7</v>
      </c>
      <c r="L113" s="259">
        <v>387.2</v>
      </c>
      <c r="M113" s="259">
        <v>0.45295999999999997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580.20000000000005</v>
      </c>
      <c r="D114" s="260">
        <v>584.00000000000011</v>
      </c>
      <c r="E114" s="260">
        <v>574.1500000000002</v>
      </c>
      <c r="F114" s="260">
        <v>568.10000000000014</v>
      </c>
      <c r="G114" s="260">
        <v>558.25000000000023</v>
      </c>
      <c r="H114" s="260">
        <v>590.05000000000018</v>
      </c>
      <c r="I114" s="260">
        <v>599.90000000000009</v>
      </c>
      <c r="J114" s="260">
        <v>605.95000000000016</v>
      </c>
      <c r="K114" s="259">
        <v>593.85</v>
      </c>
      <c r="L114" s="259">
        <v>577.95000000000005</v>
      </c>
      <c r="M114" s="259">
        <v>0.35088000000000003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720.3</v>
      </c>
      <c r="D115" s="260">
        <v>720.44999999999993</v>
      </c>
      <c r="E115" s="260">
        <v>714.84999999999991</v>
      </c>
      <c r="F115" s="260">
        <v>709.4</v>
      </c>
      <c r="G115" s="260">
        <v>703.8</v>
      </c>
      <c r="H115" s="260">
        <v>725.89999999999986</v>
      </c>
      <c r="I115" s="260">
        <v>731.5</v>
      </c>
      <c r="J115" s="260">
        <v>736.94999999999982</v>
      </c>
      <c r="K115" s="259">
        <v>726.05</v>
      </c>
      <c r="L115" s="259">
        <v>715</v>
      </c>
      <c r="M115" s="259">
        <v>9.6028500000000001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1101.75</v>
      </c>
      <c r="D116" s="260">
        <v>1101.95</v>
      </c>
      <c r="E116" s="260">
        <v>1093.9000000000001</v>
      </c>
      <c r="F116" s="260">
        <v>1086.05</v>
      </c>
      <c r="G116" s="260">
        <v>1078</v>
      </c>
      <c r="H116" s="260">
        <v>1109.8000000000002</v>
      </c>
      <c r="I116" s="260">
        <v>1117.8499999999999</v>
      </c>
      <c r="J116" s="260">
        <v>1125.7000000000003</v>
      </c>
      <c r="K116" s="259">
        <v>1110</v>
      </c>
      <c r="L116" s="259">
        <v>1094.0999999999999</v>
      </c>
      <c r="M116" s="259">
        <v>6.73339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189.95</v>
      </c>
      <c r="D117" s="260">
        <v>189.06666666666669</v>
      </c>
      <c r="E117" s="260">
        <v>187.43333333333339</v>
      </c>
      <c r="F117" s="260">
        <v>184.91666666666671</v>
      </c>
      <c r="G117" s="260">
        <v>183.28333333333342</v>
      </c>
      <c r="H117" s="260">
        <v>191.58333333333337</v>
      </c>
      <c r="I117" s="260">
        <v>193.21666666666664</v>
      </c>
      <c r="J117" s="260">
        <v>195.73333333333335</v>
      </c>
      <c r="K117" s="259">
        <v>190.7</v>
      </c>
      <c r="L117" s="259">
        <v>186.55</v>
      </c>
      <c r="M117" s="259">
        <v>22.903130000000001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1515.15</v>
      </c>
      <c r="D118" s="260">
        <v>1520.4666666666665</v>
      </c>
      <c r="E118" s="260">
        <v>1497.9333333333329</v>
      </c>
      <c r="F118" s="260">
        <v>1480.7166666666665</v>
      </c>
      <c r="G118" s="260">
        <v>1458.1833333333329</v>
      </c>
      <c r="H118" s="260">
        <v>1537.6833333333329</v>
      </c>
      <c r="I118" s="260">
        <v>1560.2166666666662</v>
      </c>
      <c r="J118" s="260">
        <v>1577.4333333333329</v>
      </c>
      <c r="K118" s="259">
        <v>1543</v>
      </c>
      <c r="L118" s="259">
        <v>1503.25</v>
      </c>
      <c r="M118" s="259">
        <v>0.69491999999999998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229.85</v>
      </c>
      <c r="D119" s="260">
        <v>230.33333333333334</v>
      </c>
      <c r="E119" s="260">
        <v>227.91666666666669</v>
      </c>
      <c r="F119" s="260">
        <v>225.98333333333335</v>
      </c>
      <c r="G119" s="260">
        <v>223.56666666666669</v>
      </c>
      <c r="H119" s="260">
        <v>232.26666666666668</v>
      </c>
      <c r="I119" s="260">
        <v>234.68333333333337</v>
      </c>
      <c r="J119" s="260">
        <v>236.61666666666667</v>
      </c>
      <c r="K119" s="259">
        <v>232.75</v>
      </c>
      <c r="L119" s="259">
        <v>228.4</v>
      </c>
      <c r="M119" s="259">
        <v>81.468400000000003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655.29999999999995</v>
      </c>
      <c r="D120" s="260">
        <v>647.61666666666667</v>
      </c>
      <c r="E120" s="260">
        <v>636.23333333333335</v>
      </c>
      <c r="F120" s="260">
        <v>617.16666666666663</v>
      </c>
      <c r="G120" s="260">
        <v>605.7833333333333</v>
      </c>
      <c r="H120" s="260">
        <v>666.68333333333339</v>
      </c>
      <c r="I120" s="260">
        <v>678.06666666666683</v>
      </c>
      <c r="J120" s="260">
        <v>697.13333333333344</v>
      </c>
      <c r="K120" s="259">
        <v>659</v>
      </c>
      <c r="L120" s="259">
        <v>628.54999999999995</v>
      </c>
      <c r="M120" s="259">
        <v>19.438389999999998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3979.4</v>
      </c>
      <c r="D121" s="260">
        <v>3963.1166666666663</v>
      </c>
      <c r="E121" s="260">
        <v>3936.2333333333327</v>
      </c>
      <c r="F121" s="260">
        <v>3893.0666666666662</v>
      </c>
      <c r="G121" s="260">
        <v>3866.1833333333325</v>
      </c>
      <c r="H121" s="260">
        <v>4006.2833333333328</v>
      </c>
      <c r="I121" s="260">
        <v>4033.166666666667</v>
      </c>
      <c r="J121" s="260">
        <v>4076.333333333333</v>
      </c>
      <c r="K121" s="259">
        <v>3990</v>
      </c>
      <c r="L121" s="259">
        <v>3919.95</v>
      </c>
      <c r="M121" s="259">
        <v>1.4804299999999999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1579.15</v>
      </c>
      <c r="D122" s="260">
        <v>1581.05</v>
      </c>
      <c r="E122" s="260">
        <v>1574.1</v>
      </c>
      <c r="F122" s="260">
        <v>1569.05</v>
      </c>
      <c r="G122" s="260">
        <v>1562.1</v>
      </c>
      <c r="H122" s="260">
        <v>1586.1</v>
      </c>
      <c r="I122" s="260">
        <v>1593.0500000000002</v>
      </c>
      <c r="J122" s="260">
        <v>1598.1</v>
      </c>
      <c r="K122" s="259">
        <v>1588</v>
      </c>
      <c r="L122" s="259">
        <v>1576</v>
      </c>
      <c r="M122" s="259">
        <v>1.02129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2356.4499999999998</v>
      </c>
      <c r="D123" s="260">
        <v>2350.1666666666665</v>
      </c>
      <c r="E123" s="260">
        <v>2331.333333333333</v>
      </c>
      <c r="F123" s="260">
        <v>2306.2166666666667</v>
      </c>
      <c r="G123" s="260">
        <v>2287.3833333333332</v>
      </c>
      <c r="H123" s="260">
        <v>2375.2833333333328</v>
      </c>
      <c r="I123" s="260">
        <v>2394.1166666666659</v>
      </c>
      <c r="J123" s="260">
        <v>2419.2333333333327</v>
      </c>
      <c r="K123" s="259">
        <v>2369</v>
      </c>
      <c r="L123" s="259">
        <v>2325.0500000000002</v>
      </c>
      <c r="M123" s="259">
        <v>1.26702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765</v>
      </c>
      <c r="D124" s="260">
        <v>764.85</v>
      </c>
      <c r="E124" s="260">
        <v>756.25</v>
      </c>
      <c r="F124" s="260">
        <v>747.5</v>
      </c>
      <c r="G124" s="260">
        <v>738.9</v>
      </c>
      <c r="H124" s="260">
        <v>773.6</v>
      </c>
      <c r="I124" s="260">
        <v>782.20000000000016</v>
      </c>
      <c r="J124" s="260">
        <v>790.95</v>
      </c>
      <c r="K124" s="259">
        <v>773.45</v>
      </c>
      <c r="L124" s="259">
        <v>756.1</v>
      </c>
      <c r="M124" s="259">
        <v>10.914849999999999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918.65</v>
      </c>
      <c r="D125" s="260">
        <v>919.41666666666663</v>
      </c>
      <c r="E125" s="260">
        <v>910.23333333333323</v>
      </c>
      <c r="F125" s="260">
        <v>901.81666666666661</v>
      </c>
      <c r="G125" s="260">
        <v>892.63333333333321</v>
      </c>
      <c r="H125" s="260">
        <v>927.83333333333326</v>
      </c>
      <c r="I125" s="260">
        <v>937.01666666666665</v>
      </c>
      <c r="J125" s="260">
        <v>945.43333333333328</v>
      </c>
      <c r="K125" s="259">
        <v>928.6</v>
      </c>
      <c r="L125" s="259">
        <v>911</v>
      </c>
      <c r="M125" s="259">
        <v>3.8594400000000002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982.2</v>
      </c>
      <c r="D126" s="260">
        <v>981.48333333333323</v>
      </c>
      <c r="E126" s="260">
        <v>966.96666666666647</v>
      </c>
      <c r="F126" s="260">
        <v>951.73333333333323</v>
      </c>
      <c r="G126" s="260">
        <v>937.21666666666647</v>
      </c>
      <c r="H126" s="260">
        <v>996.71666666666647</v>
      </c>
      <c r="I126" s="260">
        <v>1011.2333333333331</v>
      </c>
      <c r="J126" s="260">
        <v>1026.4666666666665</v>
      </c>
      <c r="K126" s="259">
        <v>996</v>
      </c>
      <c r="L126" s="259">
        <v>966.25</v>
      </c>
      <c r="M126" s="259">
        <v>0.85609000000000002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362.45</v>
      </c>
      <c r="D127" s="260">
        <v>363.84999999999997</v>
      </c>
      <c r="E127" s="260">
        <v>360.29999999999995</v>
      </c>
      <c r="F127" s="260">
        <v>358.15</v>
      </c>
      <c r="G127" s="260">
        <v>354.59999999999997</v>
      </c>
      <c r="H127" s="260">
        <v>365.99999999999994</v>
      </c>
      <c r="I127" s="260">
        <v>369.55</v>
      </c>
      <c r="J127" s="260">
        <v>371.69999999999993</v>
      </c>
      <c r="K127" s="259">
        <v>367.4</v>
      </c>
      <c r="L127" s="259">
        <v>361.7</v>
      </c>
      <c r="M127" s="259">
        <v>7.8187100000000003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1390.4</v>
      </c>
      <c r="D128" s="260">
        <v>1388.8166666666666</v>
      </c>
      <c r="E128" s="260">
        <v>1368.3833333333332</v>
      </c>
      <c r="F128" s="260">
        <v>1346.3666666666666</v>
      </c>
      <c r="G128" s="260">
        <v>1325.9333333333332</v>
      </c>
      <c r="H128" s="260">
        <v>1410.8333333333333</v>
      </c>
      <c r="I128" s="260">
        <v>1431.2666666666667</v>
      </c>
      <c r="J128" s="260">
        <v>1453.2833333333333</v>
      </c>
      <c r="K128" s="259">
        <v>1409.25</v>
      </c>
      <c r="L128" s="259">
        <v>1366.8</v>
      </c>
      <c r="M128" s="259">
        <v>5.8823699999999999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807.8</v>
      </c>
      <c r="D129" s="260">
        <v>809.4666666666667</v>
      </c>
      <c r="E129" s="260">
        <v>795.33333333333337</v>
      </c>
      <c r="F129" s="260">
        <v>782.86666666666667</v>
      </c>
      <c r="G129" s="260">
        <v>768.73333333333335</v>
      </c>
      <c r="H129" s="260">
        <v>821.93333333333339</v>
      </c>
      <c r="I129" s="260">
        <v>836.06666666666661</v>
      </c>
      <c r="J129" s="260">
        <v>848.53333333333342</v>
      </c>
      <c r="K129" s="259">
        <v>823.6</v>
      </c>
      <c r="L129" s="259">
        <v>797</v>
      </c>
      <c r="M129" s="259">
        <v>2.2275299999999998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847.3</v>
      </c>
      <c r="D130" s="260">
        <v>851.05000000000007</v>
      </c>
      <c r="E130" s="260">
        <v>839.35000000000014</v>
      </c>
      <c r="F130" s="260">
        <v>831.40000000000009</v>
      </c>
      <c r="G130" s="260">
        <v>819.70000000000016</v>
      </c>
      <c r="H130" s="260">
        <v>859.00000000000011</v>
      </c>
      <c r="I130" s="260">
        <v>870.70000000000016</v>
      </c>
      <c r="J130" s="260">
        <v>878.65000000000009</v>
      </c>
      <c r="K130" s="259">
        <v>862.75</v>
      </c>
      <c r="L130" s="259">
        <v>843.1</v>
      </c>
      <c r="M130" s="259">
        <v>0.85014999999999996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395.2</v>
      </c>
      <c r="D131" s="260">
        <v>397.13333333333338</v>
      </c>
      <c r="E131" s="260">
        <v>392.26666666666677</v>
      </c>
      <c r="F131" s="260">
        <v>389.33333333333337</v>
      </c>
      <c r="G131" s="260">
        <v>384.46666666666675</v>
      </c>
      <c r="H131" s="260">
        <v>400.06666666666678</v>
      </c>
      <c r="I131" s="260">
        <v>404.93333333333345</v>
      </c>
      <c r="J131" s="260">
        <v>407.86666666666679</v>
      </c>
      <c r="K131" s="259">
        <v>402</v>
      </c>
      <c r="L131" s="259">
        <v>394.2</v>
      </c>
      <c r="M131" s="259">
        <v>33.305509999999998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558.6</v>
      </c>
      <c r="D132" s="260">
        <v>559.0333333333333</v>
      </c>
      <c r="E132" s="260">
        <v>555.16666666666663</v>
      </c>
      <c r="F132" s="260">
        <v>551.73333333333335</v>
      </c>
      <c r="G132" s="260">
        <v>547.86666666666667</v>
      </c>
      <c r="H132" s="260">
        <v>562.46666666666658</v>
      </c>
      <c r="I132" s="260">
        <v>566.33333333333337</v>
      </c>
      <c r="J132" s="260">
        <v>569.76666666666654</v>
      </c>
      <c r="K132" s="259">
        <v>562.9</v>
      </c>
      <c r="L132" s="259">
        <v>555.6</v>
      </c>
      <c r="M132" s="259">
        <v>13.84789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1759.7</v>
      </c>
      <c r="D133" s="260">
        <v>1752.7166666666669</v>
      </c>
      <c r="E133" s="260">
        <v>1741.0333333333338</v>
      </c>
      <c r="F133" s="260">
        <v>1722.3666666666668</v>
      </c>
      <c r="G133" s="260">
        <v>1710.6833333333336</v>
      </c>
      <c r="H133" s="260">
        <v>1771.3833333333339</v>
      </c>
      <c r="I133" s="260">
        <v>1783.0666666666668</v>
      </c>
      <c r="J133" s="260">
        <v>1801.733333333334</v>
      </c>
      <c r="K133" s="259">
        <v>1764.4</v>
      </c>
      <c r="L133" s="259">
        <v>1734.05</v>
      </c>
      <c r="M133" s="259">
        <v>1.1450899999999999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799.2</v>
      </c>
      <c r="D134" s="260">
        <v>804.05000000000007</v>
      </c>
      <c r="E134" s="260">
        <v>790.15000000000009</v>
      </c>
      <c r="F134" s="260">
        <v>781.1</v>
      </c>
      <c r="G134" s="260">
        <v>767.2</v>
      </c>
      <c r="H134" s="260">
        <v>813.10000000000014</v>
      </c>
      <c r="I134" s="260">
        <v>827</v>
      </c>
      <c r="J134" s="260">
        <v>836.05000000000018</v>
      </c>
      <c r="K134" s="259">
        <v>817.95</v>
      </c>
      <c r="L134" s="259">
        <v>795</v>
      </c>
      <c r="M134" s="259">
        <v>4.0903700000000001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2122.6999999999998</v>
      </c>
      <c r="D135" s="260">
        <v>2125.0833333333335</v>
      </c>
      <c r="E135" s="260">
        <v>2106.166666666667</v>
      </c>
      <c r="F135" s="260">
        <v>2089.6333333333337</v>
      </c>
      <c r="G135" s="260">
        <v>2070.7166666666672</v>
      </c>
      <c r="H135" s="260">
        <v>2141.6166666666668</v>
      </c>
      <c r="I135" s="260">
        <v>2160.5333333333338</v>
      </c>
      <c r="J135" s="260">
        <v>2177.0666666666666</v>
      </c>
      <c r="K135" s="259">
        <v>2144</v>
      </c>
      <c r="L135" s="259">
        <v>2108.5500000000002</v>
      </c>
      <c r="M135" s="259">
        <v>2.4235899999999999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321.05</v>
      </c>
      <c r="D136" s="260">
        <v>324.11666666666662</v>
      </c>
      <c r="E136" s="260">
        <v>316.73333333333323</v>
      </c>
      <c r="F136" s="260">
        <v>312.41666666666663</v>
      </c>
      <c r="G136" s="260">
        <v>305.03333333333325</v>
      </c>
      <c r="H136" s="260">
        <v>328.43333333333322</v>
      </c>
      <c r="I136" s="260">
        <v>335.81666666666655</v>
      </c>
      <c r="J136" s="260">
        <v>340.13333333333321</v>
      </c>
      <c r="K136" s="259">
        <v>331.5</v>
      </c>
      <c r="L136" s="259">
        <v>319.8</v>
      </c>
      <c r="M136" s="259">
        <v>25.831430000000001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232.1</v>
      </c>
      <c r="D137" s="260">
        <v>228.95000000000002</v>
      </c>
      <c r="E137" s="260">
        <v>223.00000000000003</v>
      </c>
      <c r="F137" s="260">
        <v>213.9</v>
      </c>
      <c r="G137" s="260">
        <v>207.95000000000002</v>
      </c>
      <c r="H137" s="260">
        <v>238.05000000000004</v>
      </c>
      <c r="I137" s="260">
        <v>244.00000000000003</v>
      </c>
      <c r="J137" s="260">
        <v>253.10000000000005</v>
      </c>
      <c r="K137" s="259">
        <v>234.9</v>
      </c>
      <c r="L137" s="259">
        <v>219.85</v>
      </c>
      <c r="M137" s="259">
        <v>136.56421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186.5</v>
      </c>
      <c r="D138" s="260">
        <v>187.28333333333333</v>
      </c>
      <c r="E138" s="260">
        <v>184.46666666666667</v>
      </c>
      <c r="F138" s="260">
        <v>182.43333333333334</v>
      </c>
      <c r="G138" s="260">
        <v>179.61666666666667</v>
      </c>
      <c r="H138" s="260">
        <v>189.31666666666666</v>
      </c>
      <c r="I138" s="260">
        <v>192.13333333333333</v>
      </c>
      <c r="J138" s="260">
        <v>194.16666666666666</v>
      </c>
      <c r="K138" s="259">
        <v>190.1</v>
      </c>
      <c r="L138" s="259">
        <v>185.25</v>
      </c>
      <c r="M138" s="259">
        <v>12.893969999999999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49.85</v>
      </c>
      <c r="D139" s="260">
        <v>49.466666666666669</v>
      </c>
      <c r="E139" s="260">
        <v>49.083333333333336</v>
      </c>
      <c r="F139" s="260">
        <v>48.31666666666667</v>
      </c>
      <c r="G139" s="260">
        <v>47.933333333333337</v>
      </c>
      <c r="H139" s="260">
        <v>50.233333333333334</v>
      </c>
      <c r="I139" s="260">
        <v>50.61666666666666</v>
      </c>
      <c r="J139" s="260">
        <v>51.383333333333333</v>
      </c>
      <c r="K139" s="259">
        <v>49.85</v>
      </c>
      <c r="L139" s="259">
        <v>48.7</v>
      </c>
      <c r="M139" s="259">
        <v>42.05912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233.1</v>
      </c>
      <c r="D140" s="260">
        <v>230.13333333333335</v>
      </c>
      <c r="E140" s="260">
        <v>225.51666666666671</v>
      </c>
      <c r="F140" s="260">
        <v>217.93333333333337</v>
      </c>
      <c r="G140" s="260">
        <v>213.31666666666672</v>
      </c>
      <c r="H140" s="260">
        <v>237.7166666666667</v>
      </c>
      <c r="I140" s="260">
        <v>242.33333333333331</v>
      </c>
      <c r="J140" s="260">
        <v>249.91666666666669</v>
      </c>
      <c r="K140" s="259">
        <v>234.75</v>
      </c>
      <c r="L140" s="259">
        <v>222.55</v>
      </c>
      <c r="M140" s="259">
        <v>5.0621200000000002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3375.55</v>
      </c>
      <c r="D141" s="260">
        <v>3366.0166666666664</v>
      </c>
      <c r="E141" s="260">
        <v>3347.0333333333328</v>
      </c>
      <c r="F141" s="260">
        <v>3318.5166666666664</v>
      </c>
      <c r="G141" s="260">
        <v>3299.5333333333328</v>
      </c>
      <c r="H141" s="260">
        <v>3394.5333333333328</v>
      </c>
      <c r="I141" s="260">
        <v>3413.5166666666664</v>
      </c>
      <c r="J141" s="260">
        <v>3442.0333333333328</v>
      </c>
      <c r="K141" s="259">
        <v>3385</v>
      </c>
      <c r="L141" s="259">
        <v>3337.5</v>
      </c>
      <c r="M141" s="259">
        <v>4.9859200000000001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4338.1000000000004</v>
      </c>
      <c r="D142" s="260">
        <v>4348.0666666666666</v>
      </c>
      <c r="E142" s="260">
        <v>4306.0333333333328</v>
      </c>
      <c r="F142" s="260">
        <v>4273.9666666666662</v>
      </c>
      <c r="G142" s="260">
        <v>4231.9333333333325</v>
      </c>
      <c r="H142" s="260">
        <v>4380.1333333333332</v>
      </c>
      <c r="I142" s="260">
        <v>4422.1666666666679</v>
      </c>
      <c r="J142" s="260">
        <v>4454.2333333333336</v>
      </c>
      <c r="K142" s="259">
        <v>4390.1000000000004</v>
      </c>
      <c r="L142" s="259">
        <v>4316</v>
      </c>
      <c r="M142" s="259">
        <v>1.3992199999999999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2424.0500000000002</v>
      </c>
      <c r="D143" s="260">
        <v>2428.2666666666669</v>
      </c>
      <c r="E143" s="260">
        <v>2408.8333333333339</v>
      </c>
      <c r="F143" s="260">
        <v>2393.6166666666672</v>
      </c>
      <c r="G143" s="260">
        <v>2374.1833333333343</v>
      </c>
      <c r="H143" s="260">
        <v>2443.4833333333336</v>
      </c>
      <c r="I143" s="260">
        <v>2462.916666666667</v>
      </c>
      <c r="J143" s="260">
        <v>2478.1333333333332</v>
      </c>
      <c r="K143" s="259">
        <v>2447.6999999999998</v>
      </c>
      <c r="L143" s="259">
        <v>2413.0500000000002</v>
      </c>
      <c r="M143" s="259">
        <v>0.77715000000000001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4402</v>
      </c>
      <c r="D144" s="260">
        <v>4411.9666666666662</v>
      </c>
      <c r="E144" s="260">
        <v>4376.5333333333328</v>
      </c>
      <c r="F144" s="260">
        <v>4351.0666666666666</v>
      </c>
      <c r="G144" s="260">
        <v>4315.6333333333332</v>
      </c>
      <c r="H144" s="260">
        <v>4437.4333333333325</v>
      </c>
      <c r="I144" s="260">
        <v>4472.866666666665</v>
      </c>
      <c r="J144" s="260">
        <v>4498.3333333333321</v>
      </c>
      <c r="K144" s="259">
        <v>4447.3999999999996</v>
      </c>
      <c r="L144" s="259">
        <v>4386.5</v>
      </c>
      <c r="M144" s="259">
        <v>3.06168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611.04999999999995</v>
      </c>
      <c r="D145" s="260">
        <v>609.5</v>
      </c>
      <c r="E145" s="260">
        <v>605.54999999999995</v>
      </c>
      <c r="F145" s="260">
        <v>600.04999999999995</v>
      </c>
      <c r="G145" s="260">
        <v>596.09999999999991</v>
      </c>
      <c r="H145" s="260">
        <v>615</v>
      </c>
      <c r="I145" s="260">
        <v>618.95000000000005</v>
      </c>
      <c r="J145" s="260">
        <v>624.45000000000005</v>
      </c>
      <c r="K145" s="259">
        <v>613.45000000000005</v>
      </c>
      <c r="L145" s="259">
        <v>604</v>
      </c>
      <c r="M145" s="259">
        <v>1.16415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175.15</v>
      </c>
      <c r="D146" s="260">
        <v>175.5</v>
      </c>
      <c r="E146" s="260">
        <v>173.15</v>
      </c>
      <c r="F146" s="260">
        <v>171.15</v>
      </c>
      <c r="G146" s="260">
        <v>168.8</v>
      </c>
      <c r="H146" s="260">
        <v>177.5</v>
      </c>
      <c r="I146" s="260">
        <v>179.85000000000002</v>
      </c>
      <c r="J146" s="260">
        <v>181.85</v>
      </c>
      <c r="K146" s="259">
        <v>177.85</v>
      </c>
      <c r="L146" s="259">
        <v>173.5</v>
      </c>
      <c r="M146" s="259">
        <v>5.3218100000000002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165.35</v>
      </c>
      <c r="D147" s="260">
        <v>165.96666666666667</v>
      </c>
      <c r="E147" s="260">
        <v>160.43333333333334</v>
      </c>
      <c r="F147" s="260">
        <v>155.51666666666668</v>
      </c>
      <c r="G147" s="260">
        <v>149.98333333333335</v>
      </c>
      <c r="H147" s="260">
        <v>170.88333333333333</v>
      </c>
      <c r="I147" s="260">
        <v>176.41666666666669</v>
      </c>
      <c r="J147" s="260">
        <v>181.33333333333331</v>
      </c>
      <c r="K147" s="259">
        <v>171.5</v>
      </c>
      <c r="L147" s="259">
        <v>161.05000000000001</v>
      </c>
      <c r="M147" s="259">
        <v>12.19895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67.45</v>
      </c>
      <c r="D148" s="260">
        <v>67.383333333333326</v>
      </c>
      <c r="E148" s="260">
        <v>65.266666666666652</v>
      </c>
      <c r="F148" s="260">
        <v>63.083333333333329</v>
      </c>
      <c r="G148" s="260">
        <v>60.966666666666654</v>
      </c>
      <c r="H148" s="260">
        <v>69.566666666666649</v>
      </c>
      <c r="I148" s="260">
        <v>71.683333333333323</v>
      </c>
      <c r="J148" s="260">
        <v>73.866666666666646</v>
      </c>
      <c r="K148" s="259">
        <v>69.5</v>
      </c>
      <c r="L148" s="259">
        <v>65.2</v>
      </c>
      <c r="M148" s="259">
        <v>217.5198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66.900000000000006</v>
      </c>
      <c r="D149" s="260">
        <v>66.766666666666666</v>
      </c>
      <c r="E149" s="260">
        <v>65.933333333333337</v>
      </c>
      <c r="F149" s="260">
        <v>64.966666666666669</v>
      </c>
      <c r="G149" s="260">
        <v>64.13333333333334</v>
      </c>
      <c r="H149" s="260">
        <v>67.733333333333334</v>
      </c>
      <c r="I149" s="260">
        <v>68.566666666666677</v>
      </c>
      <c r="J149" s="260">
        <v>69.533333333333331</v>
      </c>
      <c r="K149" s="259">
        <v>67.599999999999994</v>
      </c>
      <c r="L149" s="259">
        <v>65.8</v>
      </c>
      <c r="M149" s="259">
        <v>20.794339999999998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3441.4</v>
      </c>
      <c r="D150" s="260">
        <v>3431</v>
      </c>
      <c r="E150" s="260">
        <v>3412.5</v>
      </c>
      <c r="F150" s="260">
        <v>3383.6</v>
      </c>
      <c r="G150" s="260">
        <v>3365.1</v>
      </c>
      <c r="H150" s="260">
        <v>3459.9</v>
      </c>
      <c r="I150" s="260">
        <v>3478.4</v>
      </c>
      <c r="J150" s="260">
        <v>3507.3</v>
      </c>
      <c r="K150" s="259">
        <v>3449.5</v>
      </c>
      <c r="L150" s="259">
        <v>3402.1</v>
      </c>
      <c r="M150" s="259">
        <v>4.3588199999999997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492.65</v>
      </c>
      <c r="D151" s="260">
        <v>489.13333333333338</v>
      </c>
      <c r="E151" s="260">
        <v>482.51666666666677</v>
      </c>
      <c r="F151" s="260">
        <v>472.38333333333338</v>
      </c>
      <c r="G151" s="260">
        <v>465.76666666666677</v>
      </c>
      <c r="H151" s="260">
        <v>499.26666666666677</v>
      </c>
      <c r="I151" s="260">
        <v>505.88333333333344</v>
      </c>
      <c r="J151" s="260">
        <v>516.01666666666677</v>
      </c>
      <c r="K151" s="259">
        <v>495.75</v>
      </c>
      <c r="L151" s="259">
        <v>479</v>
      </c>
      <c r="M151" s="259">
        <v>5.0167000000000002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446.05</v>
      </c>
      <c r="D152" s="260">
        <v>442.11666666666662</v>
      </c>
      <c r="E152" s="260">
        <v>436.23333333333323</v>
      </c>
      <c r="F152" s="260">
        <v>426.41666666666663</v>
      </c>
      <c r="G152" s="260">
        <v>420.53333333333325</v>
      </c>
      <c r="H152" s="260">
        <v>451.93333333333322</v>
      </c>
      <c r="I152" s="260">
        <v>457.81666666666655</v>
      </c>
      <c r="J152" s="260">
        <v>467.63333333333321</v>
      </c>
      <c r="K152" s="259">
        <v>448</v>
      </c>
      <c r="L152" s="259">
        <v>432.3</v>
      </c>
      <c r="M152" s="259">
        <v>2.31616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1522.3</v>
      </c>
      <c r="D153" s="260">
        <v>1522.2833333333335</v>
      </c>
      <c r="E153" s="260">
        <v>1502.0166666666671</v>
      </c>
      <c r="F153" s="260">
        <v>1481.7333333333336</v>
      </c>
      <c r="G153" s="260">
        <v>1461.4666666666672</v>
      </c>
      <c r="H153" s="260">
        <v>1542.5666666666671</v>
      </c>
      <c r="I153" s="260">
        <v>1562.8333333333335</v>
      </c>
      <c r="J153" s="260">
        <v>1583.116666666667</v>
      </c>
      <c r="K153" s="259">
        <v>1542.55</v>
      </c>
      <c r="L153" s="259">
        <v>1502</v>
      </c>
      <c r="M153" s="259">
        <v>0.27368999999999999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84</v>
      </c>
      <c r="D154" s="260">
        <v>83.783333333333331</v>
      </c>
      <c r="E154" s="260">
        <v>81.066666666666663</v>
      </c>
      <c r="F154" s="260">
        <v>78.133333333333326</v>
      </c>
      <c r="G154" s="260">
        <v>75.416666666666657</v>
      </c>
      <c r="H154" s="260">
        <v>86.716666666666669</v>
      </c>
      <c r="I154" s="260">
        <v>89.433333333333337</v>
      </c>
      <c r="J154" s="260">
        <v>92.366666666666674</v>
      </c>
      <c r="K154" s="259">
        <v>86.5</v>
      </c>
      <c r="L154" s="259">
        <v>80.849999999999994</v>
      </c>
      <c r="M154" s="259">
        <v>186.74028999999999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53.6</v>
      </c>
      <c r="D155" s="260">
        <v>53.550000000000004</v>
      </c>
      <c r="E155" s="260">
        <v>53.250000000000007</v>
      </c>
      <c r="F155" s="260">
        <v>52.900000000000006</v>
      </c>
      <c r="G155" s="260">
        <v>52.600000000000009</v>
      </c>
      <c r="H155" s="260">
        <v>53.900000000000006</v>
      </c>
      <c r="I155" s="260">
        <v>54.2</v>
      </c>
      <c r="J155" s="260">
        <v>54.550000000000004</v>
      </c>
      <c r="K155" s="259">
        <v>53.85</v>
      </c>
      <c r="L155" s="259">
        <v>53.2</v>
      </c>
      <c r="M155" s="259">
        <v>7.30328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2268.75</v>
      </c>
      <c r="D156" s="260">
        <v>2277.65</v>
      </c>
      <c r="E156" s="260">
        <v>2251.4</v>
      </c>
      <c r="F156" s="260">
        <v>2234.0500000000002</v>
      </c>
      <c r="G156" s="260">
        <v>2207.8000000000002</v>
      </c>
      <c r="H156" s="260">
        <v>2295</v>
      </c>
      <c r="I156" s="260">
        <v>2321.25</v>
      </c>
      <c r="J156" s="260">
        <v>2338.6</v>
      </c>
      <c r="K156" s="259">
        <v>2303.9</v>
      </c>
      <c r="L156" s="259">
        <v>2260.3000000000002</v>
      </c>
      <c r="M156" s="259">
        <v>3.1197400000000002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185.7</v>
      </c>
      <c r="D157" s="260">
        <v>186.08333333333334</v>
      </c>
      <c r="E157" s="260">
        <v>183.76666666666668</v>
      </c>
      <c r="F157" s="260">
        <v>181.83333333333334</v>
      </c>
      <c r="G157" s="260">
        <v>179.51666666666668</v>
      </c>
      <c r="H157" s="260">
        <v>188.01666666666668</v>
      </c>
      <c r="I157" s="260">
        <v>190.33333333333334</v>
      </c>
      <c r="J157" s="260">
        <v>192.26666666666668</v>
      </c>
      <c r="K157" s="259">
        <v>188.4</v>
      </c>
      <c r="L157" s="259">
        <v>184.15</v>
      </c>
      <c r="M157" s="259">
        <v>30.761299999999999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289.35000000000002</v>
      </c>
      <c r="D158" s="260">
        <v>289.34999999999997</v>
      </c>
      <c r="E158" s="260">
        <v>286.99999999999994</v>
      </c>
      <c r="F158" s="260">
        <v>284.64999999999998</v>
      </c>
      <c r="G158" s="260">
        <v>282.29999999999995</v>
      </c>
      <c r="H158" s="260">
        <v>291.69999999999993</v>
      </c>
      <c r="I158" s="260">
        <v>294.04999999999995</v>
      </c>
      <c r="J158" s="260">
        <v>296.39999999999992</v>
      </c>
      <c r="K158" s="259">
        <v>291.7</v>
      </c>
      <c r="L158" s="259">
        <v>287</v>
      </c>
      <c r="M158" s="259">
        <v>1.3608899999999999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178.8</v>
      </c>
      <c r="D159" s="260">
        <v>177.63333333333333</v>
      </c>
      <c r="E159" s="260">
        <v>174.56666666666666</v>
      </c>
      <c r="F159" s="260">
        <v>170.33333333333334</v>
      </c>
      <c r="G159" s="260">
        <v>167.26666666666668</v>
      </c>
      <c r="H159" s="260">
        <v>181.86666666666665</v>
      </c>
      <c r="I159" s="260">
        <v>184.93333333333331</v>
      </c>
      <c r="J159" s="260">
        <v>189.16666666666663</v>
      </c>
      <c r="K159" s="259">
        <v>180.7</v>
      </c>
      <c r="L159" s="259">
        <v>173.4</v>
      </c>
      <c r="M159" s="259">
        <v>102.3734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133.80000000000001</v>
      </c>
      <c r="D160" s="260">
        <v>133.45000000000002</v>
      </c>
      <c r="E160" s="260">
        <v>132.65000000000003</v>
      </c>
      <c r="F160" s="260">
        <v>131.50000000000003</v>
      </c>
      <c r="G160" s="260">
        <v>130.70000000000005</v>
      </c>
      <c r="H160" s="260">
        <v>134.60000000000002</v>
      </c>
      <c r="I160" s="260">
        <v>135.40000000000003</v>
      </c>
      <c r="J160" s="260">
        <v>136.55000000000001</v>
      </c>
      <c r="K160" s="259">
        <v>134.25</v>
      </c>
      <c r="L160" s="259">
        <v>132.30000000000001</v>
      </c>
      <c r="M160" s="259">
        <v>73.278940000000006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150.75</v>
      </c>
      <c r="D161" s="260">
        <v>149.28333333333333</v>
      </c>
      <c r="E161" s="260">
        <v>143.96666666666667</v>
      </c>
      <c r="F161" s="260">
        <v>137.18333333333334</v>
      </c>
      <c r="G161" s="260">
        <v>131.86666666666667</v>
      </c>
      <c r="H161" s="260">
        <v>156.06666666666666</v>
      </c>
      <c r="I161" s="260">
        <v>161.38333333333333</v>
      </c>
      <c r="J161" s="260">
        <v>168.16666666666666</v>
      </c>
      <c r="K161" s="259">
        <v>154.6</v>
      </c>
      <c r="L161" s="259">
        <v>142.5</v>
      </c>
      <c r="M161" s="259">
        <v>32.446710000000003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6124.05</v>
      </c>
      <c r="D162" s="260">
        <v>6114.5666666666666</v>
      </c>
      <c r="E162" s="260">
        <v>6074.4833333333336</v>
      </c>
      <c r="F162" s="260">
        <v>6024.916666666667</v>
      </c>
      <c r="G162" s="260">
        <v>5984.8333333333339</v>
      </c>
      <c r="H162" s="260">
        <v>6164.1333333333332</v>
      </c>
      <c r="I162" s="260">
        <v>6204.2166666666672</v>
      </c>
      <c r="J162" s="260">
        <v>6253.7833333333328</v>
      </c>
      <c r="K162" s="259">
        <v>6154.65</v>
      </c>
      <c r="L162" s="259">
        <v>6065</v>
      </c>
      <c r="M162" s="259">
        <v>0.29919000000000001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559.4</v>
      </c>
      <c r="D163" s="260">
        <v>563.13333333333333</v>
      </c>
      <c r="E163" s="260">
        <v>551.36666666666667</v>
      </c>
      <c r="F163" s="260">
        <v>543.33333333333337</v>
      </c>
      <c r="G163" s="260">
        <v>531.56666666666672</v>
      </c>
      <c r="H163" s="260">
        <v>571.16666666666663</v>
      </c>
      <c r="I163" s="260">
        <v>582.93333333333328</v>
      </c>
      <c r="J163" s="260">
        <v>590.96666666666658</v>
      </c>
      <c r="K163" s="259">
        <v>574.9</v>
      </c>
      <c r="L163" s="259">
        <v>555.1</v>
      </c>
      <c r="M163" s="259">
        <v>2.3991500000000001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158.85</v>
      </c>
      <c r="D164" s="260">
        <v>159.75</v>
      </c>
      <c r="E164" s="260">
        <v>156.9</v>
      </c>
      <c r="F164" s="260">
        <v>154.95000000000002</v>
      </c>
      <c r="G164" s="260">
        <v>152.10000000000002</v>
      </c>
      <c r="H164" s="260">
        <v>161.69999999999999</v>
      </c>
      <c r="I164" s="260">
        <v>164.55</v>
      </c>
      <c r="J164" s="260">
        <v>166.49999999999997</v>
      </c>
      <c r="K164" s="259">
        <v>162.6</v>
      </c>
      <c r="L164" s="259">
        <v>157.80000000000001</v>
      </c>
      <c r="M164" s="259">
        <v>5.8026600000000004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109.2</v>
      </c>
      <c r="D165" s="260">
        <v>109.86666666666667</v>
      </c>
      <c r="E165" s="260">
        <v>108.13333333333335</v>
      </c>
      <c r="F165" s="260">
        <v>107.06666666666668</v>
      </c>
      <c r="G165" s="260">
        <v>105.33333333333336</v>
      </c>
      <c r="H165" s="260">
        <v>110.93333333333335</v>
      </c>
      <c r="I165" s="260">
        <v>112.66666666666667</v>
      </c>
      <c r="J165" s="260">
        <v>113.73333333333335</v>
      </c>
      <c r="K165" s="259">
        <v>111.6</v>
      </c>
      <c r="L165" s="259">
        <v>108.8</v>
      </c>
      <c r="M165" s="259">
        <v>36.646990000000002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292.5</v>
      </c>
      <c r="D166" s="260">
        <v>290.64999999999998</v>
      </c>
      <c r="E166" s="260">
        <v>286.49999999999994</v>
      </c>
      <c r="F166" s="260">
        <v>280.49999999999994</v>
      </c>
      <c r="G166" s="260">
        <v>276.34999999999991</v>
      </c>
      <c r="H166" s="260">
        <v>296.64999999999998</v>
      </c>
      <c r="I166" s="260">
        <v>300.80000000000007</v>
      </c>
      <c r="J166" s="260">
        <v>306.8</v>
      </c>
      <c r="K166" s="259">
        <v>294.8</v>
      </c>
      <c r="L166" s="259">
        <v>284.64999999999998</v>
      </c>
      <c r="M166" s="259">
        <v>14.753500000000001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1187.7</v>
      </c>
      <c r="D167" s="260">
        <v>1186.0333333333335</v>
      </c>
      <c r="E167" s="260">
        <v>1179.666666666667</v>
      </c>
      <c r="F167" s="260">
        <v>1171.6333333333334</v>
      </c>
      <c r="G167" s="260">
        <v>1165.2666666666669</v>
      </c>
      <c r="H167" s="260">
        <v>1194.0666666666671</v>
      </c>
      <c r="I167" s="260">
        <v>1200.4333333333334</v>
      </c>
      <c r="J167" s="260">
        <v>1208.4666666666672</v>
      </c>
      <c r="K167" s="259">
        <v>1192.4000000000001</v>
      </c>
      <c r="L167" s="259">
        <v>1178</v>
      </c>
      <c r="M167" s="259">
        <v>4.6379999999999998E-2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92.75</v>
      </c>
      <c r="D168" s="260">
        <v>93</v>
      </c>
      <c r="E168" s="260">
        <v>92.2</v>
      </c>
      <c r="F168" s="260">
        <v>91.65</v>
      </c>
      <c r="G168" s="260">
        <v>90.850000000000009</v>
      </c>
      <c r="H168" s="260">
        <v>93.55</v>
      </c>
      <c r="I168" s="260">
        <v>94.350000000000009</v>
      </c>
      <c r="J168" s="260">
        <v>94.899999999999991</v>
      </c>
      <c r="K168" s="259">
        <v>93.8</v>
      </c>
      <c r="L168" s="259">
        <v>92.45</v>
      </c>
      <c r="M168" s="259">
        <v>113.71642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1893.35</v>
      </c>
      <c r="D169" s="260">
        <v>1900.2666666666667</v>
      </c>
      <c r="E169" s="260">
        <v>1872.5333333333333</v>
      </c>
      <c r="F169" s="260">
        <v>1851.7166666666667</v>
      </c>
      <c r="G169" s="260">
        <v>1823.9833333333333</v>
      </c>
      <c r="H169" s="260">
        <v>1921.0833333333333</v>
      </c>
      <c r="I169" s="260">
        <v>1948.8166666666664</v>
      </c>
      <c r="J169" s="260">
        <v>1969.6333333333332</v>
      </c>
      <c r="K169" s="259">
        <v>1928</v>
      </c>
      <c r="L169" s="259">
        <v>1879.45</v>
      </c>
      <c r="M169" s="259">
        <v>0.73053999999999997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40.35</v>
      </c>
      <c r="D170" s="260">
        <v>40.516666666666666</v>
      </c>
      <c r="E170" s="260">
        <v>39.883333333333333</v>
      </c>
      <c r="F170" s="260">
        <v>39.416666666666664</v>
      </c>
      <c r="G170" s="260">
        <v>38.783333333333331</v>
      </c>
      <c r="H170" s="260">
        <v>40.983333333333334</v>
      </c>
      <c r="I170" s="260">
        <v>41.61666666666666</v>
      </c>
      <c r="J170" s="260">
        <v>42.083333333333336</v>
      </c>
      <c r="K170" s="259">
        <v>41.15</v>
      </c>
      <c r="L170" s="259">
        <v>40.049999999999997</v>
      </c>
      <c r="M170" s="259">
        <v>115.01562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2801.9</v>
      </c>
      <c r="D171" s="260">
        <v>2812.3166666666671</v>
      </c>
      <c r="E171" s="260">
        <v>2784.5833333333339</v>
      </c>
      <c r="F171" s="260">
        <v>2767.2666666666669</v>
      </c>
      <c r="G171" s="260">
        <v>2739.5333333333338</v>
      </c>
      <c r="H171" s="260">
        <v>2829.6333333333341</v>
      </c>
      <c r="I171" s="260">
        <v>2857.3666666666668</v>
      </c>
      <c r="J171" s="260">
        <v>2874.6833333333343</v>
      </c>
      <c r="K171" s="259">
        <v>2840.05</v>
      </c>
      <c r="L171" s="259">
        <v>2795</v>
      </c>
      <c r="M171" s="259">
        <v>9.3679999999999999E-2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3310</v>
      </c>
      <c r="D172" s="260">
        <v>3320.6166666666668</v>
      </c>
      <c r="E172" s="260">
        <v>3269.3833333333337</v>
      </c>
      <c r="F172" s="260">
        <v>3228.7666666666669</v>
      </c>
      <c r="G172" s="260">
        <v>3177.5333333333338</v>
      </c>
      <c r="H172" s="260">
        <v>3361.2333333333336</v>
      </c>
      <c r="I172" s="260">
        <v>3412.4666666666672</v>
      </c>
      <c r="J172" s="260">
        <v>3453.0833333333335</v>
      </c>
      <c r="K172" s="259">
        <v>3371.85</v>
      </c>
      <c r="L172" s="259">
        <v>3280</v>
      </c>
      <c r="M172" s="259">
        <v>7.3959999999999998E-2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146.1</v>
      </c>
      <c r="D173" s="260">
        <v>147.13333333333335</v>
      </c>
      <c r="E173" s="260">
        <v>144.01666666666671</v>
      </c>
      <c r="F173" s="260">
        <v>141.93333333333337</v>
      </c>
      <c r="G173" s="260">
        <v>138.81666666666672</v>
      </c>
      <c r="H173" s="260">
        <v>149.2166666666667</v>
      </c>
      <c r="I173" s="260">
        <v>152.33333333333331</v>
      </c>
      <c r="J173" s="260">
        <v>154.41666666666669</v>
      </c>
      <c r="K173" s="259">
        <v>150.25</v>
      </c>
      <c r="L173" s="259">
        <v>145.05000000000001</v>
      </c>
      <c r="M173" s="259">
        <v>10.9968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1745.1</v>
      </c>
      <c r="D174" s="260">
        <v>1730.7166666666665</v>
      </c>
      <c r="E174" s="260">
        <v>1709.4333333333329</v>
      </c>
      <c r="F174" s="260">
        <v>1673.7666666666664</v>
      </c>
      <c r="G174" s="260">
        <v>1652.4833333333329</v>
      </c>
      <c r="H174" s="260">
        <v>1766.383333333333</v>
      </c>
      <c r="I174" s="260">
        <v>1787.6666666666663</v>
      </c>
      <c r="J174" s="260">
        <v>1823.333333333333</v>
      </c>
      <c r="K174" s="259">
        <v>1752</v>
      </c>
      <c r="L174" s="259">
        <v>1695.05</v>
      </c>
      <c r="M174" s="259">
        <v>1.5078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1329.25</v>
      </c>
      <c r="D175" s="260">
        <v>1331.05</v>
      </c>
      <c r="E175" s="260">
        <v>1322.1</v>
      </c>
      <c r="F175" s="260">
        <v>1314.95</v>
      </c>
      <c r="G175" s="260">
        <v>1306</v>
      </c>
      <c r="H175" s="260">
        <v>1338.1999999999998</v>
      </c>
      <c r="I175" s="260">
        <v>1347.15</v>
      </c>
      <c r="J175" s="260">
        <v>1354.2999999999997</v>
      </c>
      <c r="K175" s="259">
        <v>1340</v>
      </c>
      <c r="L175" s="259">
        <v>1323.9</v>
      </c>
      <c r="M175" s="259">
        <v>0.58170999999999995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432.3</v>
      </c>
      <c r="D176" s="260">
        <v>429.7</v>
      </c>
      <c r="E176" s="260">
        <v>426.09999999999997</v>
      </c>
      <c r="F176" s="260">
        <v>419.9</v>
      </c>
      <c r="G176" s="260">
        <v>416.29999999999995</v>
      </c>
      <c r="H176" s="260">
        <v>435.9</v>
      </c>
      <c r="I176" s="260">
        <v>439.5</v>
      </c>
      <c r="J176" s="260">
        <v>445.7</v>
      </c>
      <c r="K176" s="259">
        <v>433.3</v>
      </c>
      <c r="L176" s="259">
        <v>423.5</v>
      </c>
      <c r="M176" s="259">
        <v>6.1723299999999997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1137.8</v>
      </c>
      <c r="D177" s="260">
        <v>1138.6000000000001</v>
      </c>
      <c r="E177" s="260">
        <v>1127.2500000000002</v>
      </c>
      <c r="F177" s="260">
        <v>1116.7</v>
      </c>
      <c r="G177" s="260">
        <v>1105.3500000000001</v>
      </c>
      <c r="H177" s="260">
        <v>1149.1500000000003</v>
      </c>
      <c r="I177" s="260">
        <v>1160.5000000000002</v>
      </c>
      <c r="J177" s="260">
        <v>1171.0500000000004</v>
      </c>
      <c r="K177" s="259">
        <v>1149.95</v>
      </c>
      <c r="L177" s="259">
        <v>1128.05</v>
      </c>
      <c r="M177" s="259">
        <v>0.26869999999999999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1742.05</v>
      </c>
      <c r="D178" s="260">
        <v>1755.6166666666668</v>
      </c>
      <c r="E178" s="260">
        <v>1716.4833333333336</v>
      </c>
      <c r="F178" s="260">
        <v>1690.9166666666667</v>
      </c>
      <c r="G178" s="260">
        <v>1651.7833333333335</v>
      </c>
      <c r="H178" s="260">
        <v>1781.1833333333336</v>
      </c>
      <c r="I178" s="260">
        <v>1820.3166666666668</v>
      </c>
      <c r="J178" s="260">
        <v>1845.8833333333337</v>
      </c>
      <c r="K178" s="259">
        <v>1794.75</v>
      </c>
      <c r="L178" s="259">
        <v>1730.05</v>
      </c>
      <c r="M178" s="259">
        <v>0.85453000000000001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484.15</v>
      </c>
      <c r="D179" s="260">
        <v>479.43333333333334</v>
      </c>
      <c r="E179" s="260">
        <v>471.66666666666669</v>
      </c>
      <c r="F179" s="260">
        <v>459.18333333333334</v>
      </c>
      <c r="G179" s="260">
        <v>451.41666666666669</v>
      </c>
      <c r="H179" s="260">
        <v>491.91666666666669</v>
      </c>
      <c r="I179" s="260">
        <v>499.68333333333334</v>
      </c>
      <c r="J179" s="260">
        <v>512.16666666666674</v>
      </c>
      <c r="K179" s="259">
        <v>487.2</v>
      </c>
      <c r="L179" s="259">
        <v>466.95</v>
      </c>
      <c r="M179" s="259">
        <v>2.2774399999999999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854.05</v>
      </c>
      <c r="D180" s="260">
        <v>855.69999999999993</v>
      </c>
      <c r="E180" s="260">
        <v>850.44999999999982</v>
      </c>
      <c r="F180" s="260">
        <v>846.84999999999991</v>
      </c>
      <c r="G180" s="260">
        <v>841.5999999999998</v>
      </c>
      <c r="H180" s="260">
        <v>859.29999999999984</v>
      </c>
      <c r="I180" s="260">
        <v>864.55000000000007</v>
      </c>
      <c r="J180" s="260">
        <v>868.14999999999986</v>
      </c>
      <c r="K180" s="259">
        <v>860.95</v>
      </c>
      <c r="L180" s="259">
        <v>852.1</v>
      </c>
      <c r="M180" s="259">
        <v>6.97065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447.85</v>
      </c>
      <c r="D181" s="260">
        <v>441.98333333333335</v>
      </c>
      <c r="E181" s="260">
        <v>434.06666666666672</v>
      </c>
      <c r="F181" s="260">
        <v>420.28333333333336</v>
      </c>
      <c r="G181" s="260">
        <v>412.36666666666673</v>
      </c>
      <c r="H181" s="260">
        <v>455.76666666666671</v>
      </c>
      <c r="I181" s="260">
        <v>463.68333333333334</v>
      </c>
      <c r="J181" s="260">
        <v>477.4666666666667</v>
      </c>
      <c r="K181" s="259">
        <v>449.9</v>
      </c>
      <c r="L181" s="259">
        <v>428.2</v>
      </c>
      <c r="M181" s="259">
        <v>6.0720999999999998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1291.95</v>
      </c>
      <c r="D182" s="260">
        <v>1292.3000000000002</v>
      </c>
      <c r="E182" s="260">
        <v>1281.7000000000003</v>
      </c>
      <c r="F182" s="260">
        <v>1271.45</v>
      </c>
      <c r="G182" s="260">
        <v>1260.8500000000001</v>
      </c>
      <c r="H182" s="260">
        <v>1302.5500000000004</v>
      </c>
      <c r="I182" s="260">
        <v>1313.1500000000003</v>
      </c>
      <c r="J182" s="260">
        <v>1323.4000000000005</v>
      </c>
      <c r="K182" s="259">
        <v>1302.9000000000001</v>
      </c>
      <c r="L182" s="259">
        <v>1282.05</v>
      </c>
      <c r="M182" s="259">
        <v>3.98068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356.35</v>
      </c>
      <c r="D183" s="260">
        <v>357.95</v>
      </c>
      <c r="E183" s="260">
        <v>351.9</v>
      </c>
      <c r="F183" s="260">
        <v>347.45</v>
      </c>
      <c r="G183" s="260">
        <v>341.4</v>
      </c>
      <c r="H183" s="260">
        <v>362.4</v>
      </c>
      <c r="I183" s="260">
        <v>368.45000000000005</v>
      </c>
      <c r="J183" s="260">
        <v>372.9</v>
      </c>
      <c r="K183" s="259">
        <v>364</v>
      </c>
      <c r="L183" s="259">
        <v>353.5</v>
      </c>
      <c r="M183" s="259">
        <v>8.2569800000000004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377</v>
      </c>
      <c r="D184" s="260">
        <v>379.93333333333339</v>
      </c>
      <c r="E184" s="260">
        <v>372.1666666666668</v>
      </c>
      <c r="F184" s="260">
        <v>367.33333333333343</v>
      </c>
      <c r="G184" s="260">
        <v>359.56666666666683</v>
      </c>
      <c r="H184" s="260">
        <v>384.76666666666677</v>
      </c>
      <c r="I184" s="260">
        <v>392.53333333333342</v>
      </c>
      <c r="J184" s="260">
        <v>397.36666666666673</v>
      </c>
      <c r="K184" s="259">
        <v>387.7</v>
      </c>
      <c r="L184" s="259">
        <v>375.1</v>
      </c>
      <c r="M184" s="259">
        <v>4.9280400000000002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1716.95</v>
      </c>
      <c r="D185" s="260">
        <v>1724.8166666666666</v>
      </c>
      <c r="E185" s="260">
        <v>1705.6833333333332</v>
      </c>
      <c r="F185" s="260">
        <v>1694.4166666666665</v>
      </c>
      <c r="G185" s="260">
        <v>1675.2833333333331</v>
      </c>
      <c r="H185" s="260">
        <v>1736.0833333333333</v>
      </c>
      <c r="I185" s="260">
        <v>1755.2166666666665</v>
      </c>
      <c r="J185" s="260">
        <v>1766.4833333333333</v>
      </c>
      <c r="K185" s="259">
        <v>1743.95</v>
      </c>
      <c r="L185" s="259">
        <v>1713.55</v>
      </c>
      <c r="M185" s="259">
        <v>4.0879000000000003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692.85</v>
      </c>
      <c r="D186" s="260">
        <v>692.7166666666667</v>
      </c>
      <c r="E186" s="260">
        <v>675.53333333333342</v>
      </c>
      <c r="F186" s="260">
        <v>658.2166666666667</v>
      </c>
      <c r="G186" s="260">
        <v>641.03333333333342</v>
      </c>
      <c r="H186" s="260">
        <v>710.03333333333342</v>
      </c>
      <c r="I186" s="260">
        <v>727.21666666666681</v>
      </c>
      <c r="J186" s="260">
        <v>744.53333333333342</v>
      </c>
      <c r="K186" s="259">
        <v>709.9</v>
      </c>
      <c r="L186" s="259">
        <v>675.4</v>
      </c>
      <c r="M186" s="259">
        <v>14.133380000000001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367.8</v>
      </c>
      <c r="D187" s="260">
        <v>364.73333333333329</v>
      </c>
      <c r="E187" s="260">
        <v>356.46666666666658</v>
      </c>
      <c r="F187" s="260">
        <v>345.13333333333327</v>
      </c>
      <c r="G187" s="260">
        <v>336.86666666666656</v>
      </c>
      <c r="H187" s="260">
        <v>376.06666666666661</v>
      </c>
      <c r="I187" s="260">
        <v>384.33333333333337</v>
      </c>
      <c r="J187" s="260">
        <v>395.66666666666663</v>
      </c>
      <c r="K187" s="259">
        <v>373</v>
      </c>
      <c r="L187" s="259">
        <v>353.4</v>
      </c>
      <c r="M187" s="259">
        <v>3.4954999999999998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1931.9</v>
      </c>
      <c r="D188" s="260">
        <v>1920.5833333333333</v>
      </c>
      <c r="E188" s="260">
        <v>1894.3166666666666</v>
      </c>
      <c r="F188" s="260">
        <v>1856.7333333333333</v>
      </c>
      <c r="G188" s="260">
        <v>1830.4666666666667</v>
      </c>
      <c r="H188" s="260">
        <v>1958.1666666666665</v>
      </c>
      <c r="I188" s="260">
        <v>1984.4333333333334</v>
      </c>
      <c r="J188" s="260">
        <v>2022.0166666666664</v>
      </c>
      <c r="K188" s="259">
        <v>1946.85</v>
      </c>
      <c r="L188" s="259">
        <v>1883</v>
      </c>
      <c r="M188" s="259">
        <v>0.74390999999999996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797.75</v>
      </c>
      <c r="D189" s="260">
        <v>796.4</v>
      </c>
      <c r="E189" s="260">
        <v>788.34999999999991</v>
      </c>
      <c r="F189" s="260">
        <v>778.94999999999993</v>
      </c>
      <c r="G189" s="260">
        <v>770.89999999999986</v>
      </c>
      <c r="H189" s="260">
        <v>805.8</v>
      </c>
      <c r="I189" s="260">
        <v>813.84999999999991</v>
      </c>
      <c r="J189" s="260">
        <v>823.25</v>
      </c>
      <c r="K189" s="259">
        <v>804.45</v>
      </c>
      <c r="L189" s="259">
        <v>787</v>
      </c>
      <c r="M189" s="259">
        <v>0.92312000000000005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231.6</v>
      </c>
      <c r="D190" s="260">
        <v>231.5</v>
      </c>
      <c r="E190" s="260">
        <v>230.1</v>
      </c>
      <c r="F190" s="260">
        <v>228.6</v>
      </c>
      <c r="G190" s="260">
        <v>227.2</v>
      </c>
      <c r="H190" s="260">
        <v>233</v>
      </c>
      <c r="I190" s="260">
        <v>234.39999999999998</v>
      </c>
      <c r="J190" s="260">
        <v>235.9</v>
      </c>
      <c r="K190" s="259">
        <v>232.9</v>
      </c>
      <c r="L190" s="259">
        <v>230</v>
      </c>
      <c r="M190" s="259">
        <v>1.15246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3556.7</v>
      </c>
      <c r="D191" s="260">
        <v>3546.5499999999997</v>
      </c>
      <c r="E191" s="260">
        <v>3502.6499999999996</v>
      </c>
      <c r="F191" s="260">
        <v>3448.6</v>
      </c>
      <c r="G191" s="260">
        <v>3404.7</v>
      </c>
      <c r="H191" s="260">
        <v>3600.5999999999995</v>
      </c>
      <c r="I191" s="260">
        <v>3644.5</v>
      </c>
      <c r="J191" s="260">
        <v>3698.5499999999993</v>
      </c>
      <c r="K191" s="259">
        <v>3590.45</v>
      </c>
      <c r="L191" s="259">
        <v>3492.5</v>
      </c>
      <c r="M191" s="259">
        <v>0.92954000000000003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504.25</v>
      </c>
      <c r="D192" s="260">
        <v>501.63333333333338</v>
      </c>
      <c r="E192" s="260">
        <v>494.61666666666679</v>
      </c>
      <c r="F192" s="260">
        <v>484.98333333333341</v>
      </c>
      <c r="G192" s="260">
        <v>477.96666666666681</v>
      </c>
      <c r="H192" s="260">
        <v>511.26666666666677</v>
      </c>
      <c r="I192" s="260">
        <v>518.2833333333333</v>
      </c>
      <c r="J192" s="260">
        <v>527.91666666666674</v>
      </c>
      <c r="K192" s="259">
        <v>508.65</v>
      </c>
      <c r="L192" s="259">
        <v>492</v>
      </c>
      <c r="M192" s="259">
        <v>16.27936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606.75</v>
      </c>
      <c r="D193" s="260">
        <v>608.9</v>
      </c>
      <c r="E193" s="260">
        <v>601.4</v>
      </c>
      <c r="F193" s="260">
        <v>596.04999999999995</v>
      </c>
      <c r="G193" s="260">
        <v>588.54999999999995</v>
      </c>
      <c r="H193" s="260">
        <v>614.25</v>
      </c>
      <c r="I193" s="260">
        <v>621.75</v>
      </c>
      <c r="J193" s="260">
        <v>627.1</v>
      </c>
      <c r="K193" s="259">
        <v>616.4</v>
      </c>
      <c r="L193" s="259">
        <v>603.54999999999995</v>
      </c>
      <c r="M193" s="259">
        <v>10.941190000000001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91.1</v>
      </c>
      <c r="D194" s="260">
        <v>91.45</v>
      </c>
      <c r="E194" s="260">
        <v>89.65</v>
      </c>
      <c r="F194" s="260">
        <v>88.2</v>
      </c>
      <c r="G194" s="260">
        <v>86.4</v>
      </c>
      <c r="H194" s="260">
        <v>92.9</v>
      </c>
      <c r="I194" s="260">
        <v>94.699999999999989</v>
      </c>
      <c r="J194" s="260">
        <v>96.15</v>
      </c>
      <c r="K194" s="259">
        <v>93.25</v>
      </c>
      <c r="L194" s="259">
        <v>90</v>
      </c>
      <c r="M194" s="259">
        <v>21.112369999999999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134.6</v>
      </c>
      <c r="D195" s="260">
        <v>134.38333333333333</v>
      </c>
      <c r="E195" s="260">
        <v>132.31666666666666</v>
      </c>
      <c r="F195" s="260">
        <v>130.03333333333333</v>
      </c>
      <c r="G195" s="260">
        <v>127.96666666666667</v>
      </c>
      <c r="H195" s="260">
        <v>136.66666666666666</v>
      </c>
      <c r="I195" s="260">
        <v>138.73333333333332</v>
      </c>
      <c r="J195" s="260">
        <v>141.01666666666665</v>
      </c>
      <c r="K195" s="259">
        <v>136.44999999999999</v>
      </c>
      <c r="L195" s="259">
        <v>132.1</v>
      </c>
      <c r="M195" s="259">
        <v>39.631599999999999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272.75</v>
      </c>
      <c r="D196" s="260">
        <v>274.28333333333336</v>
      </c>
      <c r="E196" s="260">
        <v>268.4666666666667</v>
      </c>
      <c r="F196" s="260">
        <v>264.18333333333334</v>
      </c>
      <c r="G196" s="260">
        <v>258.36666666666667</v>
      </c>
      <c r="H196" s="260">
        <v>278.56666666666672</v>
      </c>
      <c r="I196" s="260">
        <v>284.38333333333344</v>
      </c>
      <c r="J196" s="260">
        <v>288.66666666666674</v>
      </c>
      <c r="K196" s="259">
        <v>280.10000000000002</v>
      </c>
      <c r="L196" s="259">
        <v>270</v>
      </c>
      <c r="M196" s="259">
        <v>26.354659999999999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1030.5</v>
      </c>
      <c r="D197" s="260">
        <v>1032.1166666666668</v>
      </c>
      <c r="E197" s="260">
        <v>1017.3333333333335</v>
      </c>
      <c r="F197" s="260">
        <v>1004.1666666666667</v>
      </c>
      <c r="G197" s="260">
        <v>989.38333333333344</v>
      </c>
      <c r="H197" s="260">
        <v>1045.2833333333335</v>
      </c>
      <c r="I197" s="260">
        <v>1060.0666666666668</v>
      </c>
      <c r="J197" s="260">
        <v>1073.2333333333336</v>
      </c>
      <c r="K197" s="259">
        <v>1046.9000000000001</v>
      </c>
      <c r="L197" s="259">
        <v>1018.95</v>
      </c>
      <c r="M197" s="259">
        <v>2.3159299999999998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1118.8</v>
      </c>
      <c r="D198" s="260">
        <v>1122.8500000000001</v>
      </c>
      <c r="E198" s="260">
        <v>1112.9500000000003</v>
      </c>
      <c r="F198" s="260">
        <v>1107.1000000000001</v>
      </c>
      <c r="G198" s="260">
        <v>1097.2000000000003</v>
      </c>
      <c r="H198" s="260">
        <v>1128.7000000000003</v>
      </c>
      <c r="I198" s="260">
        <v>1138.6000000000004</v>
      </c>
      <c r="J198" s="260">
        <v>1144.4500000000003</v>
      </c>
      <c r="K198" s="259">
        <v>1132.75</v>
      </c>
      <c r="L198" s="259">
        <v>1117</v>
      </c>
      <c r="M198" s="259">
        <v>23.682929999999999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2166.25</v>
      </c>
      <c r="D199" s="260">
        <v>2161</v>
      </c>
      <c r="E199" s="260">
        <v>2151</v>
      </c>
      <c r="F199" s="260">
        <v>2135.75</v>
      </c>
      <c r="G199" s="260">
        <v>2125.75</v>
      </c>
      <c r="H199" s="260">
        <v>2176.25</v>
      </c>
      <c r="I199" s="260">
        <v>2186.25</v>
      </c>
      <c r="J199" s="260">
        <v>2201.5</v>
      </c>
      <c r="K199" s="259">
        <v>2171</v>
      </c>
      <c r="L199" s="259">
        <v>2145.75</v>
      </c>
      <c r="M199" s="259">
        <v>2.6608100000000001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1600.25</v>
      </c>
      <c r="D200" s="260">
        <v>1600.5833333333333</v>
      </c>
      <c r="E200" s="260">
        <v>1593.7166666666665</v>
      </c>
      <c r="F200" s="260">
        <v>1587.1833333333332</v>
      </c>
      <c r="G200" s="260">
        <v>1580.3166666666664</v>
      </c>
      <c r="H200" s="260">
        <v>1607.1166666666666</v>
      </c>
      <c r="I200" s="260">
        <v>1613.9833333333333</v>
      </c>
      <c r="J200" s="260">
        <v>1620.5166666666667</v>
      </c>
      <c r="K200" s="259">
        <v>1607.45</v>
      </c>
      <c r="L200" s="259">
        <v>1594.05</v>
      </c>
      <c r="M200" s="259">
        <v>80.529899999999998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586</v>
      </c>
      <c r="D201" s="260">
        <v>587.05000000000007</v>
      </c>
      <c r="E201" s="260">
        <v>581.10000000000014</v>
      </c>
      <c r="F201" s="260">
        <v>576.20000000000005</v>
      </c>
      <c r="G201" s="260">
        <v>570.25000000000011</v>
      </c>
      <c r="H201" s="260">
        <v>591.95000000000016</v>
      </c>
      <c r="I201" s="260">
        <v>597.9000000000002</v>
      </c>
      <c r="J201" s="260">
        <v>602.80000000000018</v>
      </c>
      <c r="K201" s="259">
        <v>593</v>
      </c>
      <c r="L201" s="259">
        <v>582.15</v>
      </c>
      <c r="M201" s="259">
        <v>57.990070000000003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80.400000000000006</v>
      </c>
      <c r="D202" s="260">
        <v>80.95</v>
      </c>
      <c r="E202" s="260">
        <v>79.550000000000011</v>
      </c>
      <c r="F202" s="260">
        <v>78.7</v>
      </c>
      <c r="G202" s="260">
        <v>77.300000000000011</v>
      </c>
      <c r="H202" s="260">
        <v>81.800000000000011</v>
      </c>
      <c r="I202" s="260">
        <v>83.200000000000017</v>
      </c>
      <c r="J202" s="260">
        <v>84.050000000000011</v>
      </c>
      <c r="K202" s="259">
        <v>82.35</v>
      </c>
      <c r="L202" s="259">
        <v>80.099999999999994</v>
      </c>
      <c r="M202" s="259">
        <v>123.05268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639.1</v>
      </c>
      <c r="D203" s="260">
        <v>639.58333333333337</v>
      </c>
      <c r="E203" s="260">
        <v>634.51666666666677</v>
      </c>
      <c r="F203" s="260">
        <v>629.93333333333339</v>
      </c>
      <c r="G203" s="260">
        <v>624.86666666666679</v>
      </c>
      <c r="H203" s="260">
        <v>644.16666666666674</v>
      </c>
      <c r="I203" s="260">
        <v>649.23333333333335</v>
      </c>
      <c r="J203" s="260">
        <v>653.81666666666672</v>
      </c>
      <c r="K203" s="259">
        <v>644.65</v>
      </c>
      <c r="L203" s="259">
        <v>635</v>
      </c>
      <c r="M203" s="259">
        <v>0.17269999999999999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948.1</v>
      </c>
      <c r="D204" s="260">
        <v>950.2833333333333</v>
      </c>
      <c r="E204" s="260">
        <v>941.91666666666663</v>
      </c>
      <c r="F204" s="260">
        <v>935.73333333333335</v>
      </c>
      <c r="G204" s="260">
        <v>927.36666666666667</v>
      </c>
      <c r="H204" s="260">
        <v>956.46666666666658</v>
      </c>
      <c r="I204" s="260">
        <v>964.83333333333337</v>
      </c>
      <c r="J204" s="260">
        <v>971.01666666666654</v>
      </c>
      <c r="K204" s="259">
        <v>958.65</v>
      </c>
      <c r="L204" s="259">
        <v>944.1</v>
      </c>
      <c r="M204" s="259">
        <v>1.56524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901.5</v>
      </c>
      <c r="D205" s="260">
        <v>906.31666666666661</v>
      </c>
      <c r="E205" s="260">
        <v>893.18333333333317</v>
      </c>
      <c r="F205" s="260">
        <v>884.86666666666656</v>
      </c>
      <c r="G205" s="260">
        <v>871.73333333333312</v>
      </c>
      <c r="H205" s="260">
        <v>914.63333333333321</v>
      </c>
      <c r="I205" s="260">
        <v>927.76666666666665</v>
      </c>
      <c r="J205" s="260">
        <v>936.08333333333326</v>
      </c>
      <c r="K205" s="259">
        <v>919.45</v>
      </c>
      <c r="L205" s="259">
        <v>898</v>
      </c>
      <c r="M205" s="259">
        <v>0.21787000000000001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1221.55</v>
      </c>
      <c r="D206" s="260">
        <v>1229.6499999999999</v>
      </c>
      <c r="E206" s="260">
        <v>1210.3999999999996</v>
      </c>
      <c r="F206" s="260">
        <v>1199.2499999999998</v>
      </c>
      <c r="G206" s="260">
        <v>1179.9999999999995</v>
      </c>
      <c r="H206" s="260">
        <v>1240.7999999999997</v>
      </c>
      <c r="I206" s="260">
        <v>1260.0500000000002</v>
      </c>
      <c r="J206" s="260">
        <v>1271.1999999999998</v>
      </c>
      <c r="K206" s="259">
        <v>1248.9000000000001</v>
      </c>
      <c r="L206" s="259">
        <v>1218.5</v>
      </c>
      <c r="M206" s="259">
        <v>6.8436899999999996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2783.5</v>
      </c>
      <c r="D207" s="260">
        <v>2766.5166666666664</v>
      </c>
      <c r="E207" s="260">
        <v>2729.0333333333328</v>
      </c>
      <c r="F207" s="260">
        <v>2674.5666666666666</v>
      </c>
      <c r="G207" s="260">
        <v>2637.083333333333</v>
      </c>
      <c r="H207" s="260">
        <v>2820.9833333333327</v>
      </c>
      <c r="I207" s="260">
        <v>2858.4666666666662</v>
      </c>
      <c r="J207" s="260">
        <v>2912.9333333333325</v>
      </c>
      <c r="K207" s="259">
        <v>2804</v>
      </c>
      <c r="L207" s="259">
        <v>2712.05</v>
      </c>
      <c r="M207" s="259">
        <v>12.23958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356.55</v>
      </c>
      <c r="D208" s="260">
        <v>353.5</v>
      </c>
      <c r="E208" s="260">
        <v>347.2</v>
      </c>
      <c r="F208" s="260">
        <v>337.84999999999997</v>
      </c>
      <c r="G208" s="260">
        <v>331.54999999999995</v>
      </c>
      <c r="H208" s="260">
        <v>362.85</v>
      </c>
      <c r="I208" s="260">
        <v>369.15</v>
      </c>
      <c r="J208" s="260">
        <v>378.50000000000006</v>
      </c>
      <c r="K208" s="259">
        <v>359.8</v>
      </c>
      <c r="L208" s="259">
        <v>344.15</v>
      </c>
      <c r="M208" s="259">
        <v>3.8868399999999999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431.15</v>
      </c>
      <c r="D209" s="260">
        <v>432.2166666666667</v>
      </c>
      <c r="E209" s="260">
        <v>427.93333333333339</v>
      </c>
      <c r="F209" s="260">
        <v>424.7166666666667</v>
      </c>
      <c r="G209" s="260">
        <v>420.43333333333339</v>
      </c>
      <c r="H209" s="260">
        <v>435.43333333333339</v>
      </c>
      <c r="I209" s="260">
        <v>439.7166666666667</v>
      </c>
      <c r="J209" s="260">
        <v>442.93333333333339</v>
      </c>
      <c r="K209" s="259">
        <v>436.5</v>
      </c>
      <c r="L209" s="259">
        <v>429</v>
      </c>
      <c r="M209" s="259">
        <v>56.132010000000001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1235.5</v>
      </c>
      <c r="D210" s="260">
        <v>1245.6000000000001</v>
      </c>
      <c r="E210" s="260">
        <v>1220.9000000000003</v>
      </c>
      <c r="F210" s="260">
        <v>1206.3000000000002</v>
      </c>
      <c r="G210" s="260">
        <v>1181.6000000000004</v>
      </c>
      <c r="H210" s="260">
        <v>1260.2000000000003</v>
      </c>
      <c r="I210" s="260">
        <v>1284.9000000000001</v>
      </c>
      <c r="J210" s="260">
        <v>1299.5000000000002</v>
      </c>
      <c r="K210" s="259">
        <v>1270.3</v>
      </c>
      <c r="L210" s="259">
        <v>1231</v>
      </c>
      <c r="M210" s="259">
        <v>0.58921000000000001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2762.55</v>
      </c>
      <c r="D211" s="260">
        <v>2755.9833333333336</v>
      </c>
      <c r="E211" s="260">
        <v>2739.7666666666673</v>
      </c>
      <c r="F211" s="260">
        <v>2716.9833333333336</v>
      </c>
      <c r="G211" s="260">
        <v>2700.7666666666673</v>
      </c>
      <c r="H211" s="260">
        <v>2778.7666666666673</v>
      </c>
      <c r="I211" s="260">
        <v>2794.9833333333336</v>
      </c>
      <c r="J211" s="260">
        <v>2817.7666666666673</v>
      </c>
      <c r="K211" s="259">
        <v>2772.2</v>
      </c>
      <c r="L211" s="259">
        <v>2733.2</v>
      </c>
      <c r="M211" s="259">
        <v>7.5430200000000003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114.5</v>
      </c>
      <c r="D212" s="260">
        <v>114.06666666666666</v>
      </c>
      <c r="E212" s="260">
        <v>113.23333333333332</v>
      </c>
      <c r="F212" s="260">
        <v>111.96666666666665</v>
      </c>
      <c r="G212" s="260">
        <v>111.13333333333331</v>
      </c>
      <c r="H212" s="260">
        <v>115.33333333333333</v>
      </c>
      <c r="I212" s="260">
        <v>116.16666666666667</v>
      </c>
      <c r="J212" s="260">
        <v>117.43333333333334</v>
      </c>
      <c r="K212" s="259">
        <v>114.9</v>
      </c>
      <c r="L212" s="259">
        <v>112.8</v>
      </c>
      <c r="M212" s="259">
        <v>18.16414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238.5</v>
      </c>
      <c r="D213" s="260">
        <v>235.33333333333334</v>
      </c>
      <c r="E213" s="260">
        <v>231.16666666666669</v>
      </c>
      <c r="F213" s="260">
        <v>223.83333333333334</v>
      </c>
      <c r="G213" s="260">
        <v>219.66666666666669</v>
      </c>
      <c r="H213" s="260">
        <v>242.66666666666669</v>
      </c>
      <c r="I213" s="260">
        <v>246.83333333333337</v>
      </c>
      <c r="J213" s="260">
        <v>254.16666666666669</v>
      </c>
      <c r="K213" s="259">
        <v>239.5</v>
      </c>
      <c r="L213" s="259">
        <v>228</v>
      </c>
      <c r="M213" s="259">
        <v>112.74525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2525.1999999999998</v>
      </c>
      <c r="D214" s="260">
        <v>2529.8333333333335</v>
      </c>
      <c r="E214" s="260">
        <v>2517.166666666667</v>
      </c>
      <c r="F214" s="260">
        <v>2509.1333333333337</v>
      </c>
      <c r="G214" s="260">
        <v>2496.4666666666672</v>
      </c>
      <c r="H214" s="260">
        <v>2537.8666666666668</v>
      </c>
      <c r="I214" s="260">
        <v>2550.5333333333338</v>
      </c>
      <c r="J214" s="260">
        <v>2558.5666666666666</v>
      </c>
      <c r="K214" s="259">
        <v>2542.5</v>
      </c>
      <c r="L214" s="259">
        <v>2521.8000000000002</v>
      </c>
      <c r="M214" s="259">
        <v>8.3090499999999992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301.10000000000002</v>
      </c>
      <c r="D215" s="260">
        <v>299.81666666666666</v>
      </c>
      <c r="E215" s="260">
        <v>297.68333333333334</v>
      </c>
      <c r="F215" s="260">
        <v>294.26666666666665</v>
      </c>
      <c r="G215" s="260">
        <v>292.13333333333333</v>
      </c>
      <c r="H215" s="260">
        <v>303.23333333333335</v>
      </c>
      <c r="I215" s="260">
        <v>305.36666666666667</v>
      </c>
      <c r="J215" s="260">
        <v>308.78333333333336</v>
      </c>
      <c r="K215" s="259">
        <v>301.95</v>
      </c>
      <c r="L215" s="259">
        <v>296.39999999999998</v>
      </c>
      <c r="M215" s="259">
        <v>5.7640000000000002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2916.1</v>
      </c>
      <c r="D216" s="260">
        <v>2905.4333333333329</v>
      </c>
      <c r="E216" s="260">
        <v>2885.8666666666659</v>
      </c>
      <c r="F216" s="260">
        <v>2855.6333333333328</v>
      </c>
      <c r="G216" s="260">
        <v>2836.0666666666657</v>
      </c>
      <c r="H216" s="260">
        <v>2935.6666666666661</v>
      </c>
      <c r="I216" s="260">
        <v>2955.2333333333327</v>
      </c>
      <c r="J216" s="260">
        <v>2985.4666666666662</v>
      </c>
      <c r="K216" s="259">
        <v>2925</v>
      </c>
      <c r="L216" s="259">
        <v>2875.2</v>
      </c>
      <c r="M216" s="259">
        <v>0.27084000000000003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718</v>
      </c>
      <c r="D217" s="260">
        <v>717.0333333333333</v>
      </c>
      <c r="E217" s="260">
        <v>709.06666666666661</v>
      </c>
      <c r="F217" s="260">
        <v>700.13333333333333</v>
      </c>
      <c r="G217" s="260">
        <v>692.16666666666663</v>
      </c>
      <c r="H217" s="260">
        <v>725.96666666666658</v>
      </c>
      <c r="I217" s="260">
        <v>733.93333333333328</v>
      </c>
      <c r="J217" s="260">
        <v>742.86666666666656</v>
      </c>
      <c r="K217" s="259">
        <v>725</v>
      </c>
      <c r="L217" s="259">
        <v>708.1</v>
      </c>
      <c r="M217" s="259">
        <v>1.3180499999999999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41311.699999999997</v>
      </c>
      <c r="D218" s="260">
        <v>41650.666666666664</v>
      </c>
      <c r="E218" s="260">
        <v>40772.033333333326</v>
      </c>
      <c r="F218" s="260">
        <v>40232.366666666661</v>
      </c>
      <c r="G218" s="260">
        <v>39353.733333333323</v>
      </c>
      <c r="H218" s="260">
        <v>42190.333333333328</v>
      </c>
      <c r="I218" s="260">
        <v>43068.966666666674</v>
      </c>
      <c r="J218" s="260">
        <v>43608.633333333331</v>
      </c>
      <c r="K218" s="259">
        <v>42529.3</v>
      </c>
      <c r="L218" s="259">
        <v>41111</v>
      </c>
      <c r="M218" s="259">
        <v>5.2350000000000001E-2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49.8</v>
      </c>
      <c r="D219" s="260">
        <v>50.583333333333336</v>
      </c>
      <c r="E219" s="260">
        <v>48.766666666666673</v>
      </c>
      <c r="F219" s="260">
        <v>47.733333333333334</v>
      </c>
      <c r="G219" s="260">
        <v>45.916666666666671</v>
      </c>
      <c r="H219" s="260">
        <v>51.616666666666674</v>
      </c>
      <c r="I219" s="260">
        <v>53.433333333333337</v>
      </c>
      <c r="J219" s="260">
        <v>54.466666666666676</v>
      </c>
      <c r="K219" s="259">
        <v>52.4</v>
      </c>
      <c r="L219" s="259">
        <v>49.55</v>
      </c>
      <c r="M219" s="259">
        <v>193.40450000000001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2658.7</v>
      </c>
      <c r="D220" s="260">
        <v>2655.5333333333333</v>
      </c>
      <c r="E220" s="260">
        <v>2639.0666666666666</v>
      </c>
      <c r="F220" s="260">
        <v>2619.4333333333334</v>
      </c>
      <c r="G220" s="260">
        <v>2602.9666666666667</v>
      </c>
      <c r="H220" s="260">
        <v>2675.1666666666665</v>
      </c>
      <c r="I220" s="260">
        <v>2691.6333333333328</v>
      </c>
      <c r="J220" s="260">
        <v>2711.2666666666664</v>
      </c>
      <c r="K220" s="259">
        <v>2672</v>
      </c>
      <c r="L220" s="259">
        <v>2635.9</v>
      </c>
      <c r="M220" s="259">
        <v>21.524830000000001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937.4</v>
      </c>
      <c r="D221" s="260">
        <v>935.04999999999984</v>
      </c>
      <c r="E221" s="260">
        <v>926.29999999999973</v>
      </c>
      <c r="F221" s="260">
        <v>915.19999999999993</v>
      </c>
      <c r="G221" s="260">
        <v>906.44999999999982</v>
      </c>
      <c r="H221" s="260">
        <v>946.14999999999964</v>
      </c>
      <c r="I221" s="260">
        <v>954.89999999999986</v>
      </c>
      <c r="J221" s="260">
        <v>965.99999999999955</v>
      </c>
      <c r="K221" s="259">
        <v>943.8</v>
      </c>
      <c r="L221" s="259">
        <v>923.95</v>
      </c>
      <c r="M221" s="259">
        <v>93.81474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1158.8</v>
      </c>
      <c r="D222" s="260">
        <v>1161.9333333333332</v>
      </c>
      <c r="E222" s="260">
        <v>1150.4666666666662</v>
      </c>
      <c r="F222" s="260">
        <v>1142.133333333333</v>
      </c>
      <c r="G222" s="260">
        <v>1130.6666666666661</v>
      </c>
      <c r="H222" s="260">
        <v>1170.2666666666664</v>
      </c>
      <c r="I222" s="260">
        <v>1181.7333333333331</v>
      </c>
      <c r="J222" s="260">
        <v>1190.0666666666666</v>
      </c>
      <c r="K222" s="259">
        <v>1173.4000000000001</v>
      </c>
      <c r="L222" s="259">
        <v>1153.5999999999999</v>
      </c>
      <c r="M222" s="259">
        <v>11.3222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455.15</v>
      </c>
      <c r="D223" s="260">
        <v>455.93333333333334</v>
      </c>
      <c r="E223" s="260">
        <v>451.9666666666667</v>
      </c>
      <c r="F223" s="260">
        <v>448.78333333333336</v>
      </c>
      <c r="G223" s="260">
        <v>444.81666666666672</v>
      </c>
      <c r="H223" s="260">
        <v>459.11666666666667</v>
      </c>
      <c r="I223" s="260">
        <v>463.08333333333326</v>
      </c>
      <c r="J223" s="260">
        <v>466.26666666666665</v>
      </c>
      <c r="K223" s="259">
        <v>459.9</v>
      </c>
      <c r="L223" s="259">
        <v>452.75</v>
      </c>
      <c r="M223" s="259">
        <v>52.07226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528.15</v>
      </c>
      <c r="D224" s="260">
        <v>525.88333333333333</v>
      </c>
      <c r="E224" s="260">
        <v>519.66666666666663</v>
      </c>
      <c r="F224" s="260">
        <v>511.18333333333328</v>
      </c>
      <c r="G224" s="260">
        <v>504.96666666666658</v>
      </c>
      <c r="H224" s="260">
        <v>534.36666666666667</v>
      </c>
      <c r="I224" s="260">
        <v>540.58333333333337</v>
      </c>
      <c r="J224" s="260">
        <v>549.06666666666672</v>
      </c>
      <c r="K224" s="259">
        <v>532.1</v>
      </c>
      <c r="L224" s="259">
        <v>517.4</v>
      </c>
      <c r="M224" s="259">
        <v>2.5130499999999998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52.85</v>
      </c>
      <c r="D225" s="260">
        <v>52.583333333333336</v>
      </c>
      <c r="E225" s="260">
        <v>51.31666666666667</v>
      </c>
      <c r="F225" s="260">
        <v>49.783333333333331</v>
      </c>
      <c r="G225" s="260">
        <v>48.516666666666666</v>
      </c>
      <c r="H225" s="260">
        <v>54.116666666666674</v>
      </c>
      <c r="I225" s="260">
        <v>55.38333333333334</v>
      </c>
      <c r="J225" s="260">
        <v>56.916666666666679</v>
      </c>
      <c r="K225" s="259">
        <v>53.85</v>
      </c>
      <c r="L225" s="259">
        <v>51.05</v>
      </c>
      <c r="M225" s="259">
        <v>225.62817000000001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58.8</v>
      </c>
      <c r="D226" s="260">
        <v>58.716666666666669</v>
      </c>
      <c r="E226" s="260">
        <v>57.733333333333334</v>
      </c>
      <c r="F226" s="260">
        <v>56.666666666666664</v>
      </c>
      <c r="G226" s="260">
        <v>55.68333333333333</v>
      </c>
      <c r="H226" s="260">
        <v>59.783333333333339</v>
      </c>
      <c r="I226" s="260">
        <v>60.766666666666673</v>
      </c>
      <c r="J226" s="260">
        <v>61.833333333333343</v>
      </c>
      <c r="K226" s="259">
        <v>59.7</v>
      </c>
      <c r="L226" s="259">
        <v>57.65</v>
      </c>
      <c r="M226" s="259">
        <v>396.38632000000001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82.3</v>
      </c>
      <c r="D227" s="260">
        <v>82.05</v>
      </c>
      <c r="E227" s="260">
        <v>80.349999999999994</v>
      </c>
      <c r="F227" s="260">
        <v>78.399999999999991</v>
      </c>
      <c r="G227" s="260">
        <v>76.699999999999989</v>
      </c>
      <c r="H227" s="260">
        <v>84</v>
      </c>
      <c r="I227" s="260">
        <v>85.700000000000017</v>
      </c>
      <c r="J227" s="260">
        <v>87.65</v>
      </c>
      <c r="K227" s="259">
        <v>83.75</v>
      </c>
      <c r="L227" s="259">
        <v>80.099999999999994</v>
      </c>
      <c r="M227" s="259">
        <v>130.82818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968.75</v>
      </c>
      <c r="D228" s="260">
        <v>971.73333333333323</v>
      </c>
      <c r="E228" s="260">
        <v>960.06666666666649</v>
      </c>
      <c r="F228" s="260">
        <v>951.38333333333321</v>
      </c>
      <c r="G228" s="260">
        <v>939.71666666666647</v>
      </c>
      <c r="H228" s="260">
        <v>980.41666666666652</v>
      </c>
      <c r="I228" s="260">
        <v>992.08333333333326</v>
      </c>
      <c r="J228" s="260">
        <v>1000.7666666666665</v>
      </c>
      <c r="K228" s="259">
        <v>983.4</v>
      </c>
      <c r="L228" s="259">
        <v>963.05</v>
      </c>
      <c r="M228" s="259">
        <v>0.25236999999999998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481.2</v>
      </c>
      <c r="D229" s="260">
        <v>477.7</v>
      </c>
      <c r="E229" s="260">
        <v>471.84999999999997</v>
      </c>
      <c r="F229" s="260">
        <v>462.5</v>
      </c>
      <c r="G229" s="260">
        <v>456.65</v>
      </c>
      <c r="H229" s="260">
        <v>487.04999999999995</v>
      </c>
      <c r="I229" s="260">
        <v>492.9</v>
      </c>
      <c r="J229" s="260">
        <v>502.24999999999994</v>
      </c>
      <c r="K229" s="259">
        <v>483.55</v>
      </c>
      <c r="L229" s="259">
        <v>468.35</v>
      </c>
      <c r="M229" s="259">
        <v>3.9978500000000001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1796.9</v>
      </c>
      <c r="D230" s="260">
        <v>1787.3999999999999</v>
      </c>
      <c r="E230" s="260">
        <v>1765.4999999999998</v>
      </c>
      <c r="F230" s="260">
        <v>1734.1</v>
      </c>
      <c r="G230" s="260">
        <v>1712.1999999999998</v>
      </c>
      <c r="H230" s="260">
        <v>1818.7999999999997</v>
      </c>
      <c r="I230" s="260">
        <v>1840.6999999999998</v>
      </c>
      <c r="J230" s="260">
        <v>1872.0999999999997</v>
      </c>
      <c r="K230" s="259">
        <v>1809.3</v>
      </c>
      <c r="L230" s="259">
        <v>1756</v>
      </c>
      <c r="M230" s="259">
        <v>0.22473000000000001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260.75</v>
      </c>
      <c r="D231" s="260">
        <v>257.86666666666662</v>
      </c>
      <c r="E231" s="260">
        <v>252.33333333333326</v>
      </c>
      <c r="F231" s="260">
        <v>243.91666666666663</v>
      </c>
      <c r="G231" s="260">
        <v>238.38333333333327</v>
      </c>
      <c r="H231" s="260">
        <v>266.28333333333325</v>
      </c>
      <c r="I231" s="260">
        <v>271.81666666666666</v>
      </c>
      <c r="J231" s="260">
        <v>280.23333333333323</v>
      </c>
      <c r="K231" s="259">
        <v>263.39999999999998</v>
      </c>
      <c r="L231" s="259">
        <v>249.45</v>
      </c>
      <c r="M231" s="259">
        <v>39.80133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340.05</v>
      </c>
      <c r="D232" s="260">
        <v>340.18333333333334</v>
      </c>
      <c r="E232" s="260">
        <v>338.61666666666667</v>
      </c>
      <c r="F232" s="260">
        <v>337.18333333333334</v>
      </c>
      <c r="G232" s="260">
        <v>335.61666666666667</v>
      </c>
      <c r="H232" s="260">
        <v>341.61666666666667</v>
      </c>
      <c r="I232" s="260">
        <v>343.18333333333339</v>
      </c>
      <c r="J232" s="260">
        <v>344.61666666666667</v>
      </c>
      <c r="K232" s="259">
        <v>341.75</v>
      </c>
      <c r="L232" s="259">
        <v>338.75</v>
      </c>
      <c r="M232" s="259">
        <v>99.027389999999997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115.2</v>
      </c>
      <c r="D233" s="260">
        <v>114.61666666666667</v>
      </c>
      <c r="E233" s="260">
        <v>111.83333333333334</v>
      </c>
      <c r="F233" s="260">
        <v>108.46666666666667</v>
      </c>
      <c r="G233" s="260">
        <v>105.68333333333334</v>
      </c>
      <c r="H233" s="260">
        <v>117.98333333333335</v>
      </c>
      <c r="I233" s="260">
        <v>120.76666666666668</v>
      </c>
      <c r="J233" s="260">
        <v>124.13333333333335</v>
      </c>
      <c r="K233" s="259">
        <v>117.4</v>
      </c>
      <c r="L233" s="259">
        <v>111.25</v>
      </c>
      <c r="M233" s="259">
        <v>16.212890000000002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240.95</v>
      </c>
      <c r="D234" s="260">
        <v>241.95000000000002</v>
      </c>
      <c r="E234" s="260">
        <v>238.35000000000002</v>
      </c>
      <c r="F234" s="260">
        <v>235.75</v>
      </c>
      <c r="G234" s="260">
        <v>232.15</v>
      </c>
      <c r="H234" s="260">
        <v>244.55000000000004</v>
      </c>
      <c r="I234" s="260">
        <v>248.15</v>
      </c>
      <c r="J234" s="260">
        <v>250.75000000000006</v>
      </c>
      <c r="K234" s="259">
        <v>245.55</v>
      </c>
      <c r="L234" s="259">
        <v>239.35</v>
      </c>
      <c r="M234" s="259">
        <v>29.08624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143.1</v>
      </c>
      <c r="D235" s="260">
        <v>142</v>
      </c>
      <c r="E235" s="260">
        <v>138.19999999999999</v>
      </c>
      <c r="F235" s="260">
        <v>133.29999999999998</v>
      </c>
      <c r="G235" s="260">
        <v>129.49999999999997</v>
      </c>
      <c r="H235" s="260">
        <v>146.9</v>
      </c>
      <c r="I235" s="260">
        <v>150.70000000000002</v>
      </c>
      <c r="J235" s="260">
        <v>155.60000000000002</v>
      </c>
      <c r="K235" s="259">
        <v>145.80000000000001</v>
      </c>
      <c r="L235" s="259">
        <v>137.1</v>
      </c>
      <c r="M235" s="259">
        <v>323.90728000000001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84</v>
      </c>
      <c r="D236" s="260">
        <v>83.55</v>
      </c>
      <c r="E236" s="260">
        <v>82.199999999999989</v>
      </c>
      <c r="F236" s="260">
        <v>80.399999999999991</v>
      </c>
      <c r="G236" s="260">
        <v>79.049999999999983</v>
      </c>
      <c r="H236" s="260">
        <v>85.35</v>
      </c>
      <c r="I236" s="260">
        <v>86.699999999999989</v>
      </c>
      <c r="J236" s="260">
        <v>88.5</v>
      </c>
      <c r="K236" s="259">
        <v>84.9</v>
      </c>
      <c r="L236" s="259">
        <v>81.75</v>
      </c>
      <c r="M236" s="259">
        <v>95.681309999999996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4405.7</v>
      </c>
      <c r="D237" s="260">
        <v>4409.95</v>
      </c>
      <c r="E237" s="260">
        <v>4352.0499999999993</v>
      </c>
      <c r="F237" s="260">
        <v>4298.3999999999996</v>
      </c>
      <c r="G237" s="260">
        <v>4240.4999999999991</v>
      </c>
      <c r="H237" s="260">
        <v>4463.5999999999995</v>
      </c>
      <c r="I237" s="260">
        <v>4521.4999999999991</v>
      </c>
      <c r="J237" s="260">
        <v>4575.1499999999996</v>
      </c>
      <c r="K237" s="259">
        <v>4467.8500000000004</v>
      </c>
      <c r="L237" s="259">
        <v>4356.3</v>
      </c>
      <c r="M237" s="259">
        <v>0.60592000000000001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272.60000000000002</v>
      </c>
      <c r="D238" s="260">
        <v>271.7166666666667</v>
      </c>
      <c r="E238" s="260">
        <v>268.08333333333337</v>
      </c>
      <c r="F238" s="260">
        <v>263.56666666666666</v>
      </c>
      <c r="G238" s="260">
        <v>259.93333333333334</v>
      </c>
      <c r="H238" s="260">
        <v>276.23333333333341</v>
      </c>
      <c r="I238" s="260">
        <v>279.86666666666673</v>
      </c>
      <c r="J238" s="260">
        <v>284.38333333333344</v>
      </c>
      <c r="K238" s="259">
        <v>275.35000000000002</v>
      </c>
      <c r="L238" s="259">
        <v>267.2</v>
      </c>
      <c r="M238" s="259">
        <v>16.663150000000002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148.05000000000001</v>
      </c>
      <c r="D239" s="260">
        <v>148.43333333333337</v>
      </c>
      <c r="E239" s="260">
        <v>145.96666666666673</v>
      </c>
      <c r="F239" s="260">
        <v>143.88333333333335</v>
      </c>
      <c r="G239" s="260">
        <v>141.41666666666671</v>
      </c>
      <c r="H239" s="260">
        <v>150.51666666666674</v>
      </c>
      <c r="I239" s="260">
        <v>152.98333333333338</v>
      </c>
      <c r="J239" s="260">
        <v>155.06666666666675</v>
      </c>
      <c r="K239" s="259">
        <v>150.9</v>
      </c>
      <c r="L239" s="259">
        <v>146.35</v>
      </c>
      <c r="M239" s="259">
        <v>143.05841000000001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325.85000000000002</v>
      </c>
      <c r="D240" s="260">
        <v>324.05</v>
      </c>
      <c r="E240" s="260">
        <v>321.10000000000002</v>
      </c>
      <c r="F240" s="260">
        <v>316.35000000000002</v>
      </c>
      <c r="G240" s="260">
        <v>313.40000000000003</v>
      </c>
      <c r="H240" s="260">
        <v>328.8</v>
      </c>
      <c r="I240" s="260">
        <v>331.74999999999994</v>
      </c>
      <c r="J240" s="260">
        <v>336.5</v>
      </c>
      <c r="K240" s="259">
        <v>327</v>
      </c>
      <c r="L240" s="259">
        <v>319.3</v>
      </c>
      <c r="M240" s="259">
        <v>63.91422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76.2</v>
      </c>
      <c r="D241" s="260">
        <v>75.516666666666666</v>
      </c>
      <c r="E241" s="260">
        <v>74.583333333333329</v>
      </c>
      <c r="F241" s="260">
        <v>72.966666666666669</v>
      </c>
      <c r="G241" s="260">
        <v>72.033333333333331</v>
      </c>
      <c r="H241" s="260">
        <v>77.133333333333326</v>
      </c>
      <c r="I241" s="260">
        <v>78.066666666666663</v>
      </c>
      <c r="J241" s="260">
        <v>79.683333333333323</v>
      </c>
      <c r="K241" s="259">
        <v>76.45</v>
      </c>
      <c r="L241" s="259">
        <v>73.900000000000006</v>
      </c>
      <c r="M241" s="259">
        <v>406.95312999999999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22.9</v>
      </c>
      <c r="D242" s="260">
        <v>23.016666666666666</v>
      </c>
      <c r="E242" s="260">
        <v>22.533333333333331</v>
      </c>
      <c r="F242" s="260">
        <v>22.166666666666664</v>
      </c>
      <c r="G242" s="260">
        <v>21.68333333333333</v>
      </c>
      <c r="H242" s="260">
        <v>23.383333333333333</v>
      </c>
      <c r="I242" s="260">
        <v>23.866666666666667</v>
      </c>
      <c r="J242" s="260">
        <v>24.233333333333334</v>
      </c>
      <c r="K242" s="259">
        <v>23.5</v>
      </c>
      <c r="L242" s="259">
        <v>22.65</v>
      </c>
      <c r="M242" s="259">
        <v>130.02142000000001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725.9</v>
      </c>
      <c r="D243" s="260">
        <v>726.9</v>
      </c>
      <c r="E243" s="260">
        <v>718</v>
      </c>
      <c r="F243" s="260">
        <v>710.1</v>
      </c>
      <c r="G243" s="260">
        <v>701.2</v>
      </c>
      <c r="H243" s="260">
        <v>734.8</v>
      </c>
      <c r="I243" s="260">
        <v>743.69999999999982</v>
      </c>
      <c r="J243" s="260">
        <v>751.59999999999991</v>
      </c>
      <c r="K243" s="259">
        <v>735.8</v>
      </c>
      <c r="L243" s="259">
        <v>719</v>
      </c>
      <c r="M243" s="259">
        <v>17.80538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33.549999999999997</v>
      </c>
      <c r="D244" s="260">
        <v>33.383333333333333</v>
      </c>
      <c r="E244" s="260">
        <v>31.966666666666669</v>
      </c>
      <c r="F244" s="260">
        <v>30.383333333333336</v>
      </c>
      <c r="G244" s="260">
        <v>28.966666666666672</v>
      </c>
      <c r="H244" s="260">
        <v>34.966666666666669</v>
      </c>
      <c r="I244" s="260">
        <v>36.38333333333334</v>
      </c>
      <c r="J244" s="260">
        <v>37.966666666666661</v>
      </c>
      <c r="K244" s="259">
        <v>34.799999999999997</v>
      </c>
      <c r="L244" s="259">
        <v>31.8</v>
      </c>
      <c r="M244" s="259">
        <v>3214.6463699999999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1338.8</v>
      </c>
      <c r="D245" s="260">
        <v>1337.2666666666667</v>
      </c>
      <c r="E245" s="260">
        <v>1326.5333333333333</v>
      </c>
      <c r="F245" s="260">
        <v>1314.2666666666667</v>
      </c>
      <c r="G245" s="260">
        <v>1303.5333333333333</v>
      </c>
      <c r="H245" s="260">
        <v>1349.5333333333333</v>
      </c>
      <c r="I245" s="260">
        <v>1360.2666666666664</v>
      </c>
      <c r="J245" s="260">
        <v>1372.5333333333333</v>
      </c>
      <c r="K245" s="259">
        <v>1348</v>
      </c>
      <c r="L245" s="259">
        <v>1325</v>
      </c>
      <c r="M245" s="259">
        <v>0.61412999999999995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396.1</v>
      </c>
      <c r="D246" s="260">
        <v>398.7</v>
      </c>
      <c r="E246" s="260">
        <v>389.45</v>
      </c>
      <c r="F246" s="260">
        <v>382.8</v>
      </c>
      <c r="G246" s="260">
        <v>373.55</v>
      </c>
      <c r="H246" s="260">
        <v>405.34999999999997</v>
      </c>
      <c r="I246" s="260">
        <v>414.59999999999997</v>
      </c>
      <c r="J246" s="260">
        <v>421.24999999999994</v>
      </c>
      <c r="K246" s="259">
        <v>407.95</v>
      </c>
      <c r="L246" s="259">
        <v>392.05</v>
      </c>
      <c r="M246" s="259">
        <v>0.65003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443.55</v>
      </c>
      <c r="D247" s="260">
        <v>440.7166666666667</v>
      </c>
      <c r="E247" s="260">
        <v>431.83333333333337</v>
      </c>
      <c r="F247" s="260">
        <v>420.11666666666667</v>
      </c>
      <c r="G247" s="260">
        <v>411.23333333333335</v>
      </c>
      <c r="H247" s="260">
        <v>452.43333333333339</v>
      </c>
      <c r="I247" s="260">
        <v>461.31666666666672</v>
      </c>
      <c r="J247" s="260">
        <v>473.03333333333342</v>
      </c>
      <c r="K247" s="259">
        <v>449.6</v>
      </c>
      <c r="L247" s="259">
        <v>429</v>
      </c>
      <c r="M247" s="259">
        <v>48.369199999999999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203.3</v>
      </c>
      <c r="D248" s="260">
        <v>203.81666666666669</v>
      </c>
      <c r="E248" s="260">
        <v>201.93333333333339</v>
      </c>
      <c r="F248" s="260">
        <v>200.56666666666669</v>
      </c>
      <c r="G248" s="260">
        <v>198.68333333333339</v>
      </c>
      <c r="H248" s="260">
        <v>205.18333333333339</v>
      </c>
      <c r="I248" s="260">
        <v>207.06666666666666</v>
      </c>
      <c r="J248" s="260">
        <v>208.43333333333339</v>
      </c>
      <c r="K248" s="259">
        <v>205.7</v>
      </c>
      <c r="L248" s="259">
        <v>202.45</v>
      </c>
      <c r="M248" s="259">
        <v>10.957929999999999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1197.8499999999999</v>
      </c>
      <c r="D249" s="260">
        <v>1194</v>
      </c>
      <c r="E249" s="260">
        <v>1182.55</v>
      </c>
      <c r="F249" s="260">
        <v>1167.25</v>
      </c>
      <c r="G249" s="260">
        <v>1155.8</v>
      </c>
      <c r="H249" s="260">
        <v>1209.3</v>
      </c>
      <c r="I249" s="260">
        <v>1220.7499999999998</v>
      </c>
      <c r="J249" s="260">
        <v>1236.05</v>
      </c>
      <c r="K249" s="259">
        <v>1205.45</v>
      </c>
      <c r="L249" s="259">
        <v>1178.7</v>
      </c>
      <c r="M249" s="259">
        <v>28.460180000000001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16.399999999999999</v>
      </c>
      <c r="D250" s="260">
        <v>16.483333333333334</v>
      </c>
      <c r="E250" s="260">
        <v>16.166666666666668</v>
      </c>
      <c r="F250" s="260">
        <v>15.933333333333334</v>
      </c>
      <c r="G250" s="260">
        <v>15.616666666666667</v>
      </c>
      <c r="H250" s="260">
        <v>16.716666666666669</v>
      </c>
      <c r="I250" s="260">
        <v>17.033333333333331</v>
      </c>
      <c r="J250" s="260">
        <v>17.266666666666669</v>
      </c>
      <c r="K250" s="259">
        <v>16.8</v>
      </c>
      <c r="L250" s="259">
        <v>16.25</v>
      </c>
      <c r="M250" s="259">
        <v>45.74597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3940.1</v>
      </c>
      <c r="D251" s="260">
        <v>3957.0166666666664</v>
      </c>
      <c r="E251" s="260">
        <v>3914.083333333333</v>
      </c>
      <c r="F251" s="260">
        <v>3888.0666666666666</v>
      </c>
      <c r="G251" s="260">
        <v>3845.1333333333332</v>
      </c>
      <c r="H251" s="260">
        <v>3983.0333333333328</v>
      </c>
      <c r="I251" s="260">
        <v>4025.9666666666662</v>
      </c>
      <c r="J251" s="260">
        <v>4051.9833333333327</v>
      </c>
      <c r="K251" s="259">
        <v>3999.95</v>
      </c>
      <c r="L251" s="259">
        <v>3931</v>
      </c>
      <c r="M251" s="259">
        <v>2.7131599999999998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1623.4</v>
      </c>
      <c r="D252" s="260">
        <v>1632.3</v>
      </c>
      <c r="E252" s="260">
        <v>1611.1</v>
      </c>
      <c r="F252" s="260">
        <v>1598.8</v>
      </c>
      <c r="G252" s="260">
        <v>1577.6</v>
      </c>
      <c r="H252" s="260">
        <v>1644.6</v>
      </c>
      <c r="I252" s="260">
        <v>1665.8000000000002</v>
      </c>
      <c r="J252" s="260">
        <v>1678.1</v>
      </c>
      <c r="K252" s="259">
        <v>1653.5</v>
      </c>
      <c r="L252" s="259">
        <v>1620</v>
      </c>
      <c r="M252" s="259">
        <v>38.257660000000001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541.20000000000005</v>
      </c>
      <c r="D253" s="260">
        <v>541.5333333333333</v>
      </c>
      <c r="E253" s="260">
        <v>538.06666666666661</v>
      </c>
      <c r="F253" s="260">
        <v>534.93333333333328</v>
      </c>
      <c r="G253" s="260">
        <v>531.46666666666658</v>
      </c>
      <c r="H253" s="260">
        <v>544.66666666666663</v>
      </c>
      <c r="I253" s="260">
        <v>548.13333333333333</v>
      </c>
      <c r="J253" s="260">
        <v>551.26666666666665</v>
      </c>
      <c r="K253" s="259">
        <v>545</v>
      </c>
      <c r="L253" s="259">
        <v>538.4</v>
      </c>
      <c r="M253" s="259">
        <v>2.6553300000000002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457</v>
      </c>
      <c r="D254" s="260">
        <v>452.68333333333334</v>
      </c>
      <c r="E254" s="260">
        <v>446.56666666666666</v>
      </c>
      <c r="F254" s="260">
        <v>436.13333333333333</v>
      </c>
      <c r="G254" s="260">
        <v>430.01666666666665</v>
      </c>
      <c r="H254" s="260">
        <v>463.11666666666667</v>
      </c>
      <c r="I254" s="260">
        <v>469.23333333333335</v>
      </c>
      <c r="J254" s="260">
        <v>479.66666666666669</v>
      </c>
      <c r="K254" s="259">
        <v>458.8</v>
      </c>
      <c r="L254" s="259">
        <v>442.25</v>
      </c>
      <c r="M254" s="259">
        <v>5.23569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1913.3</v>
      </c>
      <c r="D255" s="260">
        <v>1923.8</v>
      </c>
      <c r="E255" s="260">
        <v>1895.6</v>
      </c>
      <c r="F255" s="260">
        <v>1877.8999999999999</v>
      </c>
      <c r="G255" s="260">
        <v>1849.6999999999998</v>
      </c>
      <c r="H255" s="260">
        <v>1941.5</v>
      </c>
      <c r="I255" s="260">
        <v>1969.7000000000003</v>
      </c>
      <c r="J255" s="260">
        <v>1987.4</v>
      </c>
      <c r="K255" s="259">
        <v>1952</v>
      </c>
      <c r="L255" s="259">
        <v>1906.1</v>
      </c>
      <c r="M255" s="259">
        <v>8.1963799999999996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877.75</v>
      </c>
      <c r="D256" s="260">
        <v>871.91666666666663</v>
      </c>
      <c r="E256" s="260">
        <v>863.83333333333326</v>
      </c>
      <c r="F256" s="260">
        <v>849.91666666666663</v>
      </c>
      <c r="G256" s="260">
        <v>841.83333333333326</v>
      </c>
      <c r="H256" s="260">
        <v>885.83333333333326</v>
      </c>
      <c r="I256" s="260">
        <v>893.91666666666652</v>
      </c>
      <c r="J256" s="260">
        <v>907.83333333333326</v>
      </c>
      <c r="K256" s="259">
        <v>880</v>
      </c>
      <c r="L256" s="259">
        <v>858</v>
      </c>
      <c r="M256" s="259">
        <v>2.4982799999999998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2029.6</v>
      </c>
      <c r="D257" s="260">
        <v>2041.1666666666667</v>
      </c>
      <c r="E257" s="260">
        <v>2010.6833333333334</v>
      </c>
      <c r="F257" s="260">
        <v>1991.7666666666667</v>
      </c>
      <c r="G257" s="260">
        <v>1961.2833333333333</v>
      </c>
      <c r="H257" s="260">
        <v>2060.0833333333335</v>
      </c>
      <c r="I257" s="260">
        <v>2090.5666666666666</v>
      </c>
      <c r="J257" s="260">
        <v>2109.4833333333336</v>
      </c>
      <c r="K257" s="259">
        <v>2071.65</v>
      </c>
      <c r="L257" s="259">
        <v>2022.25</v>
      </c>
      <c r="M257" s="259">
        <v>0.33513999999999999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3014.7</v>
      </c>
      <c r="D258" s="260">
        <v>3024.3166666666671</v>
      </c>
      <c r="E258" s="260">
        <v>2993.6333333333341</v>
      </c>
      <c r="F258" s="260">
        <v>2972.5666666666671</v>
      </c>
      <c r="G258" s="260">
        <v>2941.8833333333341</v>
      </c>
      <c r="H258" s="260">
        <v>3045.3833333333341</v>
      </c>
      <c r="I258" s="260">
        <v>3076.0666666666675</v>
      </c>
      <c r="J258" s="260">
        <v>3097.1333333333341</v>
      </c>
      <c r="K258" s="259">
        <v>3055</v>
      </c>
      <c r="L258" s="259">
        <v>3003.25</v>
      </c>
      <c r="M258" s="259">
        <v>1.43984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425.9</v>
      </c>
      <c r="D259" s="260">
        <v>426.98333333333335</v>
      </c>
      <c r="E259" s="260">
        <v>421.91666666666669</v>
      </c>
      <c r="F259" s="260">
        <v>417.93333333333334</v>
      </c>
      <c r="G259" s="260">
        <v>412.86666666666667</v>
      </c>
      <c r="H259" s="260">
        <v>430.9666666666667</v>
      </c>
      <c r="I259" s="260">
        <v>436.0333333333333</v>
      </c>
      <c r="J259" s="260">
        <v>440.01666666666671</v>
      </c>
      <c r="K259" s="259">
        <v>432.05</v>
      </c>
      <c r="L259" s="259">
        <v>423</v>
      </c>
      <c r="M259" s="259">
        <v>0.63141000000000003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676.35</v>
      </c>
      <c r="D260" s="260">
        <v>674.33333333333337</v>
      </c>
      <c r="E260" s="260">
        <v>666.9666666666667</v>
      </c>
      <c r="F260" s="260">
        <v>657.58333333333337</v>
      </c>
      <c r="G260" s="260">
        <v>650.2166666666667</v>
      </c>
      <c r="H260" s="260">
        <v>683.7166666666667</v>
      </c>
      <c r="I260" s="260">
        <v>691.08333333333326</v>
      </c>
      <c r="J260" s="260">
        <v>700.4666666666667</v>
      </c>
      <c r="K260" s="259">
        <v>681.7</v>
      </c>
      <c r="L260" s="259">
        <v>664.95</v>
      </c>
      <c r="M260" s="259">
        <v>2.5030999999999999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406.7</v>
      </c>
      <c r="D261" s="260">
        <v>408.7833333333333</v>
      </c>
      <c r="E261" s="260">
        <v>402.16666666666663</v>
      </c>
      <c r="F261" s="260">
        <v>397.63333333333333</v>
      </c>
      <c r="G261" s="260">
        <v>391.01666666666665</v>
      </c>
      <c r="H261" s="260">
        <v>413.31666666666661</v>
      </c>
      <c r="I261" s="260">
        <v>419.93333333333328</v>
      </c>
      <c r="J261" s="260">
        <v>424.46666666666658</v>
      </c>
      <c r="K261" s="259">
        <v>415.4</v>
      </c>
      <c r="L261" s="259">
        <v>404.25</v>
      </c>
      <c r="M261" s="259">
        <v>7.6378000000000004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75.75</v>
      </c>
      <c r="D262" s="260">
        <v>75.566666666666663</v>
      </c>
      <c r="E262" s="260">
        <v>73.683333333333323</v>
      </c>
      <c r="F262" s="260">
        <v>71.61666666666666</v>
      </c>
      <c r="G262" s="260">
        <v>69.73333333333332</v>
      </c>
      <c r="H262" s="260">
        <v>77.633333333333326</v>
      </c>
      <c r="I262" s="260">
        <v>79.516666666666652</v>
      </c>
      <c r="J262" s="260">
        <v>81.583333333333329</v>
      </c>
      <c r="K262" s="259">
        <v>77.45</v>
      </c>
      <c r="L262" s="259">
        <v>73.5</v>
      </c>
      <c r="M262" s="259">
        <v>42.080979999999997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311.89999999999998</v>
      </c>
      <c r="D263" s="260">
        <v>312.18333333333334</v>
      </c>
      <c r="E263" s="260">
        <v>306.01666666666665</v>
      </c>
      <c r="F263" s="260">
        <v>300.13333333333333</v>
      </c>
      <c r="G263" s="260">
        <v>293.96666666666664</v>
      </c>
      <c r="H263" s="260">
        <v>318.06666666666666</v>
      </c>
      <c r="I263" s="260">
        <v>324.23333333333329</v>
      </c>
      <c r="J263" s="260">
        <v>330.11666666666667</v>
      </c>
      <c r="K263" s="259">
        <v>318.35000000000002</v>
      </c>
      <c r="L263" s="259">
        <v>306.3</v>
      </c>
      <c r="M263" s="259">
        <v>11.592930000000001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715.65</v>
      </c>
      <c r="D264" s="260">
        <v>716.80000000000007</v>
      </c>
      <c r="E264" s="260">
        <v>708.85000000000014</v>
      </c>
      <c r="F264" s="260">
        <v>702.05000000000007</v>
      </c>
      <c r="G264" s="260">
        <v>694.10000000000014</v>
      </c>
      <c r="H264" s="260">
        <v>723.60000000000014</v>
      </c>
      <c r="I264" s="260">
        <v>731.55000000000018</v>
      </c>
      <c r="J264" s="260">
        <v>738.35000000000014</v>
      </c>
      <c r="K264" s="259">
        <v>724.75</v>
      </c>
      <c r="L264" s="259">
        <v>710</v>
      </c>
      <c r="M264" s="259">
        <v>24.185089999999999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106.5</v>
      </c>
      <c r="D265" s="260">
        <v>107</v>
      </c>
      <c r="E265" s="260">
        <v>105.25</v>
      </c>
      <c r="F265" s="260">
        <v>104</v>
      </c>
      <c r="G265" s="260">
        <v>102.25</v>
      </c>
      <c r="H265" s="260">
        <v>108.25</v>
      </c>
      <c r="I265" s="260">
        <v>110</v>
      </c>
      <c r="J265" s="260">
        <v>111.25</v>
      </c>
      <c r="K265" s="259">
        <v>108.75</v>
      </c>
      <c r="L265" s="259">
        <v>105.75</v>
      </c>
      <c r="M265" s="259">
        <v>7.2235899999999997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174.85</v>
      </c>
      <c r="D266" s="260">
        <v>175.86666666666667</v>
      </c>
      <c r="E266" s="260">
        <v>172.38333333333335</v>
      </c>
      <c r="F266" s="260">
        <v>169.91666666666669</v>
      </c>
      <c r="G266" s="260">
        <v>166.43333333333337</v>
      </c>
      <c r="H266" s="260">
        <v>178.33333333333334</v>
      </c>
      <c r="I266" s="260">
        <v>181.81666666666669</v>
      </c>
      <c r="J266" s="260">
        <v>184.28333333333333</v>
      </c>
      <c r="K266" s="259">
        <v>179.35</v>
      </c>
      <c r="L266" s="259">
        <v>173.4</v>
      </c>
      <c r="M266" s="259">
        <v>17.481190000000002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507.2</v>
      </c>
      <c r="D267" s="260">
        <v>511.08333333333331</v>
      </c>
      <c r="E267" s="260">
        <v>501.96666666666658</v>
      </c>
      <c r="F267" s="260">
        <v>496.73333333333329</v>
      </c>
      <c r="G267" s="260">
        <v>487.61666666666656</v>
      </c>
      <c r="H267" s="260">
        <v>516.31666666666661</v>
      </c>
      <c r="I267" s="260">
        <v>525.43333333333328</v>
      </c>
      <c r="J267" s="260">
        <v>530.66666666666663</v>
      </c>
      <c r="K267" s="259">
        <v>520.20000000000005</v>
      </c>
      <c r="L267" s="259">
        <v>505.85</v>
      </c>
      <c r="M267" s="259">
        <v>25.935110000000002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553.04999999999995</v>
      </c>
      <c r="D268" s="260">
        <v>554.4</v>
      </c>
      <c r="E268" s="260">
        <v>549.44999999999993</v>
      </c>
      <c r="F268" s="260">
        <v>545.84999999999991</v>
      </c>
      <c r="G268" s="260">
        <v>540.89999999999986</v>
      </c>
      <c r="H268" s="260">
        <v>558</v>
      </c>
      <c r="I268" s="260">
        <v>562.95000000000005</v>
      </c>
      <c r="J268" s="260">
        <v>566.55000000000007</v>
      </c>
      <c r="K268" s="259">
        <v>559.35</v>
      </c>
      <c r="L268" s="259">
        <v>550.79999999999995</v>
      </c>
      <c r="M268" s="259">
        <v>18.759270000000001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533</v>
      </c>
      <c r="D269" s="260">
        <v>534.78333333333342</v>
      </c>
      <c r="E269" s="260">
        <v>526.66666666666686</v>
      </c>
      <c r="F269" s="260">
        <v>520.33333333333348</v>
      </c>
      <c r="G269" s="260">
        <v>512.21666666666692</v>
      </c>
      <c r="H269" s="260">
        <v>541.11666666666679</v>
      </c>
      <c r="I269" s="260">
        <v>549.23333333333335</v>
      </c>
      <c r="J269" s="260">
        <v>555.56666666666672</v>
      </c>
      <c r="K269" s="259">
        <v>542.9</v>
      </c>
      <c r="L269" s="259">
        <v>528.45000000000005</v>
      </c>
      <c r="M269" s="259">
        <v>2.37988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381.7</v>
      </c>
      <c r="D270" s="260">
        <v>380.65000000000003</v>
      </c>
      <c r="E270" s="260">
        <v>377.30000000000007</v>
      </c>
      <c r="F270" s="260">
        <v>372.90000000000003</v>
      </c>
      <c r="G270" s="260">
        <v>369.55000000000007</v>
      </c>
      <c r="H270" s="260">
        <v>385.05000000000007</v>
      </c>
      <c r="I270" s="260">
        <v>388.40000000000009</v>
      </c>
      <c r="J270" s="260">
        <v>392.80000000000007</v>
      </c>
      <c r="K270" s="259">
        <v>384</v>
      </c>
      <c r="L270" s="259">
        <v>376.25</v>
      </c>
      <c r="M270" s="259">
        <v>0.70882000000000001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588.85</v>
      </c>
      <c r="D271" s="260">
        <v>589.76666666666665</v>
      </c>
      <c r="E271" s="260">
        <v>584.63333333333333</v>
      </c>
      <c r="F271" s="260">
        <v>580.41666666666663</v>
      </c>
      <c r="G271" s="260">
        <v>575.2833333333333</v>
      </c>
      <c r="H271" s="260">
        <v>593.98333333333335</v>
      </c>
      <c r="I271" s="260">
        <v>599.11666666666656</v>
      </c>
      <c r="J271" s="260">
        <v>603.33333333333337</v>
      </c>
      <c r="K271" s="259">
        <v>594.9</v>
      </c>
      <c r="L271" s="259">
        <v>585.54999999999995</v>
      </c>
      <c r="M271" s="259">
        <v>1.2269099999999999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196.25</v>
      </c>
      <c r="D272" s="260">
        <v>196.11666666666667</v>
      </c>
      <c r="E272" s="260">
        <v>194.28333333333336</v>
      </c>
      <c r="F272" s="260">
        <v>192.31666666666669</v>
      </c>
      <c r="G272" s="260">
        <v>190.48333333333338</v>
      </c>
      <c r="H272" s="260">
        <v>198.08333333333334</v>
      </c>
      <c r="I272" s="260">
        <v>199.91666666666666</v>
      </c>
      <c r="J272" s="260">
        <v>201.88333333333333</v>
      </c>
      <c r="K272" s="259">
        <v>197.95</v>
      </c>
      <c r="L272" s="259">
        <v>194.15</v>
      </c>
      <c r="M272" s="259">
        <v>1.82802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568.75</v>
      </c>
      <c r="D273" s="260">
        <v>564.73333333333335</v>
      </c>
      <c r="E273" s="260">
        <v>558.01666666666665</v>
      </c>
      <c r="F273" s="260">
        <v>547.2833333333333</v>
      </c>
      <c r="G273" s="260">
        <v>540.56666666666661</v>
      </c>
      <c r="H273" s="260">
        <v>575.4666666666667</v>
      </c>
      <c r="I273" s="260">
        <v>582.18333333333339</v>
      </c>
      <c r="J273" s="260">
        <v>592.91666666666674</v>
      </c>
      <c r="K273" s="259">
        <v>571.45000000000005</v>
      </c>
      <c r="L273" s="259">
        <v>554</v>
      </c>
      <c r="M273" s="259">
        <v>1.9861899999999999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1593.3</v>
      </c>
      <c r="D274" s="260">
        <v>1584.7666666666667</v>
      </c>
      <c r="E274" s="260">
        <v>1568.5333333333333</v>
      </c>
      <c r="F274" s="260">
        <v>1543.7666666666667</v>
      </c>
      <c r="G274" s="260">
        <v>1527.5333333333333</v>
      </c>
      <c r="H274" s="260">
        <v>1609.5333333333333</v>
      </c>
      <c r="I274" s="260">
        <v>1625.7666666666664</v>
      </c>
      <c r="J274" s="260">
        <v>1650.5333333333333</v>
      </c>
      <c r="K274" s="259">
        <v>1601</v>
      </c>
      <c r="L274" s="259">
        <v>1560</v>
      </c>
      <c r="M274" s="259">
        <v>0.87831000000000004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261.60000000000002</v>
      </c>
      <c r="D275" s="260">
        <v>257.7833333333333</v>
      </c>
      <c r="E275" s="260">
        <v>252.61666666666662</v>
      </c>
      <c r="F275" s="260">
        <v>243.63333333333333</v>
      </c>
      <c r="G275" s="260">
        <v>238.46666666666664</v>
      </c>
      <c r="H275" s="260">
        <v>266.76666666666659</v>
      </c>
      <c r="I275" s="260">
        <v>271.93333333333334</v>
      </c>
      <c r="J275" s="260">
        <v>280.91666666666657</v>
      </c>
      <c r="K275" s="259">
        <v>262.95</v>
      </c>
      <c r="L275" s="259">
        <v>248.8</v>
      </c>
      <c r="M275" s="259">
        <v>3.11286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714.9</v>
      </c>
      <c r="D276" s="260">
        <v>715.85</v>
      </c>
      <c r="E276" s="260">
        <v>709.05000000000007</v>
      </c>
      <c r="F276" s="260">
        <v>703.2</v>
      </c>
      <c r="G276" s="260">
        <v>696.40000000000009</v>
      </c>
      <c r="H276" s="260">
        <v>721.7</v>
      </c>
      <c r="I276" s="260">
        <v>728.5</v>
      </c>
      <c r="J276" s="260">
        <v>734.35</v>
      </c>
      <c r="K276" s="259">
        <v>722.65</v>
      </c>
      <c r="L276" s="259">
        <v>710</v>
      </c>
      <c r="M276" s="259">
        <v>6.4870200000000002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393.45</v>
      </c>
      <c r="D277" s="260">
        <v>394.31666666666666</v>
      </c>
      <c r="E277" s="260">
        <v>390.93333333333334</v>
      </c>
      <c r="F277" s="260">
        <v>388.41666666666669</v>
      </c>
      <c r="G277" s="260">
        <v>385.03333333333336</v>
      </c>
      <c r="H277" s="260">
        <v>396.83333333333331</v>
      </c>
      <c r="I277" s="260">
        <v>400.21666666666664</v>
      </c>
      <c r="J277" s="260">
        <v>402.73333333333329</v>
      </c>
      <c r="K277" s="259">
        <v>397.7</v>
      </c>
      <c r="L277" s="259">
        <v>391.8</v>
      </c>
      <c r="M277" s="259">
        <v>2.6332800000000001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1176.55</v>
      </c>
      <c r="D278" s="260">
        <v>1159.1166666666666</v>
      </c>
      <c r="E278" s="260">
        <v>1123.333333333333</v>
      </c>
      <c r="F278" s="260">
        <v>1070.1166666666666</v>
      </c>
      <c r="G278" s="260">
        <v>1034.333333333333</v>
      </c>
      <c r="H278" s="260">
        <v>1212.333333333333</v>
      </c>
      <c r="I278" s="260">
        <v>1248.1166666666663</v>
      </c>
      <c r="J278" s="260">
        <v>1301.333333333333</v>
      </c>
      <c r="K278" s="259">
        <v>1194.9000000000001</v>
      </c>
      <c r="L278" s="259">
        <v>1105.9000000000001</v>
      </c>
      <c r="M278" s="259">
        <v>5.5330199999999996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523.1</v>
      </c>
      <c r="D279" s="260">
        <v>523.19999999999993</v>
      </c>
      <c r="E279" s="260">
        <v>513.89999999999986</v>
      </c>
      <c r="F279" s="260">
        <v>504.69999999999993</v>
      </c>
      <c r="G279" s="260">
        <v>495.39999999999986</v>
      </c>
      <c r="H279" s="260">
        <v>532.39999999999986</v>
      </c>
      <c r="I279" s="260">
        <v>541.69999999999982</v>
      </c>
      <c r="J279" s="260">
        <v>550.89999999999986</v>
      </c>
      <c r="K279" s="259">
        <v>532.5</v>
      </c>
      <c r="L279" s="259">
        <v>514</v>
      </c>
      <c r="M279" s="259">
        <v>3.6099800000000002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99.85</v>
      </c>
      <c r="D280" s="260">
        <v>100.05</v>
      </c>
      <c r="E280" s="260">
        <v>98.8</v>
      </c>
      <c r="F280" s="260">
        <v>97.75</v>
      </c>
      <c r="G280" s="260">
        <v>96.5</v>
      </c>
      <c r="H280" s="260">
        <v>101.1</v>
      </c>
      <c r="I280" s="260">
        <v>102.35</v>
      </c>
      <c r="J280" s="260">
        <v>103.39999999999999</v>
      </c>
      <c r="K280" s="259">
        <v>101.3</v>
      </c>
      <c r="L280" s="259">
        <v>99</v>
      </c>
      <c r="M280" s="259">
        <v>17.859120000000001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444.4</v>
      </c>
      <c r="D281" s="260">
        <v>442.56666666666666</v>
      </c>
      <c r="E281" s="260">
        <v>437.83333333333331</v>
      </c>
      <c r="F281" s="260">
        <v>431.26666666666665</v>
      </c>
      <c r="G281" s="260">
        <v>426.5333333333333</v>
      </c>
      <c r="H281" s="260">
        <v>449.13333333333333</v>
      </c>
      <c r="I281" s="260">
        <v>453.86666666666667</v>
      </c>
      <c r="J281" s="260">
        <v>460.43333333333334</v>
      </c>
      <c r="K281" s="259">
        <v>447.3</v>
      </c>
      <c r="L281" s="259">
        <v>436</v>
      </c>
      <c r="M281" s="259">
        <v>4.0435299999999996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102.25</v>
      </c>
      <c r="D282" s="260">
        <v>102.98333333333335</v>
      </c>
      <c r="E282" s="260">
        <v>101.1666666666667</v>
      </c>
      <c r="F282" s="260">
        <v>100.08333333333336</v>
      </c>
      <c r="G282" s="260">
        <v>98.266666666666708</v>
      </c>
      <c r="H282" s="260">
        <v>104.06666666666669</v>
      </c>
      <c r="I282" s="260">
        <v>105.88333333333335</v>
      </c>
      <c r="J282" s="260">
        <v>106.96666666666668</v>
      </c>
      <c r="K282" s="259">
        <v>104.8</v>
      </c>
      <c r="L282" s="259">
        <v>101.9</v>
      </c>
      <c r="M282" s="259">
        <v>25.52779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415.75</v>
      </c>
      <c r="D283" s="260">
        <v>417.36666666666662</v>
      </c>
      <c r="E283" s="260">
        <v>411.93333333333322</v>
      </c>
      <c r="F283" s="260">
        <v>408.11666666666662</v>
      </c>
      <c r="G283" s="260">
        <v>402.68333333333322</v>
      </c>
      <c r="H283" s="260">
        <v>421.18333333333322</v>
      </c>
      <c r="I283" s="260">
        <v>426.61666666666662</v>
      </c>
      <c r="J283" s="260">
        <v>430.43333333333322</v>
      </c>
      <c r="K283" s="259">
        <v>422.8</v>
      </c>
      <c r="L283" s="259">
        <v>413.55</v>
      </c>
      <c r="M283" s="259">
        <v>2.9019900000000001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1928.15</v>
      </c>
      <c r="D284" s="260">
        <v>1929.0333333333335</v>
      </c>
      <c r="E284" s="260">
        <v>1915.116666666667</v>
      </c>
      <c r="F284" s="260">
        <v>1902.0833333333335</v>
      </c>
      <c r="G284" s="260">
        <v>1888.166666666667</v>
      </c>
      <c r="H284" s="260">
        <v>1942.0666666666671</v>
      </c>
      <c r="I284" s="260">
        <v>1955.9833333333336</v>
      </c>
      <c r="J284" s="260">
        <v>1969.0166666666671</v>
      </c>
      <c r="K284" s="259">
        <v>1942.95</v>
      </c>
      <c r="L284" s="259">
        <v>1916</v>
      </c>
      <c r="M284" s="259">
        <v>15.64504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1485.8</v>
      </c>
      <c r="D285" s="260">
        <v>1477.75</v>
      </c>
      <c r="E285" s="260">
        <v>1460.5</v>
      </c>
      <c r="F285" s="260">
        <v>1435.2</v>
      </c>
      <c r="G285" s="260">
        <v>1417.95</v>
      </c>
      <c r="H285" s="260">
        <v>1503.05</v>
      </c>
      <c r="I285" s="260">
        <v>1520.3</v>
      </c>
      <c r="J285" s="260">
        <v>1545.6</v>
      </c>
      <c r="K285" s="259">
        <v>1495</v>
      </c>
      <c r="L285" s="259">
        <v>1452.45</v>
      </c>
      <c r="M285" s="259">
        <v>0.37835999999999997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88.75</v>
      </c>
      <c r="D286" s="260">
        <v>88.7</v>
      </c>
      <c r="E286" s="260">
        <v>87.050000000000011</v>
      </c>
      <c r="F286" s="260">
        <v>85.350000000000009</v>
      </c>
      <c r="G286" s="260">
        <v>83.700000000000017</v>
      </c>
      <c r="H286" s="260">
        <v>90.4</v>
      </c>
      <c r="I286" s="260">
        <v>92.050000000000011</v>
      </c>
      <c r="J286" s="260">
        <v>93.75</v>
      </c>
      <c r="K286" s="259">
        <v>90.35</v>
      </c>
      <c r="L286" s="259">
        <v>87</v>
      </c>
      <c r="M286" s="259">
        <v>217.15643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3862.05</v>
      </c>
      <c r="D287" s="260">
        <v>3868.3333333333335</v>
      </c>
      <c r="E287" s="260">
        <v>3823.166666666667</v>
      </c>
      <c r="F287" s="260">
        <v>3784.2833333333333</v>
      </c>
      <c r="G287" s="260">
        <v>3739.1166666666668</v>
      </c>
      <c r="H287" s="260">
        <v>3907.2166666666672</v>
      </c>
      <c r="I287" s="260">
        <v>3952.3833333333341</v>
      </c>
      <c r="J287" s="260">
        <v>3991.2666666666673</v>
      </c>
      <c r="K287" s="259">
        <v>3913.5</v>
      </c>
      <c r="L287" s="259">
        <v>3829.45</v>
      </c>
      <c r="M287" s="259">
        <v>1.38154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390.5</v>
      </c>
      <c r="D288" s="260">
        <v>387.81666666666661</v>
      </c>
      <c r="E288" s="260">
        <v>384.3333333333332</v>
      </c>
      <c r="F288" s="260">
        <v>378.16666666666657</v>
      </c>
      <c r="G288" s="260">
        <v>374.68333333333317</v>
      </c>
      <c r="H288" s="260">
        <v>393.98333333333323</v>
      </c>
      <c r="I288" s="260">
        <v>397.46666666666658</v>
      </c>
      <c r="J288" s="260">
        <v>403.63333333333327</v>
      </c>
      <c r="K288" s="259">
        <v>391.3</v>
      </c>
      <c r="L288" s="259">
        <v>381.65</v>
      </c>
      <c r="M288" s="259">
        <v>16.141839999999998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13106.85</v>
      </c>
      <c r="D289" s="260">
        <v>13118.15</v>
      </c>
      <c r="E289" s="260">
        <v>13017.3</v>
      </c>
      <c r="F289" s="260">
        <v>12927.75</v>
      </c>
      <c r="G289" s="260">
        <v>12826.9</v>
      </c>
      <c r="H289" s="260">
        <v>13207.699999999999</v>
      </c>
      <c r="I289" s="260">
        <v>13308.550000000001</v>
      </c>
      <c r="J289" s="260">
        <v>13398.099999999999</v>
      </c>
      <c r="K289" s="259">
        <v>13219</v>
      </c>
      <c r="L289" s="259">
        <v>13028.6</v>
      </c>
      <c r="M289" s="259">
        <v>2.6939999999999999E-2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4941.3</v>
      </c>
      <c r="D290" s="260">
        <v>4954.25</v>
      </c>
      <c r="E290" s="260">
        <v>4894.05</v>
      </c>
      <c r="F290" s="260">
        <v>4846.8</v>
      </c>
      <c r="G290" s="260">
        <v>4786.6000000000004</v>
      </c>
      <c r="H290" s="260">
        <v>5001.5</v>
      </c>
      <c r="I290" s="260">
        <v>5061.7000000000007</v>
      </c>
      <c r="J290" s="260">
        <v>5108.95</v>
      </c>
      <c r="K290" s="259">
        <v>5014.45</v>
      </c>
      <c r="L290" s="259">
        <v>4907</v>
      </c>
      <c r="M290" s="259">
        <v>2.8828999999999998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2064.4499999999998</v>
      </c>
      <c r="D291" s="260">
        <v>2062.8166666666666</v>
      </c>
      <c r="E291" s="260">
        <v>2053.6333333333332</v>
      </c>
      <c r="F291" s="260">
        <v>2042.8166666666666</v>
      </c>
      <c r="G291" s="260">
        <v>2033.6333333333332</v>
      </c>
      <c r="H291" s="260">
        <v>2073.6333333333332</v>
      </c>
      <c r="I291" s="260">
        <v>2082.8166666666666</v>
      </c>
      <c r="J291" s="260">
        <v>2093.6333333333332</v>
      </c>
      <c r="K291" s="259">
        <v>2072</v>
      </c>
      <c r="L291" s="259">
        <v>2052</v>
      </c>
      <c r="M291" s="259">
        <v>11.05372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377.15</v>
      </c>
      <c r="D292" s="260">
        <v>377.84999999999997</v>
      </c>
      <c r="E292" s="260">
        <v>373.79999999999995</v>
      </c>
      <c r="F292" s="260">
        <v>370.45</v>
      </c>
      <c r="G292" s="260">
        <v>366.4</v>
      </c>
      <c r="H292" s="260">
        <v>381.19999999999993</v>
      </c>
      <c r="I292" s="260">
        <v>385.25</v>
      </c>
      <c r="J292" s="260">
        <v>388.59999999999991</v>
      </c>
      <c r="K292" s="259">
        <v>381.9</v>
      </c>
      <c r="L292" s="259">
        <v>374.5</v>
      </c>
      <c r="M292" s="259">
        <v>2.4910800000000002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450.35</v>
      </c>
      <c r="D293" s="260">
        <v>452.73333333333335</v>
      </c>
      <c r="E293" s="260">
        <v>447.56666666666672</v>
      </c>
      <c r="F293" s="260">
        <v>444.78333333333336</v>
      </c>
      <c r="G293" s="260">
        <v>439.61666666666673</v>
      </c>
      <c r="H293" s="260">
        <v>455.51666666666671</v>
      </c>
      <c r="I293" s="260">
        <v>460.68333333333334</v>
      </c>
      <c r="J293" s="260">
        <v>463.4666666666667</v>
      </c>
      <c r="K293" s="259">
        <v>457.9</v>
      </c>
      <c r="L293" s="259">
        <v>449.95</v>
      </c>
      <c r="M293" s="259">
        <v>12.41057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301.10000000000002</v>
      </c>
      <c r="D294" s="260">
        <v>302.2166666666667</v>
      </c>
      <c r="E294" s="260">
        <v>298.88333333333338</v>
      </c>
      <c r="F294" s="260">
        <v>296.66666666666669</v>
      </c>
      <c r="G294" s="260">
        <v>293.33333333333337</v>
      </c>
      <c r="H294" s="260">
        <v>304.43333333333339</v>
      </c>
      <c r="I294" s="260">
        <v>307.76666666666665</v>
      </c>
      <c r="J294" s="260">
        <v>309.98333333333341</v>
      </c>
      <c r="K294" s="259">
        <v>305.55</v>
      </c>
      <c r="L294" s="259">
        <v>300</v>
      </c>
      <c r="M294" s="259">
        <v>3.0796899999999998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629.79999999999995</v>
      </c>
      <c r="D295" s="260">
        <v>630.26666666666665</v>
      </c>
      <c r="E295" s="260">
        <v>627.2833333333333</v>
      </c>
      <c r="F295" s="260">
        <v>624.76666666666665</v>
      </c>
      <c r="G295" s="260">
        <v>621.7833333333333</v>
      </c>
      <c r="H295" s="260">
        <v>632.7833333333333</v>
      </c>
      <c r="I295" s="260">
        <v>635.76666666666665</v>
      </c>
      <c r="J295" s="260">
        <v>638.2833333333333</v>
      </c>
      <c r="K295" s="259">
        <v>633.25</v>
      </c>
      <c r="L295" s="259">
        <v>627.75</v>
      </c>
      <c r="M295" s="259">
        <v>8.2356200000000008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3044.6</v>
      </c>
      <c r="D296" s="260">
        <v>3044.2999999999997</v>
      </c>
      <c r="E296" s="260">
        <v>3028.6999999999994</v>
      </c>
      <c r="F296" s="260">
        <v>3012.7999999999997</v>
      </c>
      <c r="G296" s="260">
        <v>2997.1999999999994</v>
      </c>
      <c r="H296" s="260">
        <v>3060.1999999999994</v>
      </c>
      <c r="I296" s="260">
        <v>3075.7999999999997</v>
      </c>
      <c r="J296" s="260">
        <v>3091.6999999999994</v>
      </c>
      <c r="K296" s="259">
        <v>3059.9</v>
      </c>
      <c r="L296" s="259">
        <v>3028.4</v>
      </c>
      <c r="M296" s="259">
        <v>0.89846000000000004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733.65</v>
      </c>
      <c r="D297" s="260">
        <v>727.9</v>
      </c>
      <c r="E297" s="260">
        <v>720.9</v>
      </c>
      <c r="F297" s="260">
        <v>708.15</v>
      </c>
      <c r="G297" s="260">
        <v>701.15</v>
      </c>
      <c r="H297" s="260">
        <v>740.65</v>
      </c>
      <c r="I297" s="260">
        <v>747.65</v>
      </c>
      <c r="J297" s="260">
        <v>760.4</v>
      </c>
      <c r="K297" s="259">
        <v>734.9</v>
      </c>
      <c r="L297" s="259">
        <v>715.15</v>
      </c>
      <c r="M297" s="259">
        <v>12.478260000000001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1691.95</v>
      </c>
      <c r="D298" s="260">
        <v>1694.8666666666668</v>
      </c>
      <c r="E298" s="260">
        <v>1684.7333333333336</v>
      </c>
      <c r="F298" s="260">
        <v>1677.5166666666669</v>
      </c>
      <c r="G298" s="260">
        <v>1667.3833333333337</v>
      </c>
      <c r="H298" s="260">
        <v>1702.0833333333335</v>
      </c>
      <c r="I298" s="260">
        <v>1712.2166666666667</v>
      </c>
      <c r="J298" s="260">
        <v>1719.4333333333334</v>
      </c>
      <c r="K298" s="259">
        <v>1705</v>
      </c>
      <c r="L298" s="259">
        <v>1687.65</v>
      </c>
      <c r="M298" s="259">
        <v>0.21994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41.8</v>
      </c>
      <c r="D299" s="260">
        <v>40.833333333333336</v>
      </c>
      <c r="E299" s="260">
        <v>39.166666666666671</v>
      </c>
      <c r="F299" s="260">
        <v>36.533333333333339</v>
      </c>
      <c r="G299" s="260">
        <v>34.866666666666674</v>
      </c>
      <c r="H299" s="260">
        <v>43.466666666666669</v>
      </c>
      <c r="I299" s="260">
        <v>45.13333333333334</v>
      </c>
      <c r="J299" s="260">
        <v>47.766666666666666</v>
      </c>
      <c r="K299" s="259">
        <v>42.5</v>
      </c>
      <c r="L299" s="259">
        <v>38.200000000000003</v>
      </c>
      <c r="M299" s="259">
        <v>225.42707999999999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160.9</v>
      </c>
      <c r="D300" s="260">
        <v>160.63333333333333</v>
      </c>
      <c r="E300" s="260">
        <v>158.36666666666665</v>
      </c>
      <c r="F300" s="260">
        <v>155.83333333333331</v>
      </c>
      <c r="G300" s="260">
        <v>153.56666666666663</v>
      </c>
      <c r="H300" s="260">
        <v>163.16666666666666</v>
      </c>
      <c r="I300" s="260">
        <v>165.43333333333331</v>
      </c>
      <c r="J300" s="260">
        <v>167.96666666666667</v>
      </c>
      <c r="K300" s="259">
        <v>162.9</v>
      </c>
      <c r="L300" s="259">
        <v>158.1</v>
      </c>
      <c r="M300" s="259">
        <v>2.78227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91533.8</v>
      </c>
      <c r="D301" s="260">
        <v>91144.283333333326</v>
      </c>
      <c r="E301" s="260">
        <v>90319.566666666651</v>
      </c>
      <c r="F301" s="260">
        <v>89105.333333333328</v>
      </c>
      <c r="G301" s="260">
        <v>88280.616666666654</v>
      </c>
      <c r="H301" s="260">
        <v>92358.516666666648</v>
      </c>
      <c r="I301" s="260">
        <v>93183.233333333323</v>
      </c>
      <c r="J301" s="260">
        <v>94397.466666666645</v>
      </c>
      <c r="K301" s="259">
        <v>91969</v>
      </c>
      <c r="L301" s="259">
        <v>89930.05</v>
      </c>
      <c r="M301" s="259">
        <v>0.13195999999999999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1615</v>
      </c>
      <c r="D302" s="260">
        <v>1606.6833333333334</v>
      </c>
      <c r="E302" s="260">
        <v>1594.2666666666669</v>
      </c>
      <c r="F302" s="260">
        <v>1573.5333333333335</v>
      </c>
      <c r="G302" s="260">
        <v>1561.116666666667</v>
      </c>
      <c r="H302" s="260">
        <v>1627.4166666666667</v>
      </c>
      <c r="I302" s="260">
        <v>1639.8333333333333</v>
      </c>
      <c r="J302" s="260">
        <v>1660.5666666666666</v>
      </c>
      <c r="K302" s="259">
        <v>1619.1</v>
      </c>
      <c r="L302" s="259">
        <v>1585.95</v>
      </c>
      <c r="M302" s="259">
        <v>0.60341999999999996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999.55</v>
      </c>
      <c r="D303" s="260">
        <v>1007.6333333333332</v>
      </c>
      <c r="E303" s="260">
        <v>982.96666666666647</v>
      </c>
      <c r="F303" s="260">
        <v>966.38333333333321</v>
      </c>
      <c r="G303" s="260">
        <v>941.71666666666647</v>
      </c>
      <c r="H303" s="260">
        <v>1024.2166666666665</v>
      </c>
      <c r="I303" s="260">
        <v>1048.8833333333332</v>
      </c>
      <c r="J303" s="260">
        <v>1065.4666666666665</v>
      </c>
      <c r="K303" s="259">
        <v>1032.3</v>
      </c>
      <c r="L303" s="259">
        <v>991.05</v>
      </c>
      <c r="M303" s="259">
        <v>5.6339300000000003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910.45</v>
      </c>
      <c r="D304" s="260">
        <v>902.31666666666661</v>
      </c>
      <c r="E304" s="260">
        <v>890.13333333333321</v>
      </c>
      <c r="F304" s="260">
        <v>869.81666666666661</v>
      </c>
      <c r="G304" s="260">
        <v>857.63333333333321</v>
      </c>
      <c r="H304" s="260">
        <v>922.63333333333321</v>
      </c>
      <c r="I304" s="260">
        <v>934.81666666666661</v>
      </c>
      <c r="J304" s="260">
        <v>955.13333333333321</v>
      </c>
      <c r="K304" s="259">
        <v>914.5</v>
      </c>
      <c r="L304" s="259">
        <v>882</v>
      </c>
      <c r="M304" s="259">
        <v>5.2446200000000003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214.6</v>
      </c>
      <c r="D305" s="260">
        <v>214.06666666666663</v>
      </c>
      <c r="E305" s="260">
        <v>213.18333333333328</v>
      </c>
      <c r="F305" s="260">
        <v>211.76666666666665</v>
      </c>
      <c r="G305" s="260">
        <v>210.8833333333333</v>
      </c>
      <c r="H305" s="260">
        <v>215.48333333333326</v>
      </c>
      <c r="I305" s="260">
        <v>216.36666666666665</v>
      </c>
      <c r="J305" s="260">
        <v>217.78333333333325</v>
      </c>
      <c r="K305" s="259">
        <v>214.95</v>
      </c>
      <c r="L305" s="259">
        <v>212.65</v>
      </c>
      <c r="M305" s="259">
        <v>16.242450000000002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1250.7</v>
      </c>
      <c r="D306" s="260">
        <v>1256.2333333333333</v>
      </c>
      <c r="E306" s="260">
        <v>1240.4666666666667</v>
      </c>
      <c r="F306" s="260">
        <v>1230.2333333333333</v>
      </c>
      <c r="G306" s="260">
        <v>1214.4666666666667</v>
      </c>
      <c r="H306" s="260">
        <v>1266.4666666666667</v>
      </c>
      <c r="I306" s="260">
        <v>1282.2333333333336</v>
      </c>
      <c r="J306" s="260">
        <v>1292.4666666666667</v>
      </c>
      <c r="K306" s="259">
        <v>1272</v>
      </c>
      <c r="L306" s="259">
        <v>1246</v>
      </c>
      <c r="M306" s="259">
        <v>21.266190000000002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293.10000000000002</v>
      </c>
      <c r="D307" s="260">
        <v>292.90000000000003</v>
      </c>
      <c r="E307" s="260">
        <v>288.50000000000006</v>
      </c>
      <c r="F307" s="260">
        <v>283.90000000000003</v>
      </c>
      <c r="G307" s="260">
        <v>279.50000000000006</v>
      </c>
      <c r="H307" s="260">
        <v>297.50000000000006</v>
      </c>
      <c r="I307" s="260">
        <v>301.90000000000003</v>
      </c>
      <c r="J307" s="260">
        <v>306.50000000000006</v>
      </c>
      <c r="K307" s="259">
        <v>297.3</v>
      </c>
      <c r="L307" s="259">
        <v>288.3</v>
      </c>
      <c r="M307" s="259">
        <v>2.2894999999999999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276.75</v>
      </c>
      <c r="D308" s="260">
        <v>276.18333333333334</v>
      </c>
      <c r="E308" s="260">
        <v>273.66666666666669</v>
      </c>
      <c r="F308" s="260">
        <v>270.58333333333337</v>
      </c>
      <c r="G308" s="260">
        <v>268.06666666666672</v>
      </c>
      <c r="H308" s="260">
        <v>279.26666666666665</v>
      </c>
      <c r="I308" s="260">
        <v>281.7833333333333</v>
      </c>
      <c r="J308" s="260">
        <v>284.86666666666662</v>
      </c>
      <c r="K308" s="259">
        <v>278.7</v>
      </c>
      <c r="L308" s="259">
        <v>273.10000000000002</v>
      </c>
      <c r="M308" s="259">
        <v>2.6642800000000002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375.85</v>
      </c>
      <c r="D309" s="260">
        <v>372.33333333333331</v>
      </c>
      <c r="E309" s="260">
        <v>366.76666666666665</v>
      </c>
      <c r="F309" s="260">
        <v>357.68333333333334</v>
      </c>
      <c r="G309" s="260">
        <v>352.11666666666667</v>
      </c>
      <c r="H309" s="260">
        <v>381.41666666666663</v>
      </c>
      <c r="I309" s="260">
        <v>386.98333333333335</v>
      </c>
      <c r="J309" s="260">
        <v>396.06666666666661</v>
      </c>
      <c r="K309" s="259">
        <v>377.9</v>
      </c>
      <c r="L309" s="259">
        <v>363.25</v>
      </c>
      <c r="M309" s="259">
        <v>1.22296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498.95</v>
      </c>
      <c r="D310" s="260">
        <v>500.15000000000003</v>
      </c>
      <c r="E310" s="260">
        <v>494.35000000000008</v>
      </c>
      <c r="F310" s="260">
        <v>489.75000000000006</v>
      </c>
      <c r="G310" s="260">
        <v>483.9500000000001</v>
      </c>
      <c r="H310" s="260">
        <v>504.75000000000006</v>
      </c>
      <c r="I310" s="260">
        <v>510.55</v>
      </c>
      <c r="J310" s="260">
        <v>515.15000000000009</v>
      </c>
      <c r="K310" s="259">
        <v>505.95</v>
      </c>
      <c r="L310" s="259">
        <v>495.55</v>
      </c>
      <c r="M310" s="259">
        <v>0.27278999999999998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114.1</v>
      </c>
      <c r="D311" s="260">
        <v>114.11666666666667</v>
      </c>
      <c r="E311" s="260">
        <v>113.28333333333335</v>
      </c>
      <c r="F311" s="260">
        <v>112.46666666666667</v>
      </c>
      <c r="G311" s="260">
        <v>111.63333333333334</v>
      </c>
      <c r="H311" s="260">
        <v>114.93333333333335</v>
      </c>
      <c r="I311" s="260">
        <v>115.76666666666667</v>
      </c>
      <c r="J311" s="260">
        <v>116.58333333333336</v>
      </c>
      <c r="K311" s="259">
        <v>114.95</v>
      </c>
      <c r="L311" s="259">
        <v>113.3</v>
      </c>
      <c r="M311" s="259">
        <v>42.957680000000003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58.95</v>
      </c>
      <c r="D312" s="260">
        <v>58.633333333333326</v>
      </c>
      <c r="E312" s="260">
        <v>57.366666666666653</v>
      </c>
      <c r="F312" s="260">
        <v>55.783333333333324</v>
      </c>
      <c r="G312" s="260">
        <v>54.516666666666652</v>
      </c>
      <c r="H312" s="260">
        <v>60.216666666666654</v>
      </c>
      <c r="I312" s="260">
        <v>61.483333333333334</v>
      </c>
      <c r="J312" s="260">
        <v>63.066666666666656</v>
      </c>
      <c r="K312" s="259">
        <v>59.9</v>
      </c>
      <c r="L312" s="259">
        <v>57.05</v>
      </c>
      <c r="M312" s="259">
        <v>66.538259999999994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486.45</v>
      </c>
      <c r="D313" s="260">
        <v>485.88333333333338</v>
      </c>
      <c r="E313" s="260">
        <v>482.06666666666678</v>
      </c>
      <c r="F313" s="260">
        <v>477.68333333333339</v>
      </c>
      <c r="G313" s="260">
        <v>473.86666666666679</v>
      </c>
      <c r="H313" s="260">
        <v>490.26666666666677</v>
      </c>
      <c r="I313" s="260">
        <v>494.08333333333337</v>
      </c>
      <c r="J313" s="260">
        <v>498.46666666666675</v>
      </c>
      <c r="K313" s="259">
        <v>489.7</v>
      </c>
      <c r="L313" s="259">
        <v>481.5</v>
      </c>
      <c r="M313" s="259">
        <v>22.253019999999999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8985.4</v>
      </c>
      <c r="D314" s="260">
        <v>9013.1666666666661</v>
      </c>
      <c r="E314" s="260">
        <v>8922.2333333333318</v>
      </c>
      <c r="F314" s="260">
        <v>8859.0666666666657</v>
      </c>
      <c r="G314" s="260">
        <v>8768.1333333333314</v>
      </c>
      <c r="H314" s="260">
        <v>9076.3333333333321</v>
      </c>
      <c r="I314" s="260">
        <v>9167.2666666666664</v>
      </c>
      <c r="J314" s="260">
        <v>9230.4333333333325</v>
      </c>
      <c r="K314" s="259">
        <v>9104.1</v>
      </c>
      <c r="L314" s="259">
        <v>8950</v>
      </c>
      <c r="M314" s="259">
        <v>4.3995600000000001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1662.2</v>
      </c>
      <c r="D315" s="260">
        <v>1663.1499999999999</v>
      </c>
      <c r="E315" s="260">
        <v>1645.0499999999997</v>
      </c>
      <c r="F315" s="260">
        <v>1627.8999999999999</v>
      </c>
      <c r="G315" s="260">
        <v>1609.7999999999997</v>
      </c>
      <c r="H315" s="260">
        <v>1680.2999999999997</v>
      </c>
      <c r="I315" s="260">
        <v>1698.3999999999996</v>
      </c>
      <c r="J315" s="260">
        <v>1715.5499999999997</v>
      </c>
      <c r="K315" s="259">
        <v>1681.25</v>
      </c>
      <c r="L315" s="259">
        <v>1646</v>
      </c>
      <c r="M315" s="259">
        <v>0.54178000000000004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684.4</v>
      </c>
      <c r="D316" s="260">
        <v>689.65</v>
      </c>
      <c r="E316" s="260">
        <v>675.9</v>
      </c>
      <c r="F316" s="260">
        <v>667.4</v>
      </c>
      <c r="G316" s="260">
        <v>653.65</v>
      </c>
      <c r="H316" s="260">
        <v>698.15</v>
      </c>
      <c r="I316" s="260">
        <v>711.9</v>
      </c>
      <c r="J316" s="260">
        <v>720.4</v>
      </c>
      <c r="K316" s="259">
        <v>703.4</v>
      </c>
      <c r="L316" s="259">
        <v>681.15</v>
      </c>
      <c r="M316" s="259">
        <v>34.138469999999998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439.6</v>
      </c>
      <c r="D317" s="260">
        <v>437.9666666666667</v>
      </c>
      <c r="E317" s="260">
        <v>431.13333333333338</v>
      </c>
      <c r="F317" s="260">
        <v>422.66666666666669</v>
      </c>
      <c r="G317" s="260">
        <v>415.83333333333337</v>
      </c>
      <c r="H317" s="260">
        <v>446.43333333333339</v>
      </c>
      <c r="I317" s="260">
        <v>453.26666666666665</v>
      </c>
      <c r="J317" s="260">
        <v>461.73333333333341</v>
      </c>
      <c r="K317" s="259">
        <v>444.8</v>
      </c>
      <c r="L317" s="259">
        <v>429.5</v>
      </c>
      <c r="M317" s="259">
        <v>19.451039999999999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881.75</v>
      </c>
      <c r="D318" s="260">
        <v>878.76666666666677</v>
      </c>
      <c r="E318" s="260">
        <v>855.73333333333358</v>
      </c>
      <c r="F318" s="260">
        <v>829.71666666666681</v>
      </c>
      <c r="G318" s="260">
        <v>806.68333333333362</v>
      </c>
      <c r="H318" s="260">
        <v>904.78333333333353</v>
      </c>
      <c r="I318" s="260">
        <v>927.81666666666661</v>
      </c>
      <c r="J318" s="260">
        <v>953.83333333333348</v>
      </c>
      <c r="K318" s="259">
        <v>901.8</v>
      </c>
      <c r="L318" s="259">
        <v>852.75</v>
      </c>
      <c r="M318" s="259">
        <v>68.87688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673.85</v>
      </c>
      <c r="D319" s="260">
        <v>673.38333333333333</v>
      </c>
      <c r="E319" s="260">
        <v>667.76666666666665</v>
      </c>
      <c r="F319" s="260">
        <v>661.68333333333328</v>
      </c>
      <c r="G319" s="260">
        <v>656.06666666666661</v>
      </c>
      <c r="H319" s="260">
        <v>679.4666666666667</v>
      </c>
      <c r="I319" s="260">
        <v>685.08333333333326</v>
      </c>
      <c r="J319" s="260">
        <v>691.16666666666674</v>
      </c>
      <c r="K319" s="259">
        <v>679</v>
      </c>
      <c r="L319" s="259">
        <v>667.3</v>
      </c>
      <c r="M319" s="259">
        <v>0.35220000000000001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815.75</v>
      </c>
      <c r="D320" s="260">
        <v>815.83333333333337</v>
      </c>
      <c r="E320" s="260">
        <v>801.66666666666674</v>
      </c>
      <c r="F320" s="260">
        <v>787.58333333333337</v>
      </c>
      <c r="G320" s="260">
        <v>773.41666666666674</v>
      </c>
      <c r="H320" s="260">
        <v>829.91666666666674</v>
      </c>
      <c r="I320" s="260">
        <v>844.08333333333348</v>
      </c>
      <c r="J320" s="260">
        <v>858.16666666666674</v>
      </c>
      <c r="K320" s="259">
        <v>830</v>
      </c>
      <c r="L320" s="259">
        <v>801.75</v>
      </c>
      <c r="M320" s="259">
        <v>2.07348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1463.6</v>
      </c>
      <c r="D321" s="260">
        <v>1456.2666666666664</v>
      </c>
      <c r="E321" s="260">
        <v>1443.4333333333329</v>
      </c>
      <c r="F321" s="260">
        <v>1423.2666666666664</v>
      </c>
      <c r="G321" s="260">
        <v>1410.4333333333329</v>
      </c>
      <c r="H321" s="260">
        <v>1476.4333333333329</v>
      </c>
      <c r="I321" s="260">
        <v>1489.2666666666664</v>
      </c>
      <c r="J321" s="260">
        <v>1509.4333333333329</v>
      </c>
      <c r="K321" s="259">
        <v>1469.1</v>
      </c>
      <c r="L321" s="259">
        <v>1436.1</v>
      </c>
      <c r="M321" s="259">
        <v>1.81785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59.75</v>
      </c>
      <c r="D322" s="260">
        <v>58.966666666666661</v>
      </c>
      <c r="E322" s="260">
        <v>57.833333333333321</v>
      </c>
      <c r="F322" s="260">
        <v>55.916666666666657</v>
      </c>
      <c r="G322" s="260">
        <v>54.783333333333317</v>
      </c>
      <c r="H322" s="260">
        <v>60.883333333333326</v>
      </c>
      <c r="I322" s="260">
        <v>62.016666666666666</v>
      </c>
      <c r="J322" s="260">
        <v>63.93333333333333</v>
      </c>
      <c r="K322" s="259">
        <v>60.1</v>
      </c>
      <c r="L322" s="259">
        <v>57.05</v>
      </c>
      <c r="M322" s="259">
        <v>60.924570000000003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660.35</v>
      </c>
      <c r="D323" s="260">
        <v>661.76666666666677</v>
      </c>
      <c r="E323" s="260">
        <v>655.58333333333348</v>
      </c>
      <c r="F323" s="260">
        <v>650.81666666666672</v>
      </c>
      <c r="G323" s="260">
        <v>644.63333333333344</v>
      </c>
      <c r="H323" s="260">
        <v>666.53333333333353</v>
      </c>
      <c r="I323" s="260">
        <v>672.7166666666667</v>
      </c>
      <c r="J323" s="260">
        <v>677.48333333333358</v>
      </c>
      <c r="K323" s="259">
        <v>667.95</v>
      </c>
      <c r="L323" s="259">
        <v>657</v>
      </c>
      <c r="M323" s="259">
        <v>3.58935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2011.65</v>
      </c>
      <c r="D324" s="260">
        <v>2002.7166666666665</v>
      </c>
      <c r="E324" s="260">
        <v>1982.9333333333329</v>
      </c>
      <c r="F324" s="260">
        <v>1954.2166666666665</v>
      </c>
      <c r="G324" s="260">
        <v>1934.4333333333329</v>
      </c>
      <c r="H324" s="260">
        <v>2031.4333333333329</v>
      </c>
      <c r="I324" s="260">
        <v>2051.2166666666662</v>
      </c>
      <c r="J324" s="260">
        <v>2079.9333333333329</v>
      </c>
      <c r="K324" s="259">
        <v>2022.5</v>
      </c>
      <c r="L324" s="259">
        <v>1974</v>
      </c>
      <c r="M324" s="259">
        <v>3.5302799999999999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1572.5</v>
      </c>
      <c r="D325" s="260">
        <v>1569.75</v>
      </c>
      <c r="E325" s="260">
        <v>1561.5</v>
      </c>
      <c r="F325" s="260">
        <v>1550.5</v>
      </c>
      <c r="G325" s="260">
        <v>1542.25</v>
      </c>
      <c r="H325" s="260">
        <v>1580.75</v>
      </c>
      <c r="I325" s="260">
        <v>1589</v>
      </c>
      <c r="J325" s="260">
        <v>1600</v>
      </c>
      <c r="K325" s="259">
        <v>1578</v>
      </c>
      <c r="L325" s="259">
        <v>1558.75</v>
      </c>
      <c r="M325" s="259">
        <v>2.12209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1090.05</v>
      </c>
      <c r="D326" s="260">
        <v>1086.8666666666668</v>
      </c>
      <c r="E326" s="260">
        <v>1078.7333333333336</v>
      </c>
      <c r="F326" s="260">
        <v>1067.4166666666667</v>
      </c>
      <c r="G326" s="260">
        <v>1059.2833333333335</v>
      </c>
      <c r="H326" s="260">
        <v>1098.1833333333336</v>
      </c>
      <c r="I326" s="260">
        <v>1106.3166666666668</v>
      </c>
      <c r="J326" s="260">
        <v>1117.6333333333337</v>
      </c>
      <c r="K326" s="259">
        <v>1095</v>
      </c>
      <c r="L326" s="259">
        <v>1075.55</v>
      </c>
      <c r="M326" s="259">
        <v>4.3879799999999998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567</v>
      </c>
      <c r="D327" s="260">
        <v>568.30000000000007</v>
      </c>
      <c r="E327" s="260">
        <v>562.70000000000016</v>
      </c>
      <c r="F327" s="260">
        <v>558.40000000000009</v>
      </c>
      <c r="G327" s="260">
        <v>552.80000000000018</v>
      </c>
      <c r="H327" s="260">
        <v>572.60000000000014</v>
      </c>
      <c r="I327" s="260">
        <v>578.20000000000005</v>
      </c>
      <c r="J327" s="260">
        <v>582.50000000000011</v>
      </c>
      <c r="K327" s="259">
        <v>573.9</v>
      </c>
      <c r="L327" s="259">
        <v>564</v>
      </c>
      <c r="M327" s="259">
        <v>1.8711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41.1</v>
      </c>
      <c r="D328" s="260">
        <v>41.433333333333337</v>
      </c>
      <c r="E328" s="260">
        <v>40.516666666666673</v>
      </c>
      <c r="F328" s="260">
        <v>39.933333333333337</v>
      </c>
      <c r="G328" s="260">
        <v>39.016666666666673</v>
      </c>
      <c r="H328" s="260">
        <v>42.016666666666673</v>
      </c>
      <c r="I328" s="260">
        <v>42.93333333333333</v>
      </c>
      <c r="J328" s="260">
        <v>43.516666666666673</v>
      </c>
      <c r="K328" s="259">
        <v>42.35</v>
      </c>
      <c r="L328" s="259">
        <v>40.85</v>
      </c>
      <c r="M328" s="259">
        <v>107.50686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83.05</v>
      </c>
      <c r="D329" s="260">
        <v>82.55</v>
      </c>
      <c r="E329" s="260">
        <v>81.099999999999994</v>
      </c>
      <c r="F329" s="260">
        <v>79.149999999999991</v>
      </c>
      <c r="G329" s="260">
        <v>77.699999999999989</v>
      </c>
      <c r="H329" s="260">
        <v>84.5</v>
      </c>
      <c r="I329" s="260">
        <v>85.950000000000017</v>
      </c>
      <c r="J329" s="260">
        <v>87.9</v>
      </c>
      <c r="K329" s="259">
        <v>84</v>
      </c>
      <c r="L329" s="259">
        <v>80.599999999999994</v>
      </c>
      <c r="M329" s="259">
        <v>105.07978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43.75</v>
      </c>
      <c r="D330" s="260">
        <v>43.916666666666664</v>
      </c>
      <c r="E330" s="260">
        <v>43.083333333333329</v>
      </c>
      <c r="F330" s="260">
        <v>42.416666666666664</v>
      </c>
      <c r="G330" s="260">
        <v>41.583333333333329</v>
      </c>
      <c r="H330" s="260">
        <v>44.583333333333329</v>
      </c>
      <c r="I330" s="260">
        <v>45.416666666666657</v>
      </c>
      <c r="J330" s="260">
        <v>46.083333333333329</v>
      </c>
      <c r="K330" s="259">
        <v>44.75</v>
      </c>
      <c r="L330" s="259">
        <v>43.25</v>
      </c>
      <c r="M330" s="259">
        <v>191.52629999999999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319.25</v>
      </c>
      <c r="D331" s="260">
        <v>317.68333333333334</v>
      </c>
      <c r="E331" s="260">
        <v>309.16666666666669</v>
      </c>
      <c r="F331" s="260">
        <v>299.08333333333337</v>
      </c>
      <c r="G331" s="260">
        <v>290.56666666666672</v>
      </c>
      <c r="H331" s="260">
        <v>327.76666666666665</v>
      </c>
      <c r="I331" s="260">
        <v>336.2833333333333</v>
      </c>
      <c r="J331" s="260">
        <v>346.36666666666662</v>
      </c>
      <c r="K331" s="259">
        <v>326.2</v>
      </c>
      <c r="L331" s="259">
        <v>307.60000000000002</v>
      </c>
      <c r="M331" s="259">
        <v>9.0368999999999993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87.55</v>
      </c>
      <c r="D332" s="260">
        <v>86.566666666666677</v>
      </c>
      <c r="E332" s="260">
        <v>84.633333333333354</v>
      </c>
      <c r="F332" s="260">
        <v>81.716666666666683</v>
      </c>
      <c r="G332" s="260">
        <v>79.78333333333336</v>
      </c>
      <c r="H332" s="260">
        <v>89.483333333333348</v>
      </c>
      <c r="I332" s="260">
        <v>91.416666666666657</v>
      </c>
      <c r="J332" s="260">
        <v>94.333333333333343</v>
      </c>
      <c r="K332" s="259">
        <v>88.5</v>
      </c>
      <c r="L332" s="259">
        <v>83.65</v>
      </c>
      <c r="M332" s="259">
        <v>152.33912000000001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237.8</v>
      </c>
      <c r="D333" s="260">
        <v>237.21666666666667</v>
      </c>
      <c r="E333" s="260">
        <v>233.73333333333335</v>
      </c>
      <c r="F333" s="260">
        <v>229.66666666666669</v>
      </c>
      <c r="G333" s="260">
        <v>226.18333333333337</v>
      </c>
      <c r="H333" s="260">
        <v>241.28333333333333</v>
      </c>
      <c r="I333" s="260">
        <v>244.76666666666662</v>
      </c>
      <c r="J333" s="260">
        <v>248.83333333333331</v>
      </c>
      <c r="K333" s="259">
        <v>240.7</v>
      </c>
      <c r="L333" s="259">
        <v>233.15</v>
      </c>
      <c r="M333" s="259">
        <v>5.1861199999999998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170.4</v>
      </c>
      <c r="D334" s="260">
        <v>170.56666666666669</v>
      </c>
      <c r="E334" s="260">
        <v>169.23333333333338</v>
      </c>
      <c r="F334" s="260">
        <v>168.06666666666669</v>
      </c>
      <c r="G334" s="260">
        <v>166.73333333333338</v>
      </c>
      <c r="H334" s="260">
        <v>171.73333333333338</v>
      </c>
      <c r="I334" s="260">
        <v>173.06666666666669</v>
      </c>
      <c r="J334" s="260">
        <v>174.23333333333338</v>
      </c>
      <c r="K334" s="259">
        <v>171.9</v>
      </c>
      <c r="L334" s="259">
        <v>169.4</v>
      </c>
      <c r="M334" s="259">
        <v>54.719209999999997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746.4</v>
      </c>
      <c r="D335" s="260">
        <v>749.25</v>
      </c>
      <c r="E335" s="260">
        <v>738.7</v>
      </c>
      <c r="F335" s="260">
        <v>731</v>
      </c>
      <c r="G335" s="260">
        <v>720.45</v>
      </c>
      <c r="H335" s="260">
        <v>756.95</v>
      </c>
      <c r="I335" s="260">
        <v>767.5</v>
      </c>
      <c r="J335" s="260">
        <v>775.2</v>
      </c>
      <c r="K335" s="259">
        <v>759.8</v>
      </c>
      <c r="L335" s="259">
        <v>741.55</v>
      </c>
      <c r="M335" s="259">
        <v>1.4572000000000001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74.5</v>
      </c>
      <c r="D336" s="260">
        <v>74.649999999999991</v>
      </c>
      <c r="E336" s="260">
        <v>74.049999999999983</v>
      </c>
      <c r="F336" s="260">
        <v>73.599999999999994</v>
      </c>
      <c r="G336" s="260">
        <v>72.999999999999986</v>
      </c>
      <c r="H336" s="260">
        <v>75.09999999999998</v>
      </c>
      <c r="I336" s="260">
        <v>75.699999999999974</v>
      </c>
      <c r="J336" s="260">
        <v>76.149999999999977</v>
      </c>
      <c r="K336" s="259">
        <v>75.25</v>
      </c>
      <c r="L336" s="259">
        <v>74.2</v>
      </c>
      <c r="M336" s="259">
        <v>80.336470000000006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4366.55</v>
      </c>
      <c r="D337" s="260">
        <v>4377.5166666666664</v>
      </c>
      <c r="E337" s="260">
        <v>4327.0333333333328</v>
      </c>
      <c r="F337" s="260">
        <v>4287.5166666666664</v>
      </c>
      <c r="G337" s="260">
        <v>4237.0333333333328</v>
      </c>
      <c r="H337" s="260">
        <v>4417.0333333333328</v>
      </c>
      <c r="I337" s="260">
        <v>4467.5166666666664</v>
      </c>
      <c r="J337" s="260">
        <v>4507.0333333333328</v>
      </c>
      <c r="K337" s="259">
        <v>4428</v>
      </c>
      <c r="L337" s="259">
        <v>4338</v>
      </c>
      <c r="M337" s="259">
        <v>1.4522699999999999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603.04999999999995</v>
      </c>
      <c r="D338" s="260">
        <v>603.83333333333337</v>
      </c>
      <c r="E338" s="260">
        <v>595.66666666666674</v>
      </c>
      <c r="F338" s="260">
        <v>588.28333333333342</v>
      </c>
      <c r="G338" s="260">
        <v>580.11666666666679</v>
      </c>
      <c r="H338" s="260">
        <v>611.2166666666667</v>
      </c>
      <c r="I338" s="260">
        <v>619.38333333333344</v>
      </c>
      <c r="J338" s="260">
        <v>626.76666666666665</v>
      </c>
      <c r="K338" s="259">
        <v>612</v>
      </c>
      <c r="L338" s="259">
        <v>596.45000000000005</v>
      </c>
      <c r="M338" s="259">
        <v>1.7997799999999999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19815.45</v>
      </c>
      <c r="D339" s="260">
        <v>19706.899999999998</v>
      </c>
      <c r="E339" s="260">
        <v>19568.549999999996</v>
      </c>
      <c r="F339" s="260">
        <v>19321.649999999998</v>
      </c>
      <c r="G339" s="260">
        <v>19183.299999999996</v>
      </c>
      <c r="H339" s="260">
        <v>19953.799999999996</v>
      </c>
      <c r="I339" s="260">
        <v>20092.149999999994</v>
      </c>
      <c r="J339" s="260">
        <v>20339.049999999996</v>
      </c>
      <c r="K339" s="259">
        <v>19845.25</v>
      </c>
      <c r="L339" s="259">
        <v>19460</v>
      </c>
      <c r="M339" s="259">
        <v>0.53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63.75</v>
      </c>
      <c r="D340" s="260">
        <v>63.85</v>
      </c>
      <c r="E340" s="260">
        <v>62.95</v>
      </c>
      <c r="F340" s="260">
        <v>62.15</v>
      </c>
      <c r="G340" s="260">
        <v>61.25</v>
      </c>
      <c r="H340" s="260">
        <v>64.650000000000006</v>
      </c>
      <c r="I340" s="260">
        <v>65.55</v>
      </c>
      <c r="J340" s="260">
        <v>66.350000000000009</v>
      </c>
      <c r="K340" s="259">
        <v>64.75</v>
      </c>
      <c r="L340" s="259">
        <v>63.05</v>
      </c>
      <c r="M340" s="259">
        <v>7.68912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269.64999999999998</v>
      </c>
      <c r="D341" s="260">
        <v>267.18333333333334</v>
      </c>
      <c r="E341" s="260">
        <v>263.4666666666667</v>
      </c>
      <c r="F341" s="260">
        <v>257.28333333333336</v>
      </c>
      <c r="G341" s="260">
        <v>253.56666666666672</v>
      </c>
      <c r="H341" s="260">
        <v>273.36666666666667</v>
      </c>
      <c r="I341" s="260">
        <v>277.08333333333326</v>
      </c>
      <c r="J341" s="260">
        <v>283.26666666666665</v>
      </c>
      <c r="K341" s="259">
        <v>270.89999999999998</v>
      </c>
      <c r="L341" s="259">
        <v>261</v>
      </c>
      <c r="M341" s="259">
        <v>7.6355700000000004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370.25</v>
      </c>
      <c r="D342" s="260">
        <v>369.06666666666666</v>
      </c>
      <c r="E342" s="260">
        <v>366.18333333333334</v>
      </c>
      <c r="F342" s="260">
        <v>362.11666666666667</v>
      </c>
      <c r="G342" s="260">
        <v>359.23333333333335</v>
      </c>
      <c r="H342" s="260">
        <v>373.13333333333333</v>
      </c>
      <c r="I342" s="260">
        <v>376.01666666666665</v>
      </c>
      <c r="J342" s="260">
        <v>380.08333333333331</v>
      </c>
      <c r="K342" s="259">
        <v>371.95</v>
      </c>
      <c r="L342" s="259">
        <v>365</v>
      </c>
      <c r="M342" s="259">
        <v>1.0447299999999999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906.15</v>
      </c>
      <c r="D343" s="260">
        <v>903.80000000000007</v>
      </c>
      <c r="E343" s="260">
        <v>892.60000000000014</v>
      </c>
      <c r="F343" s="260">
        <v>879.05000000000007</v>
      </c>
      <c r="G343" s="260">
        <v>867.85000000000014</v>
      </c>
      <c r="H343" s="260">
        <v>917.35000000000014</v>
      </c>
      <c r="I343" s="260">
        <v>928.55000000000018</v>
      </c>
      <c r="J343" s="260">
        <v>942.10000000000014</v>
      </c>
      <c r="K343" s="259">
        <v>915</v>
      </c>
      <c r="L343" s="259">
        <v>890.25</v>
      </c>
      <c r="M343" s="259">
        <v>3.1663100000000002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139.6</v>
      </c>
      <c r="D344" s="260">
        <v>139.94999999999999</v>
      </c>
      <c r="E344" s="260">
        <v>138.69999999999999</v>
      </c>
      <c r="F344" s="260">
        <v>137.80000000000001</v>
      </c>
      <c r="G344" s="260">
        <v>136.55000000000001</v>
      </c>
      <c r="H344" s="260">
        <v>140.84999999999997</v>
      </c>
      <c r="I344" s="260">
        <v>142.09999999999997</v>
      </c>
      <c r="J344" s="260">
        <v>142.99999999999994</v>
      </c>
      <c r="K344" s="259">
        <v>141.19999999999999</v>
      </c>
      <c r="L344" s="259">
        <v>139.05000000000001</v>
      </c>
      <c r="M344" s="259">
        <v>89.253439999999998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202.75</v>
      </c>
      <c r="D345" s="260">
        <v>201.75</v>
      </c>
      <c r="E345" s="260">
        <v>199</v>
      </c>
      <c r="F345" s="260">
        <v>195.25</v>
      </c>
      <c r="G345" s="260">
        <v>192.5</v>
      </c>
      <c r="H345" s="260">
        <v>205.5</v>
      </c>
      <c r="I345" s="260">
        <v>208.25</v>
      </c>
      <c r="J345" s="260">
        <v>212</v>
      </c>
      <c r="K345" s="259">
        <v>204.5</v>
      </c>
      <c r="L345" s="259">
        <v>198</v>
      </c>
      <c r="M345" s="259">
        <v>10.313969999999999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517.1</v>
      </c>
      <c r="D346" s="260">
        <v>516.0333333333333</v>
      </c>
      <c r="E346" s="260">
        <v>511.06666666666661</v>
      </c>
      <c r="F346" s="260">
        <v>505.0333333333333</v>
      </c>
      <c r="G346" s="260">
        <v>500.06666666666661</v>
      </c>
      <c r="H346" s="260">
        <v>522.06666666666661</v>
      </c>
      <c r="I346" s="260">
        <v>527.0333333333333</v>
      </c>
      <c r="J346" s="260">
        <v>533.06666666666661</v>
      </c>
      <c r="K346" s="259">
        <v>521</v>
      </c>
      <c r="L346" s="259">
        <v>510</v>
      </c>
      <c r="M346" s="259">
        <v>2.6776499999999999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461.5</v>
      </c>
      <c r="D347" s="260">
        <v>460.66666666666669</v>
      </c>
      <c r="E347" s="260">
        <v>441.83333333333337</v>
      </c>
      <c r="F347" s="260">
        <v>422.16666666666669</v>
      </c>
      <c r="G347" s="260">
        <v>403.33333333333337</v>
      </c>
      <c r="H347" s="260">
        <v>480.33333333333337</v>
      </c>
      <c r="I347" s="260">
        <v>499.16666666666674</v>
      </c>
      <c r="J347" s="260">
        <v>518.83333333333337</v>
      </c>
      <c r="K347" s="259">
        <v>479.5</v>
      </c>
      <c r="L347" s="259">
        <v>441</v>
      </c>
      <c r="M347" s="259">
        <v>195.92854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3093.1</v>
      </c>
      <c r="D348" s="260">
        <v>3094.0500000000006</v>
      </c>
      <c r="E348" s="260">
        <v>3049.1000000000013</v>
      </c>
      <c r="F348" s="260">
        <v>3005.1000000000008</v>
      </c>
      <c r="G348" s="260">
        <v>2960.1500000000015</v>
      </c>
      <c r="H348" s="260">
        <v>3138.0500000000011</v>
      </c>
      <c r="I348" s="260">
        <v>3183.0000000000009</v>
      </c>
      <c r="J348" s="260">
        <v>3227.0000000000009</v>
      </c>
      <c r="K348" s="259">
        <v>3139</v>
      </c>
      <c r="L348" s="259">
        <v>3050.05</v>
      </c>
      <c r="M348" s="259">
        <v>1.33579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286.10000000000002</v>
      </c>
      <c r="D349" s="260">
        <v>286.11666666666667</v>
      </c>
      <c r="E349" s="260">
        <v>281.23333333333335</v>
      </c>
      <c r="F349" s="260">
        <v>276.36666666666667</v>
      </c>
      <c r="G349" s="260">
        <v>271.48333333333335</v>
      </c>
      <c r="H349" s="260">
        <v>290.98333333333335</v>
      </c>
      <c r="I349" s="260">
        <v>295.86666666666667</v>
      </c>
      <c r="J349" s="260">
        <v>300.73333333333335</v>
      </c>
      <c r="K349" s="259">
        <v>291</v>
      </c>
      <c r="L349" s="259">
        <v>281.25</v>
      </c>
      <c r="M349" s="259">
        <v>0.89136000000000004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451.8</v>
      </c>
      <c r="D350" s="260">
        <v>460.48333333333329</v>
      </c>
      <c r="E350" s="260">
        <v>438.96666666666658</v>
      </c>
      <c r="F350" s="260">
        <v>426.13333333333327</v>
      </c>
      <c r="G350" s="260">
        <v>404.61666666666656</v>
      </c>
      <c r="H350" s="260">
        <v>473.31666666666661</v>
      </c>
      <c r="I350" s="260">
        <v>494.83333333333337</v>
      </c>
      <c r="J350" s="260">
        <v>507.66666666666663</v>
      </c>
      <c r="K350" s="259">
        <v>482</v>
      </c>
      <c r="L350" s="259">
        <v>447.65</v>
      </c>
      <c r="M350" s="259">
        <v>78.743380000000002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137.6</v>
      </c>
      <c r="D351" s="260">
        <v>137.28333333333333</v>
      </c>
      <c r="E351" s="260">
        <v>135.31666666666666</v>
      </c>
      <c r="F351" s="260">
        <v>133.03333333333333</v>
      </c>
      <c r="G351" s="260">
        <v>131.06666666666666</v>
      </c>
      <c r="H351" s="260">
        <v>139.56666666666666</v>
      </c>
      <c r="I351" s="260">
        <v>141.5333333333333</v>
      </c>
      <c r="J351" s="260">
        <v>143.81666666666666</v>
      </c>
      <c r="K351" s="259">
        <v>139.25</v>
      </c>
      <c r="L351" s="259">
        <v>135</v>
      </c>
      <c r="M351" s="259">
        <v>8.1246100000000006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3421.95</v>
      </c>
      <c r="D352" s="260">
        <v>3420.3166666666671</v>
      </c>
      <c r="E352" s="260">
        <v>3385.733333333334</v>
      </c>
      <c r="F352" s="260">
        <v>3349.5166666666669</v>
      </c>
      <c r="G352" s="260">
        <v>3314.9333333333338</v>
      </c>
      <c r="H352" s="260">
        <v>3456.5333333333342</v>
      </c>
      <c r="I352" s="260">
        <v>3491.1166666666672</v>
      </c>
      <c r="J352" s="260">
        <v>3527.3333333333344</v>
      </c>
      <c r="K352" s="259">
        <v>3454.9</v>
      </c>
      <c r="L352" s="259">
        <v>3384.1</v>
      </c>
      <c r="M352" s="259">
        <v>2.42658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442.3</v>
      </c>
      <c r="D353" s="260">
        <v>443.43333333333334</v>
      </c>
      <c r="E353" s="260">
        <v>438.86666666666667</v>
      </c>
      <c r="F353" s="260">
        <v>435.43333333333334</v>
      </c>
      <c r="G353" s="260">
        <v>430.86666666666667</v>
      </c>
      <c r="H353" s="260">
        <v>446.86666666666667</v>
      </c>
      <c r="I353" s="260">
        <v>451.43333333333339</v>
      </c>
      <c r="J353" s="260">
        <v>454.86666666666667</v>
      </c>
      <c r="K353" s="259">
        <v>448</v>
      </c>
      <c r="L353" s="259">
        <v>440</v>
      </c>
      <c r="M353" s="259">
        <v>2.8276599999999998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273</v>
      </c>
      <c r="D354" s="260">
        <v>272.91666666666669</v>
      </c>
      <c r="E354" s="260">
        <v>270.83333333333337</v>
      </c>
      <c r="F354" s="260">
        <v>268.66666666666669</v>
      </c>
      <c r="G354" s="260">
        <v>266.58333333333337</v>
      </c>
      <c r="H354" s="260">
        <v>275.08333333333337</v>
      </c>
      <c r="I354" s="260">
        <v>277.16666666666674</v>
      </c>
      <c r="J354" s="260">
        <v>279.33333333333337</v>
      </c>
      <c r="K354" s="259">
        <v>275</v>
      </c>
      <c r="L354" s="259">
        <v>270.75</v>
      </c>
      <c r="M354" s="259">
        <v>2.2711600000000001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1867.25</v>
      </c>
      <c r="D355" s="260">
        <v>1865.3333333333333</v>
      </c>
      <c r="E355" s="260">
        <v>1857.4166666666665</v>
      </c>
      <c r="F355" s="260">
        <v>1847.5833333333333</v>
      </c>
      <c r="G355" s="260">
        <v>1839.6666666666665</v>
      </c>
      <c r="H355" s="260">
        <v>1875.1666666666665</v>
      </c>
      <c r="I355" s="260">
        <v>1883.083333333333</v>
      </c>
      <c r="J355" s="260">
        <v>1892.9166666666665</v>
      </c>
      <c r="K355" s="259">
        <v>1873.25</v>
      </c>
      <c r="L355" s="259">
        <v>1855.5</v>
      </c>
      <c r="M355" s="259">
        <v>2.2856100000000001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47326.65</v>
      </c>
      <c r="D356" s="260">
        <v>47292.166666666664</v>
      </c>
      <c r="E356" s="260">
        <v>47034.48333333333</v>
      </c>
      <c r="F356" s="260">
        <v>46742.316666666666</v>
      </c>
      <c r="G356" s="260">
        <v>46484.633333333331</v>
      </c>
      <c r="H356" s="260">
        <v>47584.333333333328</v>
      </c>
      <c r="I356" s="260">
        <v>47842.016666666663</v>
      </c>
      <c r="J356" s="260">
        <v>48134.183333333327</v>
      </c>
      <c r="K356" s="259">
        <v>47549.85</v>
      </c>
      <c r="L356" s="259">
        <v>47000</v>
      </c>
      <c r="M356" s="259">
        <v>9.5880000000000007E-2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1277.95</v>
      </c>
      <c r="D357" s="260">
        <v>1278.3166666666666</v>
      </c>
      <c r="E357" s="260">
        <v>1266.6333333333332</v>
      </c>
      <c r="F357" s="260">
        <v>1255.3166666666666</v>
      </c>
      <c r="G357" s="260">
        <v>1243.6333333333332</v>
      </c>
      <c r="H357" s="260">
        <v>1289.6333333333332</v>
      </c>
      <c r="I357" s="260">
        <v>1301.3166666666666</v>
      </c>
      <c r="J357" s="260">
        <v>1312.6333333333332</v>
      </c>
      <c r="K357" s="259">
        <v>1290</v>
      </c>
      <c r="L357" s="259">
        <v>1267</v>
      </c>
      <c r="M357" s="259">
        <v>1.50499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4027.95</v>
      </c>
      <c r="D358" s="260">
        <v>4019.9499999999994</v>
      </c>
      <c r="E358" s="260">
        <v>3958.0499999999988</v>
      </c>
      <c r="F358" s="260">
        <v>3888.1499999999996</v>
      </c>
      <c r="G358" s="260">
        <v>3826.2499999999991</v>
      </c>
      <c r="H358" s="260">
        <v>4089.8499999999985</v>
      </c>
      <c r="I358" s="260">
        <v>4151.7499999999991</v>
      </c>
      <c r="J358" s="260">
        <v>4221.6499999999978</v>
      </c>
      <c r="K358" s="259">
        <v>4081.85</v>
      </c>
      <c r="L358" s="259">
        <v>3950.05</v>
      </c>
      <c r="M358" s="259">
        <v>4.6219599999999996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211.1</v>
      </c>
      <c r="D359" s="260">
        <v>211.38333333333333</v>
      </c>
      <c r="E359" s="260">
        <v>209.71666666666664</v>
      </c>
      <c r="F359" s="260">
        <v>208.33333333333331</v>
      </c>
      <c r="G359" s="260">
        <v>206.66666666666663</v>
      </c>
      <c r="H359" s="260">
        <v>212.76666666666665</v>
      </c>
      <c r="I359" s="260">
        <v>214.43333333333334</v>
      </c>
      <c r="J359" s="260">
        <v>215.81666666666666</v>
      </c>
      <c r="K359" s="259">
        <v>213.05</v>
      </c>
      <c r="L359" s="259">
        <v>210</v>
      </c>
      <c r="M359" s="259">
        <v>13.8748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4500.55</v>
      </c>
      <c r="D360" s="260">
        <v>4483.8499999999995</v>
      </c>
      <c r="E360" s="260">
        <v>4452.6999999999989</v>
      </c>
      <c r="F360" s="260">
        <v>4404.8499999999995</v>
      </c>
      <c r="G360" s="260">
        <v>4373.6999999999989</v>
      </c>
      <c r="H360" s="260">
        <v>4531.6999999999989</v>
      </c>
      <c r="I360" s="260">
        <v>4562.8499999999985</v>
      </c>
      <c r="J360" s="260">
        <v>4610.6999999999989</v>
      </c>
      <c r="K360" s="259">
        <v>4515</v>
      </c>
      <c r="L360" s="259">
        <v>4436</v>
      </c>
      <c r="M360" s="259">
        <v>0.18185999999999999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1447.05</v>
      </c>
      <c r="D361" s="260">
        <v>1443.95</v>
      </c>
      <c r="E361" s="260">
        <v>1431.4</v>
      </c>
      <c r="F361" s="260">
        <v>1415.75</v>
      </c>
      <c r="G361" s="260">
        <v>1403.2</v>
      </c>
      <c r="H361" s="260">
        <v>1459.6000000000001</v>
      </c>
      <c r="I361" s="260">
        <v>1472.1499999999999</v>
      </c>
      <c r="J361" s="260">
        <v>1487.8000000000002</v>
      </c>
      <c r="K361" s="259">
        <v>1456.5</v>
      </c>
      <c r="L361" s="259">
        <v>1428.3</v>
      </c>
      <c r="M361" s="259">
        <v>1.6555500000000001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2692.35</v>
      </c>
      <c r="D362" s="260">
        <v>2683.8166666666671</v>
      </c>
      <c r="E362" s="260">
        <v>2670.6333333333341</v>
      </c>
      <c r="F362" s="260">
        <v>2648.916666666667</v>
      </c>
      <c r="G362" s="260">
        <v>2635.733333333334</v>
      </c>
      <c r="H362" s="260">
        <v>2705.5333333333342</v>
      </c>
      <c r="I362" s="260">
        <v>2718.7166666666676</v>
      </c>
      <c r="J362" s="260">
        <v>2740.4333333333343</v>
      </c>
      <c r="K362" s="259">
        <v>2697</v>
      </c>
      <c r="L362" s="259">
        <v>2662.1</v>
      </c>
      <c r="M362" s="259">
        <v>2.67957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977.05</v>
      </c>
      <c r="D363" s="260">
        <v>971.68333333333339</v>
      </c>
      <c r="E363" s="260">
        <v>963.36666666666679</v>
      </c>
      <c r="F363" s="260">
        <v>949.68333333333339</v>
      </c>
      <c r="G363" s="260">
        <v>941.36666666666679</v>
      </c>
      <c r="H363" s="260">
        <v>985.36666666666679</v>
      </c>
      <c r="I363" s="260">
        <v>993.68333333333339</v>
      </c>
      <c r="J363" s="260">
        <v>1007.3666666666668</v>
      </c>
      <c r="K363" s="259">
        <v>980</v>
      </c>
      <c r="L363" s="259">
        <v>958</v>
      </c>
      <c r="M363" s="259">
        <v>0.22511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2548.9499999999998</v>
      </c>
      <c r="D364" s="260">
        <v>2554.7666666666664</v>
      </c>
      <c r="E364" s="260">
        <v>2535.0333333333328</v>
      </c>
      <c r="F364" s="260">
        <v>2521.1166666666663</v>
      </c>
      <c r="G364" s="260">
        <v>2501.3833333333328</v>
      </c>
      <c r="H364" s="260">
        <v>2568.6833333333329</v>
      </c>
      <c r="I364" s="260">
        <v>2588.4166666666665</v>
      </c>
      <c r="J364" s="260">
        <v>2602.333333333333</v>
      </c>
      <c r="K364" s="259">
        <v>2574.5</v>
      </c>
      <c r="L364" s="259">
        <v>2540.85</v>
      </c>
      <c r="M364" s="259">
        <v>2.13855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1784.55</v>
      </c>
      <c r="D365" s="260">
        <v>1784.3833333333332</v>
      </c>
      <c r="E365" s="260">
        <v>1769.8666666666663</v>
      </c>
      <c r="F365" s="260">
        <v>1755.1833333333332</v>
      </c>
      <c r="G365" s="260">
        <v>1740.6666666666663</v>
      </c>
      <c r="H365" s="260">
        <v>1799.0666666666664</v>
      </c>
      <c r="I365" s="260">
        <v>1813.5833333333333</v>
      </c>
      <c r="J365" s="260">
        <v>1828.2666666666664</v>
      </c>
      <c r="K365" s="259">
        <v>1798.9</v>
      </c>
      <c r="L365" s="259">
        <v>1769.7</v>
      </c>
      <c r="M365" s="259">
        <v>0.60975999999999997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314.95</v>
      </c>
      <c r="D366" s="260">
        <v>314.96666666666664</v>
      </c>
      <c r="E366" s="260">
        <v>310.38333333333327</v>
      </c>
      <c r="F366" s="260">
        <v>305.81666666666661</v>
      </c>
      <c r="G366" s="260">
        <v>301.23333333333323</v>
      </c>
      <c r="H366" s="260">
        <v>319.5333333333333</v>
      </c>
      <c r="I366" s="260">
        <v>324.11666666666667</v>
      </c>
      <c r="J366" s="260">
        <v>328.68333333333334</v>
      </c>
      <c r="K366" s="259">
        <v>319.55</v>
      </c>
      <c r="L366" s="259">
        <v>310.39999999999998</v>
      </c>
      <c r="M366" s="259">
        <v>26.003730000000001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134.6</v>
      </c>
      <c r="D367" s="260">
        <v>135.85</v>
      </c>
      <c r="E367" s="260">
        <v>132.54999999999998</v>
      </c>
      <c r="F367" s="260">
        <v>130.5</v>
      </c>
      <c r="G367" s="260">
        <v>127.19999999999999</v>
      </c>
      <c r="H367" s="260">
        <v>137.89999999999998</v>
      </c>
      <c r="I367" s="260">
        <v>141.19999999999999</v>
      </c>
      <c r="J367" s="260">
        <v>143.24999999999997</v>
      </c>
      <c r="K367" s="259">
        <v>139.15</v>
      </c>
      <c r="L367" s="259">
        <v>133.80000000000001</v>
      </c>
      <c r="M367" s="259">
        <v>94.392529999999994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221.3</v>
      </c>
      <c r="D368" s="260">
        <v>220.88333333333333</v>
      </c>
      <c r="E368" s="260">
        <v>219.56666666666666</v>
      </c>
      <c r="F368" s="260">
        <v>217.83333333333334</v>
      </c>
      <c r="G368" s="260">
        <v>216.51666666666668</v>
      </c>
      <c r="H368" s="260">
        <v>222.61666666666665</v>
      </c>
      <c r="I368" s="260">
        <v>223.93333333333331</v>
      </c>
      <c r="J368" s="260">
        <v>225.66666666666663</v>
      </c>
      <c r="K368" s="259">
        <v>222.2</v>
      </c>
      <c r="L368" s="259">
        <v>219.15</v>
      </c>
      <c r="M368" s="259">
        <v>33.946150000000003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387.45</v>
      </c>
      <c r="D369" s="260">
        <v>386.54999999999995</v>
      </c>
      <c r="E369" s="260">
        <v>384.19999999999993</v>
      </c>
      <c r="F369" s="260">
        <v>380.95</v>
      </c>
      <c r="G369" s="260">
        <v>378.59999999999997</v>
      </c>
      <c r="H369" s="260">
        <v>389.7999999999999</v>
      </c>
      <c r="I369" s="260">
        <v>392.14999999999992</v>
      </c>
      <c r="J369" s="260">
        <v>395.39999999999986</v>
      </c>
      <c r="K369" s="259">
        <v>388.9</v>
      </c>
      <c r="L369" s="259">
        <v>383.3</v>
      </c>
      <c r="M369" s="259">
        <v>8.7525499999999994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456</v>
      </c>
      <c r="D370" s="260">
        <v>458.13333333333338</v>
      </c>
      <c r="E370" s="260">
        <v>450.86666666666679</v>
      </c>
      <c r="F370" s="260">
        <v>445.73333333333341</v>
      </c>
      <c r="G370" s="260">
        <v>438.46666666666681</v>
      </c>
      <c r="H370" s="260">
        <v>463.26666666666677</v>
      </c>
      <c r="I370" s="260">
        <v>470.5333333333333</v>
      </c>
      <c r="J370" s="260">
        <v>475.66666666666674</v>
      </c>
      <c r="K370" s="259">
        <v>465.4</v>
      </c>
      <c r="L370" s="259">
        <v>453</v>
      </c>
      <c r="M370" s="259">
        <v>1.7745899999999999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557.79999999999995</v>
      </c>
      <c r="D371" s="260">
        <v>555.63333333333333</v>
      </c>
      <c r="E371" s="260">
        <v>549.26666666666665</v>
      </c>
      <c r="F371" s="260">
        <v>540.73333333333335</v>
      </c>
      <c r="G371" s="260">
        <v>534.36666666666667</v>
      </c>
      <c r="H371" s="260">
        <v>564.16666666666663</v>
      </c>
      <c r="I371" s="260">
        <v>570.53333333333319</v>
      </c>
      <c r="J371" s="260">
        <v>579.06666666666661</v>
      </c>
      <c r="K371" s="259">
        <v>562</v>
      </c>
      <c r="L371" s="259">
        <v>547.1</v>
      </c>
      <c r="M371" s="259">
        <v>0.87258000000000002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121.05</v>
      </c>
      <c r="D372" s="260">
        <v>120.78333333333335</v>
      </c>
      <c r="E372" s="260">
        <v>117.06666666666669</v>
      </c>
      <c r="F372" s="260">
        <v>113.08333333333334</v>
      </c>
      <c r="G372" s="260">
        <v>109.36666666666669</v>
      </c>
      <c r="H372" s="260">
        <v>124.76666666666669</v>
      </c>
      <c r="I372" s="260">
        <v>128.48333333333335</v>
      </c>
      <c r="J372" s="260">
        <v>132.4666666666667</v>
      </c>
      <c r="K372" s="259">
        <v>124.5</v>
      </c>
      <c r="L372" s="259">
        <v>116.8</v>
      </c>
      <c r="M372" s="259">
        <v>2.5429200000000001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1199.6500000000001</v>
      </c>
      <c r="D373" s="260">
        <v>1194.55</v>
      </c>
      <c r="E373" s="260">
        <v>1175.0999999999999</v>
      </c>
      <c r="F373" s="260">
        <v>1150.55</v>
      </c>
      <c r="G373" s="260">
        <v>1131.0999999999999</v>
      </c>
      <c r="H373" s="260">
        <v>1219.0999999999999</v>
      </c>
      <c r="I373" s="260">
        <v>1238.5500000000002</v>
      </c>
      <c r="J373" s="260">
        <v>1263.0999999999999</v>
      </c>
      <c r="K373" s="259">
        <v>1214</v>
      </c>
      <c r="L373" s="259">
        <v>1170</v>
      </c>
      <c r="M373" s="259">
        <v>0.42748999999999998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4085.55</v>
      </c>
      <c r="D374" s="260">
        <v>4102.6333333333341</v>
      </c>
      <c r="E374" s="260">
        <v>4062.9166666666679</v>
      </c>
      <c r="F374" s="260">
        <v>4040.2833333333338</v>
      </c>
      <c r="G374" s="260">
        <v>4000.5666666666675</v>
      </c>
      <c r="H374" s="260">
        <v>4125.2666666666682</v>
      </c>
      <c r="I374" s="260">
        <v>4164.9833333333336</v>
      </c>
      <c r="J374" s="260">
        <v>4187.6166666666686</v>
      </c>
      <c r="K374" s="259">
        <v>4142.3500000000004</v>
      </c>
      <c r="L374" s="259">
        <v>4080</v>
      </c>
      <c r="M374" s="259">
        <v>5.6730000000000003E-2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14110.65</v>
      </c>
      <c r="D375" s="260">
        <v>14055.966666666667</v>
      </c>
      <c r="E375" s="260">
        <v>13960.933333333334</v>
      </c>
      <c r="F375" s="260">
        <v>13811.216666666667</v>
      </c>
      <c r="G375" s="260">
        <v>13716.183333333334</v>
      </c>
      <c r="H375" s="260">
        <v>14205.683333333334</v>
      </c>
      <c r="I375" s="260">
        <v>14300.716666666667</v>
      </c>
      <c r="J375" s="260">
        <v>14450.433333333334</v>
      </c>
      <c r="K375" s="259">
        <v>14151</v>
      </c>
      <c r="L375" s="259">
        <v>13906.25</v>
      </c>
      <c r="M375" s="259">
        <v>0.18745999999999999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53.4</v>
      </c>
      <c r="D376" s="260">
        <v>53.483333333333327</v>
      </c>
      <c r="E376" s="260">
        <v>52.616666666666653</v>
      </c>
      <c r="F376" s="260">
        <v>51.833333333333329</v>
      </c>
      <c r="G376" s="260">
        <v>50.966666666666654</v>
      </c>
      <c r="H376" s="260">
        <v>54.266666666666652</v>
      </c>
      <c r="I376" s="260">
        <v>55.133333333333326</v>
      </c>
      <c r="J376" s="260">
        <v>55.91666666666665</v>
      </c>
      <c r="K376" s="259">
        <v>54.35</v>
      </c>
      <c r="L376" s="259">
        <v>52.7</v>
      </c>
      <c r="M376" s="259">
        <v>1248.6821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427.9</v>
      </c>
      <c r="D377" s="260">
        <v>428.4666666666667</v>
      </c>
      <c r="E377" s="260">
        <v>422.93333333333339</v>
      </c>
      <c r="F377" s="260">
        <v>417.9666666666667</v>
      </c>
      <c r="G377" s="260">
        <v>412.43333333333339</v>
      </c>
      <c r="H377" s="260">
        <v>433.43333333333339</v>
      </c>
      <c r="I377" s="260">
        <v>438.9666666666667</v>
      </c>
      <c r="J377" s="260">
        <v>443.93333333333339</v>
      </c>
      <c r="K377" s="259">
        <v>434</v>
      </c>
      <c r="L377" s="259">
        <v>423.5</v>
      </c>
      <c r="M377" s="259">
        <v>9.8502600000000005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150.5</v>
      </c>
      <c r="D378" s="260">
        <v>150.25</v>
      </c>
      <c r="E378" s="260">
        <v>148.25</v>
      </c>
      <c r="F378" s="260">
        <v>146</v>
      </c>
      <c r="G378" s="260">
        <v>144</v>
      </c>
      <c r="H378" s="260">
        <v>152.5</v>
      </c>
      <c r="I378" s="260">
        <v>154.5</v>
      </c>
      <c r="J378" s="260">
        <v>156.75</v>
      </c>
      <c r="K378" s="259">
        <v>152.25</v>
      </c>
      <c r="L378" s="259">
        <v>148</v>
      </c>
      <c r="M378" s="259">
        <v>102.12918000000001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110.25</v>
      </c>
      <c r="D379" s="260">
        <v>111.16666666666667</v>
      </c>
      <c r="E379" s="260">
        <v>108.53333333333335</v>
      </c>
      <c r="F379" s="260">
        <v>106.81666666666668</v>
      </c>
      <c r="G379" s="260">
        <v>104.18333333333335</v>
      </c>
      <c r="H379" s="260">
        <v>112.88333333333334</v>
      </c>
      <c r="I379" s="260">
        <v>115.51666666666667</v>
      </c>
      <c r="J379" s="260">
        <v>117.23333333333333</v>
      </c>
      <c r="K379" s="259">
        <v>113.8</v>
      </c>
      <c r="L379" s="259">
        <v>109.45</v>
      </c>
      <c r="M379" s="259">
        <v>298.59789999999998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777.85</v>
      </c>
      <c r="D380" s="260">
        <v>784.88333333333333</v>
      </c>
      <c r="E380" s="260">
        <v>763.9666666666667</v>
      </c>
      <c r="F380" s="260">
        <v>750.08333333333337</v>
      </c>
      <c r="G380" s="260">
        <v>729.16666666666674</v>
      </c>
      <c r="H380" s="260">
        <v>798.76666666666665</v>
      </c>
      <c r="I380" s="260">
        <v>819.68333333333339</v>
      </c>
      <c r="J380" s="260">
        <v>833.56666666666661</v>
      </c>
      <c r="K380" s="259">
        <v>805.8</v>
      </c>
      <c r="L380" s="259">
        <v>771</v>
      </c>
      <c r="M380" s="259">
        <v>4.19442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387.25</v>
      </c>
      <c r="D381" s="260">
        <v>389.76666666666665</v>
      </c>
      <c r="E381" s="260">
        <v>383.13333333333333</v>
      </c>
      <c r="F381" s="260">
        <v>379.01666666666665</v>
      </c>
      <c r="G381" s="260">
        <v>372.38333333333333</v>
      </c>
      <c r="H381" s="260">
        <v>393.88333333333333</v>
      </c>
      <c r="I381" s="260">
        <v>400.51666666666665</v>
      </c>
      <c r="J381" s="260">
        <v>404.63333333333333</v>
      </c>
      <c r="K381" s="259">
        <v>396.4</v>
      </c>
      <c r="L381" s="259">
        <v>385.65</v>
      </c>
      <c r="M381" s="259">
        <v>9.0721600000000002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1066</v>
      </c>
      <c r="D382" s="260">
        <v>1061.25</v>
      </c>
      <c r="E382" s="260">
        <v>1051.8</v>
      </c>
      <c r="F382" s="260">
        <v>1037.5999999999999</v>
      </c>
      <c r="G382" s="260">
        <v>1028.1499999999999</v>
      </c>
      <c r="H382" s="260">
        <v>1075.45</v>
      </c>
      <c r="I382" s="260">
        <v>1084.8999999999999</v>
      </c>
      <c r="J382" s="260">
        <v>1099.1000000000001</v>
      </c>
      <c r="K382" s="259">
        <v>1070.7</v>
      </c>
      <c r="L382" s="259">
        <v>1047.05</v>
      </c>
      <c r="M382" s="259">
        <v>1.4022399999999999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80.099999999999994</v>
      </c>
      <c r="D383" s="260">
        <v>78.283333333333331</v>
      </c>
      <c r="E383" s="260">
        <v>75.966666666666669</v>
      </c>
      <c r="F383" s="260">
        <v>71.833333333333343</v>
      </c>
      <c r="G383" s="260">
        <v>69.51666666666668</v>
      </c>
      <c r="H383" s="260">
        <v>82.416666666666657</v>
      </c>
      <c r="I383" s="260">
        <v>84.73333333333332</v>
      </c>
      <c r="J383" s="260">
        <v>88.866666666666646</v>
      </c>
      <c r="K383" s="259">
        <v>80.599999999999994</v>
      </c>
      <c r="L383" s="259">
        <v>74.150000000000006</v>
      </c>
      <c r="M383" s="259">
        <v>1271.36239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180.5</v>
      </c>
      <c r="D384" s="260">
        <v>180.38333333333333</v>
      </c>
      <c r="E384" s="260">
        <v>179.01666666666665</v>
      </c>
      <c r="F384" s="260">
        <v>177.53333333333333</v>
      </c>
      <c r="G384" s="260">
        <v>176.16666666666666</v>
      </c>
      <c r="H384" s="260">
        <v>181.86666666666665</v>
      </c>
      <c r="I384" s="260">
        <v>183.23333333333332</v>
      </c>
      <c r="J384" s="260">
        <v>184.71666666666664</v>
      </c>
      <c r="K384" s="259">
        <v>181.75</v>
      </c>
      <c r="L384" s="259">
        <v>178.9</v>
      </c>
      <c r="M384" s="259">
        <v>13.13589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713.8</v>
      </c>
      <c r="D385" s="260">
        <v>715.91666666666663</v>
      </c>
      <c r="E385" s="260">
        <v>705.08333333333326</v>
      </c>
      <c r="F385" s="260">
        <v>696.36666666666667</v>
      </c>
      <c r="G385" s="260">
        <v>685.5333333333333</v>
      </c>
      <c r="H385" s="260">
        <v>724.63333333333321</v>
      </c>
      <c r="I385" s="260">
        <v>735.46666666666647</v>
      </c>
      <c r="J385" s="260">
        <v>744.18333333333317</v>
      </c>
      <c r="K385" s="259">
        <v>726.75</v>
      </c>
      <c r="L385" s="259">
        <v>707.2</v>
      </c>
      <c r="M385" s="259">
        <v>2.3392400000000002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244.8</v>
      </c>
      <c r="D386" s="260">
        <v>244</v>
      </c>
      <c r="E386" s="260">
        <v>238</v>
      </c>
      <c r="F386" s="260">
        <v>231.2</v>
      </c>
      <c r="G386" s="260">
        <v>225.2</v>
      </c>
      <c r="H386" s="260">
        <v>250.8</v>
      </c>
      <c r="I386" s="260">
        <v>256.8</v>
      </c>
      <c r="J386" s="260">
        <v>263.60000000000002</v>
      </c>
      <c r="K386" s="259">
        <v>250</v>
      </c>
      <c r="L386" s="259">
        <v>237.2</v>
      </c>
      <c r="M386" s="259">
        <v>15.644349999999999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123.3</v>
      </c>
      <c r="D387" s="260">
        <v>124.06666666666666</v>
      </c>
      <c r="E387" s="260">
        <v>119.73333333333332</v>
      </c>
      <c r="F387" s="260">
        <v>116.16666666666666</v>
      </c>
      <c r="G387" s="260">
        <v>111.83333333333331</v>
      </c>
      <c r="H387" s="260">
        <v>127.63333333333333</v>
      </c>
      <c r="I387" s="260">
        <v>131.96666666666667</v>
      </c>
      <c r="J387" s="260">
        <v>135.53333333333333</v>
      </c>
      <c r="K387" s="259">
        <v>128.4</v>
      </c>
      <c r="L387" s="259">
        <v>120.5</v>
      </c>
      <c r="M387" s="259">
        <v>190.91858999999999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1924.45</v>
      </c>
      <c r="D388" s="260">
        <v>1920.8</v>
      </c>
      <c r="E388" s="260">
        <v>1903.6499999999999</v>
      </c>
      <c r="F388" s="260">
        <v>1882.85</v>
      </c>
      <c r="G388" s="260">
        <v>1865.6999999999998</v>
      </c>
      <c r="H388" s="260">
        <v>1941.6</v>
      </c>
      <c r="I388" s="260">
        <v>1958.75</v>
      </c>
      <c r="J388" s="260">
        <v>1979.55</v>
      </c>
      <c r="K388" s="259">
        <v>1937.95</v>
      </c>
      <c r="L388" s="259">
        <v>1900</v>
      </c>
      <c r="M388" s="259">
        <v>0.10408000000000001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49.65</v>
      </c>
      <c r="D389" s="260">
        <v>49.65</v>
      </c>
      <c r="E389" s="260">
        <v>48.849999999999994</v>
      </c>
      <c r="F389" s="260">
        <v>48.05</v>
      </c>
      <c r="G389" s="260">
        <v>47.249999999999993</v>
      </c>
      <c r="H389" s="260">
        <v>50.449999999999996</v>
      </c>
      <c r="I389" s="260">
        <v>51.249999999999993</v>
      </c>
      <c r="J389" s="260">
        <v>52.05</v>
      </c>
      <c r="K389" s="259">
        <v>50.45</v>
      </c>
      <c r="L389" s="259">
        <v>48.85</v>
      </c>
      <c r="M389" s="259">
        <v>15.54373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1330.15</v>
      </c>
      <c r="D390" s="260">
        <v>1330.1833333333334</v>
      </c>
      <c r="E390" s="260">
        <v>1315.3666666666668</v>
      </c>
      <c r="F390" s="260">
        <v>1300.5833333333335</v>
      </c>
      <c r="G390" s="260">
        <v>1285.7666666666669</v>
      </c>
      <c r="H390" s="260">
        <v>1344.9666666666667</v>
      </c>
      <c r="I390" s="260">
        <v>1359.7833333333333</v>
      </c>
      <c r="J390" s="260">
        <v>1374.5666666666666</v>
      </c>
      <c r="K390" s="259">
        <v>1345</v>
      </c>
      <c r="L390" s="259">
        <v>1315.4</v>
      </c>
      <c r="M390" s="259">
        <v>2.0601400000000001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183.7</v>
      </c>
      <c r="D391" s="260">
        <v>181.53333333333333</v>
      </c>
      <c r="E391" s="260">
        <v>178.26666666666665</v>
      </c>
      <c r="F391" s="260">
        <v>172.83333333333331</v>
      </c>
      <c r="G391" s="260">
        <v>169.56666666666663</v>
      </c>
      <c r="H391" s="260">
        <v>186.96666666666667</v>
      </c>
      <c r="I391" s="260">
        <v>190.23333333333338</v>
      </c>
      <c r="J391" s="260">
        <v>195.66666666666669</v>
      </c>
      <c r="K391" s="259">
        <v>184.8</v>
      </c>
      <c r="L391" s="259">
        <v>176.1</v>
      </c>
      <c r="M391" s="259">
        <v>76.999700000000004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933.4</v>
      </c>
      <c r="D392" s="260">
        <v>931.15</v>
      </c>
      <c r="E392" s="260">
        <v>924.3</v>
      </c>
      <c r="F392" s="260">
        <v>915.19999999999993</v>
      </c>
      <c r="G392" s="260">
        <v>908.34999999999991</v>
      </c>
      <c r="H392" s="260">
        <v>940.25</v>
      </c>
      <c r="I392" s="260">
        <v>947.10000000000014</v>
      </c>
      <c r="J392" s="260">
        <v>956.2</v>
      </c>
      <c r="K392" s="259">
        <v>938</v>
      </c>
      <c r="L392" s="259">
        <v>922.05</v>
      </c>
      <c r="M392" s="259">
        <v>1.23492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2707.55</v>
      </c>
      <c r="D393" s="260">
        <v>2643.5333333333333</v>
      </c>
      <c r="E393" s="260">
        <v>2566.0166666666664</v>
      </c>
      <c r="F393" s="260">
        <v>2424.4833333333331</v>
      </c>
      <c r="G393" s="260">
        <v>2346.9666666666662</v>
      </c>
      <c r="H393" s="260">
        <v>2785.0666666666666</v>
      </c>
      <c r="I393" s="260">
        <v>2862.5833333333339</v>
      </c>
      <c r="J393" s="260">
        <v>3004.1166666666668</v>
      </c>
      <c r="K393" s="259">
        <v>2721.05</v>
      </c>
      <c r="L393" s="259">
        <v>2502</v>
      </c>
      <c r="M393" s="259">
        <v>145.49929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120</v>
      </c>
      <c r="D394" s="260">
        <v>119.13333333333333</v>
      </c>
      <c r="E394" s="260">
        <v>117.51666666666665</v>
      </c>
      <c r="F394" s="260">
        <v>115.03333333333333</v>
      </c>
      <c r="G394" s="260">
        <v>113.41666666666666</v>
      </c>
      <c r="H394" s="260">
        <v>121.61666666666665</v>
      </c>
      <c r="I394" s="260">
        <v>123.23333333333332</v>
      </c>
      <c r="J394" s="260">
        <v>125.71666666666664</v>
      </c>
      <c r="K394" s="259">
        <v>120.75</v>
      </c>
      <c r="L394" s="259">
        <v>116.65</v>
      </c>
      <c r="M394" s="259">
        <v>6.51037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798.1</v>
      </c>
      <c r="D395" s="260">
        <v>798.0333333333333</v>
      </c>
      <c r="E395" s="260">
        <v>793.06666666666661</v>
      </c>
      <c r="F395" s="260">
        <v>788.0333333333333</v>
      </c>
      <c r="G395" s="260">
        <v>783.06666666666661</v>
      </c>
      <c r="H395" s="260">
        <v>803.06666666666661</v>
      </c>
      <c r="I395" s="260">
        <v>808.0333333333333</v>
      </c>
      <c r="J395" s="260">
        <v>813.06666666666661</v>
      </c>
      <c r="K395" s="259">
        <v>803</v>
      </c>
      <c r="L395" s="259">
        <v>793</v>
      </c>
      <c r="M395" s="259">
        <v>0.84099000000000002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1307.8499999999999</v>
      </c>
      <c r="D396" s="260">
        <v>1306.6666666666667</v>
      </c>
      <c r="E396" s="260">
        <v>1293.3833333333334</v>
      </c>
      <c r="F396" s="260">
        <v>1278.9166666666667</v>
      </c>
      <c r="G396" s="260">
        <v>1265.6333333333334</v>
      </c>
      <c r="H396" s="260">
        <v>1321.1333333333334</v>
      </c>
      <c r="I396" s="260">
        <v>1334.4166666666667</v>
      </c>
      <c r="J396" s="260">
        <v>1348.8833333333334</v>
      </c>
      <c r="K396" s="259">
        <v>1319.95</v>
      </c>
      <c r="L396" s="259">
        <v>1292.2</v>
      </c>
      <c r="M396" s="259">
        <v>0.80093999999999999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812.7</v>
      </c>
      <c r="D397" s="260">
        <v>811.85</v>
      </c>
      <c r="E397" s="260">
        <v>805.75</v>
      </c>
      <c r="F397" s="260">
        <v>798.8</v>
      </c>
      <c r="G397" s="260">
        <v>792.69999999999993</v>
      </c>
      <c r="H397" s="260">
        <v>818.80000000000007</v>
      </c>
      <c r="I397" s="260">
        <v>824.9000000000002</v>
      </c>
      <c r="J397" s="260">
        <v>831.85000000000014</v>
      </c>
      <c r="K397" s="259">
        <v>817.95</v>
      </c>
      <c r="L397" s="259">
        <v>804.9</v>
      </c>
      <c r="M397" s="259">
        <v>20.155899999999999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1253.5</v>
      </c>
      <c r="D398" s="260">
        <v>1250</v>
      </c>
      <c r="E398" s="260">
        <v>1230.5</v>
      </c>
      <c r="F398" s="260">
        <v>1207.5</v>
      </c>
      <c r="G398" s="260">
        <v>1188</v>
      </c>
      <c r="H398" s="260">
        <v>1273</v>
      </c>
      <c r="I398" s="260">
        <v>1292.5</v>
      </c>
      <c r="J398" s="260">
        <v>1315.5</v>
      </c>
      <c r="K398" s="259">
        <v>1269.5</v>
      </c>
      <c r="L398" s="259">
        <v>1227</v>
      </c>
      <c r="M398" s="259">
        <v>10.733269999999999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389.95</v>
      </c>
      <c r="D399" s="260">
        <v>390.01666666666671</v>
      </c>
      <c r="E399" s="260">
        <v>386.03333333333342</v>
      </c>
      <c r="F399" s="260">
        <v>382.11666666666673</v>
      </c>
      <c r="G399" s="260">
        <v>378.13333333333344</v>
      </c>
      <c r="H399" s="260">
        <v>393.93333333333339</v>
      </c>
      <c r="I399" s="260">
        <v>397.91666666666663</v>
      </c>
      <c r="J399" s="260">
        <v>401.83333333333337</v>
      </c>
      <c r="K399" s="259">
        <v>394</v>
      </c>
      <c r="L399" s="259">
        <v>386.1</v>
      </c>
      <c r="M399" s="259">
        <v>0.51836000000000004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39.799999999999997</v>
      </c>
      <c r="D400" s="260">
        <v>40.049999999999997</v>
      </c>
      <c r="E400" s="260">
        <v>38.549999999999997</v>
      </c>
      <c r="F400" s="260">
        <v>37.299999999999997</v>
      </c>
      <c r="G400" s="260">
        <v>35.799999999999997</v>
      </c>
      <c r="H400" s="260">
        <v>41.3</v>
      </c>
      <c r="I400" s="260">
        <v>42.8</v>
      </c>
      <c r="J400" s="260">
        <v>44.05</v>
      </c>
      <c r="K400" s="259">
        <v>41.55</v>
      </c>
      <c r="L400" s="259">
        <v>38.799999999999997</v>
      </c>
      <c r="M400" s="259">
        <v>203.55748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4901.6499999999996</v>
      </c>
      <c r="D401" s="260">
        <v>4929.8499999999995</v>
      </c>
      <c r="E401" s="260">
        <v>4861.7999999999993</v>
      </c>
      <c r="F401" s="260">
        <v>4821.95</v>
      </c>
      <c r="G401" s="260">
        <v>4753.8999999999996</v>
      </c>
      <c r="H401" s="260">
        <v>4969.6999999999989</v>
      </c>
      <c r="I401" s="260">
        <v>5037.75</v>
      </c>
      <c r="J401" s="260">
        <v>5077.5999999999985</v>
      </c>
      <c r="K401" s="259">
        <v>4997.8999999999996</v>
      </c>
      <c r="L401" s="259">
        <v>4890</v>
      </c>
      <c r="M401" s="259">
        <v>0.25405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2325.5500000000002</v>
      </c>
      <c r="D402" s="260">
        <v>2313.7333333333336</v>
      </c>
      <c r="E402" s="260">
        <v>2291.916666666667</v>
      </c>
      <c r="F402" s="260">
        <v>2258.2833333333333</v>
      </c>
      <c r="G402" s="260">
        <v>2236.4666666666667</v>
      </c>
      <c r="H402" s="260">
        <v>2347.3666666666672</v>
      </c>
      <c r="I402" s="260">
        <v>2369.1833333333338</v>
      </c>
      <c r="J402" s="260">
        <v>2402.8166666666675</v>
      </c>
      <c r="K402" s="259">
        <v>2335.5500000000002</v>
      </c>
      <c r="L402" s="259">
        <v>2280.1</v>
      </c>
      <c r="M402" s="259">
        <v>4.92455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73.099999999999994</v>
      </c>
      <c r="D403" s="260">
        <v>73.349999999999994</v>
      </c>
      <c r="E403" s="260">
        <v>72.599999999999994</v>
      </c>
      <c r="F403" s="260">
        <v>72.099999999999994</v>
      </c>
      <c r="G403" s="260">
        <v>71.349999999999994</v>
      </c>
      <c r="H403" s="260">
        <v>73.849999999999994</v>
      </c>
      <c r="I403" s="260">
        <v>74.599999999999994</v>
      </c>
      <c r="J403" s="260">
        <v>75.099999999999994</v>
      </c>
      <c r="K403" s="259">
        <v>74.099999999999994</v>
      </c>
      <c r="L403" s="259">
        <v>72.849999999999994</v>
      </c>
      <c r="M403" s="259">
        <v>57.777050000000003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5669.1</v>
      </c>
      <c r="D404" s="260">
        <v>5669.7</v>
      </c>
      <c r="E404" s="260">
        <v>5650.4</v>
      </c>
      <c r="F404" s="260">
        <v>5631.7</v>
      </c>
      <c r="G404" s="260">
        <v>5612.4</v>
      </c>
      <c r="H404" s="260">
        <v>5688.4</v>
      </c>
      <c r="I404" s="260">
        <v>5707.7000000000007</v>
      </c>
      <c r="J404" s="260">
        <v>5726.4</v>
      </c>
      <c r="K404" s="259">
        <v>5689</v>
      </c>
      <c r="L404" s="259">
        <v>5651</v>
      </c>
      <c r="M404" s="259">
        <v>0.11457000000000001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1331.8</v>
      </c>
      <c r="D405" s="260">
        <v>1336.8666666666668</v>
      </c>
      <c r="E405" s="260">
        <v>1317.7333333333336</v>
      </c>
      <c r="F405" s="260">
        <v>1303.6666666666667</v>
      </c>
      <c r="G405" s="260">
        <v>1284.5333333333335</v>
      </c>
      <c r="H405" s="260">
        <v>1350.9333333333336</v>
      </c>
      <c r="I405" s="260">
        <v>1370.0666666666668</v>
      </c>
      <c r="J405" s="260">
        <v>1384.1333333333337</v>
      </c>
      <c r="K405" s="259">
        <v>1356</v>
      </c>
      <c r="L405" s="259">
        <v>1322.8</v>
      </c>
      <c r="M405" s="259">
        <v>0.78866000000000003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378.4</v>
      </c>
      <c r="D406" s="260">
        <v>379.33333333333331</v>
      </c>
      <c r="E406" s="260">
        <v>374.66666666666663</v>
      </c>
      <c r="F406" s="260">
        <v>370.93333333333334</v>
      </c>
      <c r="G406" s="260">
        <v>366.26666666666665</v>
      </c>
      <c r="H406" s="260">
        <v>383.06666666666661</v>
      </c>
      <c r="I406" s="260">
        <v>387.73333333333323</v>
      </c>
      <c r="J406" s="260">
        <v>391.46666666666658</v>
      </c>
      <c r="K406" s="259">
        <v>384</v>
      </c>
      <c r="L406" s="259">
        <v>375.6</v>
      </c>
      <c r="M406" s="259">
        <v>0.91581999999999997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2895</v>
      </c>
      <c r="D407" s="260">
        <v>2912.9166666666665</v>
      </c>
      <c r="E407" s="260">
        <v>2871.7333333333331</v>
      </c>
      <c r="F407" s="260">
        <v>2848.4666666666667</v>
      </c>
      <c r="G407" s="260">
        <v>2807.2833333333333</v>
      </c>
      <c r="H407" s="260">
        <v>2936.1833333333329</v>
      </c>
      <c r="I407" s="260">
        <v>2977.3666666666663</v>
      </c>
      <c r="J407" s="260">
        <v>3000.6333333333328</v>
      </c>
      <c r="K407" s="259">
        <v>2954.1</v>
      </c>
      <c r="L407" s="259">
        <v>2889.65</v>
      </c>
      <c r="M407" s="259">
        <v>1.74603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404</v>
      </c>
      <c r="D408" s="260">
        <v>404.81666666666666</v>
      </c>
      <c r="E408" s="260">
        <v>398.98333333333335</v>
      </c>
      <c r="F408" s="260">
        <v>393.9666666666667</v>
      </c>
      <c r="G408" s="260">
        <v>388.13333333333338</v>
      </c>
      <c r="H408" s="260">
        <v>409.83333333333331</v>
      </c>
      <c r="I408" s="260">
        <v>415.66666666666669</v>
      </c>
      <c r="J408" s="260">
        <v>420.68333333333328</v>
      </c>
      <c r="K408" s="259">
        <v>410.65</v>
      </c>
      <c r="L408" s="259">
        <v>399.8</v>
      </c>
      <c r="M408" s="259">
        <v>1.0650599999999999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2668.9</v>
      </c>
      <c r="D409" s="260">
        <v>2664.0333333333333</v>
      </c>
      <c r="E409" s="260">
        <v>2635.0166666666664</v>
      </c>
      <c r="F409" s="260">
        <v>2601.1333333333332</v>
      </c>
      <c r="G409" s="260">
        <v>2572.1166666666663</v>
      </c>
      <c r="H409" s="260">
        <v>2697.9166666666665</v>
      </c>
      <c r="I409" s="260">
        <v>2726.9333333333338</v>
      </c>
      <c r="J409" s="260">
        <v>2760.8166666666666</v>
      </c>
      <c r="K409" s="259">
        <v>2693.05</v>
      </c>
      <c r="L409" s="259">
        <v>2630.15</v>
      </c>
      <c r="M409" s="259">
        <v>7.9680000000000001E-2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279.05</v>
      </c>
      <c r="D410" s="260">
        <v>280.2166666666667</v>
      </c>
      <c r="E410" s="260">
        <v>276.28333333333342</v>
      </c>
      <c r="F410" s="260">
        <v>273.51666666666671</v>
      </c>
      <c r="G410" s="260">
        <v>269.58333333333343</v>
      </c>
      <c r="H410" s="260">
        <v>282.98333333333341</v>
      </c>
      <c r="I410" s="260">
        <v>286.91666666666669</v>
      </c>
      <c r="J410" s="260">
        <v>289.68333333333339</v>
      </c>
      <c r="K410" s="259">
        <v>284.14999999999998</v>
      </c>
      <c r="L410" s="259">
        <v>277.45</v>
      </c>
      <c r="M410" s="259">
        <v>0.81196000000000002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138.5</v>
      </c>
      <c r="D411" s="260">
        <v>138.85</v>
      </c>
      <c r="E411" s="260">
        <v>136.79999999999998</v>
      </c>
      <c r="F411" s="260">
        <v>135.1</v>
      </c>
      <c r="G411" s="260">
        <v>133.04999999999998</v>
      </c>
      <c r="H411" s="260">
        <v>140.54999999999998</v>
      </c>
      <c r="I411" s="260">
        <v>142.6</v>
      </c>
      <c r="J411" s="260">
        <v>144.29999999999998</v>
      </c>
      <c r="K411" s="259">
        <v>140.9</v>
      </c>
      <c r="L411" s="259">
        <v>137.15</v>
      </c>
      <c r="M411" s="259">
        <v>22.911629999999999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687.35</v>
      </c>
      <c r="D412" s="260">
        <v>682.53333333333342</v>
      </c>
      <c r="E412" s="260">
        <v>674.86666666666679</v>
      </c>
      <c r="F412" s="260">
        <v>662.38333333333333</v>
      </c>
      <c r="G412" s="260">
        <v>654.7166666666667</v>
      </c>
      <c r="H412" s="260">
        <v>695.01666666666688</v>
      </c>
      <c r="I412" s="260">
        <v>702.68333333333362</v>
      </c>
      <c r="J412" s="260">
        <v>715.16666666666697</v>
      </c>
      <c r="K412" s="259">
        <v>690.2</v>
      </c>
      <c r="L412" s="259">
        <v>670.05</v>
      </c>
      <c r="M412" s="259">
        <v>0.55817000000000005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23426.1</v>
      </c>
      <c r="D413" s="260">
        <v>23335.433333333334</v>
      </c>
      <c r="E413" s="260">
        <v>23210.866666666669</v>
      </c>
      <c r="F413" s="260">
        <v>22995.633333333335</v>
      </c>
      <c r="G413" s="260">
        <v>22871.066666666669</v>
      </c>
      <c r="H413" s="260">
        <v>23550.666666666668</v>
      </c>
      <c r="I413" s="260">
        <v>23675.233333333334</v>
      </c>
      <c r="J413" s="260">
        <v>23890.466666666667</v>
      </c>
      <c r="K413" s="259">
        <v>23460</v>
      </c>
      <c r="L413" s="259">
        <v>23120.2</v>
      </c>
      <c r="M413" s="259">
        <v>0.22672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58.6</v>
      </c>
      <c r="D414" s="260">
        <v>58.716666666666669</v>
      </c>
      <c r="E414" s="260">
        <v>57.583333333333336</v>
      </c>
      <c r="F414" s="260">
        <v>56.56666666666667</v>
      </c>
      <c r="G414" s="260">
        <v>55.433333333333337</v>
      </c>
      <c r="H414" s="260">
        <v>59.733333333333334</v>
      </c>
      <c r="I414" s="260">
        <v>60.86666666666666</v>
      </c>
      <c r="J414" s="260">
        <v>61.883333333333333</v>
      </c>
      <c r="K414" s="259">
        <v>59.85</v>
      </c>
      <c r="L414" s="259">
        <v>57.7</v>
      </c>
      <c r="M414" s="259">
        <v>165.15882999999999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1264.75</v>
      </c>
      <c r="D415" s="260">
        <v>1268.8500000000001</v>
      </c>
      <c r="E415" s="260">
        <v>1242.9000000000003</v>
      </c>
      <c r="F415" s="260">
        <v>1221.0500000000002</v>
      </c>
      <c r="G415" s="260">
        <v>1195.1000000000004</v>
      </c>
      <c r="H415" s="260">
        <v>1290.7000000000003</v>
      </c>
      <c r="I415" s="260">
        <v>1316.65</v>
      </c>
      <c r="J415" s="260">
        <v>1338.5000000000002</v>
      </c>
      <c r="K415" s="259">
        <v>1294.8</v>
      </c>
      <c r="L415" s="259">
        <v>1247</v>
      </c>
      <c r="M415" s="259">
        <v>45.621560000000002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292.5</v>
      </c>
      <c r="D416" s="260">
        <v>293.4666666666667</v>
      </c>
      <c r="E416" s="260">
        <v>290.98333333333341</v>
      </c>
      <c r="F416" s="260">
        <v>289.4666666666667</v>
      </c>
      <c r="G416" s="260">
        <v>286.98333333333341</v>
      </c>
      <c r="H416" s="260">
        <v>294.98333333333341</v>
      </c>
      <c r="I416" s="260">
        <v>297.46666666666675</v>
      </c>
      <c r="J416" s="260">
        <v>298.98333333333341</v>
      </c>
      <c r="K416" s="259">
        <v>295.95</v>
      </c>
      <c r="L416" s="259">
        <v>291.95</v>
      </c>
      <c r="M416" s="259">
        <v>1.70486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2764.7</v>
      </c>
      <c r="D417" s="260">
        <v>2777.1166666666668</v>
      </c>
      <c r="E417" s="260">
        <v>2742.7333333333336</v>
      </c>
      <c r="F417" s="260">
        <v>2720.7666666666669</v>
      </c>
      <c r="G417" s="260">
        <v>2686.3833333333337</v>
      </c>
      <c r="H417" s="260">
        <v>2799.0833333333335</v>
      </c>
      <c r="I417" s="260">
        <v>2833.4666666666667</v>
      </c>
      <c r="J417" s="260">
        <v>2855.4333333333334</v>
      </c>
      <c r="K417" s="259">
        <v>2811.5</v>
      </c>
      <c r="L417" s="259">
        <v>2755.15</v>
      </c>
      <c r="M417" s="259">
        <v>2.5000200000000001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627.6</v>
      </c>
      <c r="D418" s="260">
        <v>625.93333333333328</v>
      </c>
      <c r="E418" s="260">
        <v>621.21666666666658</v>
      </c>
      <c r="F418" s="260">
        <v>614.83333333333326</v>
      </c>
      <c r="G418" s="260">
        <v>610.11666666666656</v>
      </c>
      <c r="H418" s="260">
        <v>632.31666666666661</v>
      </c>
      <c r="I418" s="260">
        <v>637.0333333333333</v>
      </c>
      <c r="J418" s="260">
        <v>643.41666666666663</v>
      </c>
      <c r="K418" s="259">
        <v>630.65</v>
      </c>
      <c r="L418" s="259">
        <v>619.54999999999995</v>
      </c>
      <c r="M418" s="259">
        <v>0.56264999999999998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3745.1</v>
      </c>
      <c r="D419" s="260">
        <v>3756.5666666666671</v>
      </c>
      <c r="E419" s="260">
        <v>3718.5833333333339</v>
      </c>
      <c r="F419" s="260">
        <v>3692.0666666666671</v>
      </c>
      <c r="G419" s="260">
        <v>3654.0833333333339</v>
      </c>
      <c r="H419" s="260">
        <v>3783.0833333333339</v>
      </c>
      <c r="I419" s="260">
        <v>3821.0666666666666</v>
      </c>
      <c r="J419" s="260">
        <v>3847.5833333333339</v>
      </c>
      <c r="K419" s="259">
        <v>3794.55</v>
      </c>
      <c r="L419" s="259">
        <v>3730.05</v>
      </c>
      <c r="M419" s="259">
        <v>0.32068999999999998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450.9</v>
      </c>
      <c r="D420" s="260">
        <v>448.2</v>
      </c>
      <c r="E420" s="260">
        <v>442.4</v>
      </c>
      <c r="F420" s="260">
        <v>433.9</v>
      </c>
      <c r="G420" s="260">
        <v>428.09999999999997</v>
      </c>
      <c r="H420" s="260">
        <v>456.7</v>
      </c>
      <c r="I420" s="260">
        <v>462.50000000000006</v>
      </c>
      <c r="J420" s="260">
        <v>471</v>
      </c>
      <c r="K420" s="259">
        <v>454</v>
      </c>
      <c r="L420" s="259">
        <v>439.7</v>
      </c>
      <c r="M420" s="259">
        <v>8.8868799999999997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585.29999999999995</v>
      </c>
      <c r="D421" s="260">
        <v>576.15</v>
      </c>
      <c r="E421" s="260">
        <v>562.5</v>
      </c>
      <c r="F421" s="260">
        <v>539.70000000000005</v>
      </c>
      <c r="G421" s="260">
        <v>526.05000000000007</v>
      </c>
      <c r="H421" s="260">
        <v>598.94999999999993</v>
      </c>
      <c r="I421" s="260">
        <v>612.5999999999998</v>
      </c>
      <c r="J421" s="260">
        <v>635.39999999999986</v>
      </c>
      <c r="K421" s="259">
        <v>589.79999999999995</v>
      </c>
      <c r="L421" s="259">
        <v>553.35</v>
      </c>
      <c r="M421" s="259">
        <v>4.9398499999999999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646.29999999999995</v>
      </c>
      <c r="D422" s="260">
        <v>645.5</v>
      </c>
      <c r="E422" s="260">
        <v>636</v>
      </c>
      <c r="F422" s="260">
        <v>625.70000000000005</v>
      </c>
      <c r="G422" s="260">
        <v>616.20000000000005</v>
      </c>
      <c r="H422" s="260">
        <v>655.8</v>
      </c>
      <c r="I422" s="260">
        <v>665.3</v>
      </c>
      <c r="J422" s="260">
        <v>675.59999999999991</v>
      </c>
      <c r="K422" s="259">
        <v>655</v>
      </c>
      <c r="L422" s="259">
        <v>635.20000000000005</v>
      </c>
      <c r="M422" s="259">
        <v>1.4331400000000001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608.6</v>
      </c>
      <c r="D423" s="260">
        <v>607.2833333333333</v>
      </c>
      <c r="E423" s="260">
        <v>603.66666666666663</v>
      </c>
      <c r="F423" s="260">
        <v>598.73333333333335</v>
      </c>
      <c r="G423" s="260">
        <v>595.11666666666667</v>
      </c>
      <c r="H423" s="260">
        <v>612.21666666666658</v>
      </c>
      <c r="I423" s="260">
        <v>615.83333333333337</v>
      </c>
      <c r="J423" s="260">
        <v>620.76666666666654</v>
      </c>
      <c r="K423" s="259">
        <v>610.9</v>
      </c>
      <c r="L423" s="259">
        <v>602.35</v>
      </c>
      <c r="M423" s="259">
        <v>79.342740000000006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82.1</v>
      </c>
      <c r="D424" s="260">
        <v>82.366666666666674</v>
      </c>
      <c r="E424" s="260">
        <v>81.533333333333346</v>
      </c>
      <c r="F424" s="260">
        <v>80.966666666666669</v>
      </c>
      <c r="G424" s="260">
        <v>80.13333333333334</v>
      </c>
      <c r="H424" s="260">
        <v>82.933333333333351</v>
      </c>
      <c r="I424" s="260">
        <v>83.766666666666666</v>
      </c>
      <c r="J424" s="260">
        <v>84.333333333333357</v>
      </c>
      <c r="K424" s="259">
        <v>83.2</v>
      </c>
      <c r="L424" s="259">
        <v>81.8</v>
      </c>
      <c r="M424" s="259">
        <v>128.58389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284.3</v>
      </c>
      <c r="D425" s="260">
        <v>283.9666666666667</v>
      </c>
      <c r="E425" s="260">
        <v>281.03333333333342</v>
      </c>
      <c r="F425" s="260">
        <v>277.76666666666671</v>
      </c>
      <c r="G425" s="260">
        <v>274.83333333333343</v>
      </c>
      <c r="H425" s="260">
        <v>287.23333333333341</v>
      </c>
      <c r="I425" s="260">
        <v>290.16666666666669</v>
      </c>
      <c r="J425" s="260">
        <v>293.43333333333339</v>
      </c>
      <c r="K425" s="259">
        <v>286.89999999999998</v>
      </c>
      <c r="L425" s="259">
        <v>280.7</v>
      </c>
      <c r="M425" s="259">
        <v>1.49691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178.4</v>
      </c>
      <c r="D426" s="260">
        <v>178.23333333333335</v>
      </c>
      <c r="E426" s="260">
        <v>175.76666666666671</v>
      </c>
      <c r="F426" s="260">
        <v>173.13333333333335</v>
      </c>
      <c r="G426" s="260">
        <v>170.66666666666671</v>
      </c>
      <c r="H426" s="260">
        <v>180.8666666666667</v>
      </c>
      <c r="I426" s="260">
        <v>183.33333333333334</v>
      </c>
      <c r="J426" s="260">
        <v>185.9666666666667</v>
      </c>
      <c r="K426" s="259">
        <v>180.7</v>
      </c>
      <c r="L426" s="259">
        <v>175.6</v>
      </c>
      <c r="M426" s="259">
        <v>18.350449999999999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389.4</v>
      </c>
      <c r="D427" s="260">
        <v>389.4666666666667</v>
      </c>
      <c r="E427" s="260">
        <v>386.83333333333337</v>
      </c>
      <c r="F427" s="260">
        <v>384.26666666666665</v>
      </c>
      <c r="G427" s="260">
        <v>381.63333333333333</v>
      </c>
      <c r="H427" s="260">
        <v>392.03333333333342</v>
      </c>
      <c r="I427" s="260">
        <v>394.66666666666674</v>
      </c>
      <c r="J427" s="260">
        <v>397.23333333333346</v>
      </c>
      <c r="K427" s="259">
        <v>392.1</v>
      </c>
      <c r="L427" s="259">
        <v>386.9</v>
      </c>
      <c r="M427" s="259">
        <v>1.52091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472.05</v>
      </c>
      <c r="D428" s="260">
        <v>473.86666666666662</v>
      </c>
      <c r="E428" s="260">
        <v>465.73333333333323</v>
      </c>
      <c r="F428" s="260">
        <v>459.41666666666663</v>
      </c>
      <c r="G428" s="260">
        <v>451.28333333333325</v>
      </c>
      <c r="H428" s="260">
        <v>480.18333333333322</v>
      </c>
      <c r="I428" s="260">
        <v>488.31666666666655</v>
      </c>
      <c r="J428" s="260">
        <v>494.63333333333321</v>
      </c>
      <c r="K428" s="259">
        <v>482</v>
      </c>
      <c r="L428" s="259">
        <v>467.55</v>
      </c>
      <c r="M428" s="259">
        <v>7.2504799999999996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248.65</v>
      </c>
      <c r="D429" s="260">
        <v>249.04999999999998</v>
      </c>
      <c r="E429" s="260">
        <v>247.19999999999996</v>
      </c>
      <c r="F429" s="260">
        <v>245.74999999999997</v>
      </c>
      <c r="G429" s="260">
        <v>243.89999999999995</v>
      </c>
      <c r="H429" s="260">
        <v>250.49999999999997</v>
      </c>
      <c r="I429" s="260">
        <v>252.35</v>
      </c>
      <c r="J429" s="260">
        <v>253.79999999999998</v>
      </c>
      <c r="K429" s="259">
        <v>250.9</v>
      </c>
      <c r="L429" s="259">
        <v>247.6</v>
      </c>
      <c r="M429" s="259">
        <v>1.5374000000000001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1034.75</v>
      </c>
      <c r="D430" s="260">
        <v>1034.7333333333333</v>
      </c>
      <c r="E430" s="260">
        <v>1027.9666666666667</v>
      </c>
      <c r="F430" s="260">
        <v>1021.1833333333334</v>
      </c>
      <c r="G430" s="260">
        <v>1014.4166666666667</v>
      </c>
      <c r="H430" s="260">
        <v>1041.5166666666667</v>
      </c>
      <c r="I430" s="260">
        <v>1048.2833333333335</v>
      </c>
      <c r="J430" s="260">
        <v>1055.0666666666666</v>
      </c>
      <c r="K430" s="259">
        <v>1041.5</v>
      </c>
      <c r="L430" s="259">
        <v>1027.95</v>
      </c>
      <c r="M430" s="259">
        <v>14.276479999999999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488.2</v>
      </c>
      <c r="D431" s="260">
        <v>488.11666666666662</v>
      </c>
      <c r="E431" s="260">
        <v>484.73333333333323</v>
      </c>
      <c r="F431" s="260">
        <v>481.26666666666659</v>
      </c>
      <c r="G431" s="260">
        <v>477.88333333333321</v>
      </c>
      <c r="H431" s="260">
        <v>491.58333333333326</v>
      </c>
      <c r="I431" s="260">
        <v>494.96666666666658</v>
      </c>
      <c r="J431" s="260">
        <v>498.43333333333328</v>
      </c>
      <c r="K431" s="259">
        <v>491.5</v>
      </c>
      <c r="L431" s="259">
        <v>484.65</v>
      </c>
      <c r="M431" s="259">
        <v>7.2884399999999996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2256</v>
      </c>
      <c r="D432" s="260">
        <v>2249.9500000000003</v>
      </c>
      <c r="E432" s="260">
        <v>2236.9000000000005</v>
      </c>
      <c r="F432" s="260">
        <v>2217.8000000000002</v>
      </c>
      <c r="G432" s="260">
        <v>2204.7500000000005</v>
      </c>
      <c r="H432" s="260">
        <v>2269.0500000000006</v>
      </c>
      <c r="I432" s="260">
        <v>2282.1000000000008</v>
      </c>
      <c r="J432" s="260">
        <v>2301.2000000000007</v>
      </c>
      <c r="K432" s="259">
        <v>2263</v>
      </c>
      <c r="L432" s="259">
        <v>2230.85</v>
      </c>
      <c r="M432" s="259">
        <v>0.24779000000000001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928.2</v>
      </c>
      <c r="D433" s="260">
        <v>921.15</v>
      </c>
      <c r="E433" s="260">
        <v>902.3</v>
      </c>
      <c r="F433" s="260">
        <v>876.4</v>
      </c>
      <c r="G433" s="260">
        <v>857.55</v>
      </c>
      <c r="H433" s="260">
        <v>947.05</v>
      </c>
      <c r="I433" s="260">
        <v>965.90000000000009</v>
      </c>
      <c r="J433" s="260">
        <v>991.8</v>
      </c>
      <c r="K433" s="259">
        <v>940</v>
      </c>
      <c r="L433" s="259">
        <v>895.25</v>
      </c>
      <c r="M433" s="259">
        <v>0.82845999999999997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396.1</v>
      </c>
      <c r="D434" s="260">
        <v>396.25</v>
      </c>
      <c r="E434" s="260">
        <v>392.6</v>
      </c>
      <c r="F434" s="260">
        <v>389.1</v>
      </c>
      <c r="G434" s="260">
        <v>385.45000000000005</v>
      </c>
      <c r="H434" s="260">
        <v>399.75</v>
      </c>
      <c r="I434" s="260">
        <v>403.4</v>
      </c>
      <c r="J434" s="260">
        <v>406.9</v>
      </c>
      <c r="K434" s="259">
        <v>399.9</v>
      </c>
      <c r="L434" s="259">
        <v>392.75</v>
      </c>
      <c r="M434" s="259">
        <v>4.7066100000000004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345.6</v>
      </c>
      <c r="D435" s="260">
        <v>341.31666666666666</v>
      </c>
      <c r="E435" s="260">
        <v>335.63333333333333</v>
      </c>
      <c r="F435" s="260">
        <v>325.66666666666669</v>
      </c>
      <c r="G435" s="260">
        <v>319.98333333333335</v>
      </c>
      <c r="H435" s="260">
        <v>351.2833333333333</v>
      </c>
      <c r="I435" s="260">
        <v>356.96666666666658</v>
      </c>
      <c r="J435" s="260">
        <v>366.93333333333328</v>
      </c>
      <c r="K435" s="259">
        <v>347</v>
      </c>
      <c r="L435" s="259">
        <v>331.35</v>
      </c>
      <c r="M435" s="259">
        <v>3.28661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2406.1999999999998</v>
      </c>
      <c r="D436" s="260">
        <v>2387.0166666666664</v>
      </c>
      <c r="E436" s="260">
        <v>2359.0333333333328</v>
      </c>
      <c r="F436" s="260">
        <v>2311.8666666666663</v>
      </c>
      <c r="G436" s="260">
        <v>2283.8833333333328</v>
      </c>
      <c r="H436" s="260">
        <v>2434.1833333333329</v>
      </c>
      <c r="I436" s="260">
        <v>2462.1666666666665</v>
      </c>
      <c r="J436" s="260">
        <v>2509.333333333333</v>
      </c>
      <c r="K436" s="259">
        <v>2415</v>
      </c>
      <c r="L436" s="259">
        <v>2339.85</v>
      </c>
      <c r="M436" s="259">
        <v>0.39795000000000003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458.65</v>
      </c>
      <c r="D437" s="260">
        <v>461.51666666666665</v>
      </c>
      <c r="E437" s="260">
        <v>453.13333333333333</v>
      </c>
      <c r="F437" s="260">
        <v>447.61666666666667</v>
      </c>
      <c r="G437" s="260">
        <v>439.23333333333335</v>
      </c>
      <c r="H437" s="260">
        <v>467.0333333333333</v>
      </c>
      <c r="I437" s="260">
        <v>475.41666666666663</v>
      </c>
      <c r="J437" s="260">
        <v>480.93333333333328</v>
      </c>
      <c r="K437" s="259">
        <v>469.9</v>
      </c>
      <c r="L437" s="259">
        <v>456</v>
      </c>
      <c r="M437" s="259">
        <v>3.0862799999999999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8.8000000000000007</v>
      </c>
      <c r="D438" s="260">
        <v>8.7666666666666675</v>
      </c>
      <c r="E438" s="260">
        <v>8.533333333333335</v>
      </c>
      <c r="F438" s="260">
        <v>8.2666666666666675</v>
      </c>
      <c r="G438" s="260">
        <v>8.033333333333335</v>
      </c>
      <c r="H438" s="260">
        <v>9.033333333333335</v>
      </c>
      <c r="I438" s="260">
        <v>9.2666666666666657</v>
      </c>
      <c r="J438" s="260">
        <v>9.533333333333335</v>
      </c>
      <c r="K438" s="259">
        <v>9</v>
      </c>
      <c r="L438" s="259">
        <v>8.5</v>
      </c>
      <c r="M438" s="259">
        <v>2026.78872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230.65</v>
      </c>
      <c r="D439" s="260">
        <v>230.98333333333335</v>
      </c>
      <c r="E439" s="260">
        <v>227.8666666666667</v>
      </c>
      <c r="F439" s="260">
        <v>225.08333333333334</v>
      </c>
      <c r="G439" s="260">
        <v>221.9666666666667</v>
      </c>
      <c r="H439" s="260">
        <v>233.76666666666671</v>
      </c>
      <c r="I439" s="260">
        <v>236.88333333333338</v>
      </c>
      <c r="J439" s="260">
        <v>239.66666666666671</v>
      </c>
      <c r="K439" s="259">
        <v>234.1</v>
      </c>
      <c r="L439" s="259">
        <v>228.2</v>
      </c>
      <c r="M439" s="259">
        <v>2.06433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909.3</v>
      </c>
      <c r="D440" s="260">
        <v>900.0333333333333</v>
      </c>
      <c r="E440" s="260">
        <v>886.06666666666661</v>
      </c>
      <c r="F440" s="260">
        <v>862.83333333333326</v>
      </c>
      <c r="G440" s="260">
        <v>848.86666666666656</v>
      </c>
      <c r="H440" s="260">
        <v>923.26666666666665</v>
      </c>
      <c r="I440" s="260">
        <v>937.23333333333335</v>
      </c>
      <c r="J440" s="260">
        <v>960.4666666666667</v>
      </c>
      <c r="K440" s="259">
        <v>914</v>
      </c>
      <c r="L440" s="259">
        <v>876.8</v>
      </c>
      <c r="M440" s="259">
        <v>0.58213000000000004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602.6</v>
      </c>
      <c r="D441" s="260">
        <v>605.1</v>
      </c>
      <c r="E441" s="260">
        <v>597.5</v>
      </c>
      <c r="F441" s="260">
        <v>592.4</v>
      </c>
      <c r="G441" s="260">
        <v>584.79999999999995</v>
      </c>
      <c r="H441" s="260">
        <v>610.20000000000005</v>
      </c>
      <c r="I441" s="260">
        <v>617.80000000000018</v>
      </c>
      <c r="J441" s="260">
        <v>622.90000000000009</v>
      </c>
      <c r="K441" s="259">
        <v>612.70000000000005</v>
      </c>
      <c r="L441" s="259">
        <v>600</v>
      </c>
      <c r="M441" s="259">
        <v>2.7656200000000002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1874.15</v>
      </c>
      <c r="D442" s="260">
        <v>1874.6833333333334</v>
      </c>
      <c r="E442" s="260">
        <v>1859.3666666666668</v>
      </c>
      <c r="F442" s="260">
        <v>1844.5833333333335</v>
      </c>
      <c r="G442" s="260">
        <v>1829.2666666666669</v>
      </c>
      <c r="H442" s="260">
        <v>1889.4666666666667</v>
      </c>
      <c r="I442" s="260">
        <v>1904.7833333333333</v>
      </c>
      <c r="J442" s="260">
        <v>1919.5666666666666</v>
      </c>
      <c r="K442" s="259">
        <v>1890</v>
      </c>
      <c r="L442" s="259">
        <v>1859.9</v>
      </c>
      <c r="M442" s="259">
        <v>0.20118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580.04999999999995</v>
      </c>
      <c r="D443" s="260">
        <v>578.16666666666663</v>
      </c>
      <c r="E443" s="260">
        <v>571.83333333333326</v>
      </c>
      <c r="F443" s="260">
        <v>563.61666666666667</v>
      </c>
      <c r="G443" s="260">
        <v>557.2833333333333</v>
      </c>
      <c r="H443" s="260">
        <v>586.38333333333321</v>
      </c>
      <c r="I443" s="260">
        <v>592.71666666666647</v>
      </c>
      <c r="J443" s="260">
        <v>600.93333333333317</v>
      </c>
      <c r="K443" s="259">
        <v>584.5</v>
      </c>
      <c r="L443" s="259">
        <v>569.95000000000005</v>
      </c>
      <c r="M443" s="259">
        <v>0.30803000000000003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894.55</v>
      </c>
      <c r="D444" s="260">
        <v>891.98333333333323</v>
      </c>
      <c r="E444" s="260">
        <v>883.56666666666649</v>
      </c>
      <c r="F444" s="260">
        <v>872.58333333333326</v>
      </c>
      <c r="G444" s="260">
        <v>864.16666666666652</v>
      </c>
      <c r="H444" s="260">
        <v>902.96666666666647</v>
      </c>
      <c r="I444" s="260">
        <v>911.38333333333321</v>
      </c>
      <c r="J444" s="260">
        <v>922.36666666666645</v>
      </c>
      <c r="K444" s="259">
        <v>900.4</v>
      </c>
      <c r="L444" s="259">
        <v>881</v>
      </c>
      <c r="M444" s="259">
        <v>0.48508000000000001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36.9</v>
      </c>
      <c r="D445" s="260">
        <v>36.966666666666669</v>
      </c>
      <c r="E445" s="260">
        <v>36.533333333333339</v>
      </c>
      <c r="F445" s="260">
        <v>36.166666666666671</v>
      </c>
      <c r="G445" s="260">
        <v>35.733333333333341</v>
      </c>
      <c r="H445" s="260">
        <v>37.333333333333336</v>
      </c>
      <c r="I445" s="260">
        <v>37.766666666666673</v>
      </c>
      <c r="J445" s="260">
        <v>38.133333333333333</v>
      </c>
      <c r="K445" s="259">
        <v>37.4</v>
      </c>
      <c r="L445" s="259">
        <v>36.6</v>
      </c>
      <c r="M445" s="259">
        <v>84.033799999999999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1060.5</v>
      </c>
      <c r="D446" s="260">
        <v>1050.8333333333333</v>
      </c>
      <c r="E446" s="260">
        <v>1038.6666666666665</v>
      </c>
      <c r="F446" s="260">
        <v>1016.8333333333333</v>
      </c>
      <c r="G446" s="260">
        <v>1004.6666666666665</v>
      </c>
      <c r="H446" s="260">
        <v>1072.6666666666665</v>
      </c>
      <c r="I446" s="260">
        <v>1084.833333333333</v>
      </c>
      <c r="J446" s="260">
        <v>1106.6666666666665</v>
      </c>
      <c r="K446" s="259">
        <v>1063</v>
      </c>
      <c r="L446" s="259">
        <v>1029</v>
      </c>
      <c r="M446" s="259">
        <v>27.234390000000001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818.4</v>
      </c>
      <c r="D447" s="260">
        <v>801.18333333333339</v>
      </c>
      <c r="E447" s="260">
        <v>753.36666666666679</v>
      </c>
      <c r="F447" s="260">
        <v>688.33333333333337</v>
      </c>
      <c r="G447" s="260">
        <v>640.51666666666677</v>
      </c>
      <c r="H447" s="260">
        <v>866.21666666666681</v>
      </c>
      <c r="I447" s="260">
        <v>914.03333333333342</v>
      </c>
      <c r="J447" s="260">
        <v>979.06666666666683</v>
      </c>
      <c r="K447" s="259">
        <v>849</v>
      </c>
      <c r="L447" s="259">
        <v>736.15</v>
      </c>
      <c r="M447" s="259">
        <v>55.911540000000002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1038.8499999999999</v>
      </c>
      <c r="D448" s="260">
        <v>1038.0833333333333</v>
      </c>
      <c r="E448" s="260">
        <v>1032.8666666666666</v>
      </c>
      <c r="F448" s="260">
        <v>1026.8833333333332</v>
      </c>
      <c r="G448" s="260">
        <v>1021.6666666666665</v>
      </c>
      <c r="H448" s="260">
        <v>1044.0666666666666</v>
      </c>
      <c r="I448" s="260">
        <v>1049.2833333333333</v>
      </c>
      <c r="J448" s="260">
        <v>1055.2666666666667</v>
      </c>
      <c r="K448" s="259">
        <v>1043.3</v>
      </c>
      <c r="L448" s="259">
        <v>1032.0999999999999</v>
      </c>
      <c r="M448" s="259">
        <v>5.9094600000000002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231.6</v>
      </c>
      <c r="D449" s="260">
        <v>231.28333333333333</v>
      </c>
      <c r="E449" s="260">
        <v>228.06666666666666</v>
      </c>
      <c r="F449" s="260">
        <v>224.53333333333333</v>
      </c>
      <c r="G449" s="260">
        <v>221.31666666666666</v>
      </c>
      <c r="H449" s="260">
        <v>234.81666666666666</v>
      </c>
      <c r="I449" s="260">
        <v>238.0333333333333</v>
      </c>
      <c r="J449" s="260">
        <v>241.56666666666666</v>
      </c>
      <c r="K449" s="259">
        <v>234.5</v>
      </c>
      <c r="L449" s="259">
        <v>227.75</v>
      </c>
      <c r="M449" s="259">
        <v>13.2532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1309.4000000000001</v>
      </c>
      <c r="D450" s="260">
        <v>1308.0666666666668</v>
      </c>
      <c r="E450" s="260">
        <v>1291.6833333333336</v>
      </c>
      <c r="F450" s="260">
        <v>1273.9666666666667</v>
      </c>
      <c r="G450" s="260">
        <v>1257.5833333333335</v>
      </c>
      <c r="H450" s="260">
        <v>1325.7833333333338</v>
      </c>
      <c r="I450" s="260">
        <v>1342.166666666667</v>
      </c>
      <c r="J450" s="260">
        <v>1359.8833333333339</v>
      </c>
      <c r="K450" s="259">
        <v>1324.45</v>
      </c>
      <c r="L450" s="259">
        <v>1290.3499999999999</v>
      </c>
      <c r="M450" s="259">
        <v>5.4598199999999997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3395.25</v>
      </c>
      <c r="D451" s="260">
        <v>3392.6</v>
      </c>
      <c r="E451" s="260">
        <v>3368.2</v>
      </c>
      <c r="F451" s="260">
        <v>3341.15</v>
      </c>
      <c r="G451" s="260">
        <v>3316.75</v>
      </c>
      <c r="H451" s="260">
        <v>3419.6499999999996</v>
      </c>
      <c r="I451" s="260">
        <v>3444.05</v>
      </c>
      <c r="J451" s="260">
        <v>3471.0999999999995</v>
      </c>
      <c r="K451" s="259">
        <v>3417</v>
      </c>
      <c r="L451" s="259">
        <v>3365.55</v>
      </c>
      <c r="M451" s="259">
        <v>21.954370000000001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804.3</v>
      </c>
      <c r="D452" s="260">
        <v>799.4</v>
      </c>
      <c r="E452" s="260">
        <v>789.9</v>
      </c>
      <c r="F452" s="260">
        <v>775.5</v>
      </c>
      <c r="G452" s="260">
        <v>766</v>
      </c>
      <c r="H452" s="260">
        <v>813.8</v>
      </c>
      <c r="I452" s="260">
        <v>823.3</v>
      </c>
      <c r="J452" s="260">
        <v>837.69999999999993</v>
      </c>
      <c r="K452" s="259">
        <v>808.9</v>
      </c>
      <c r="L452" s="259">
        <v>785</v>
      </c>
      <c r="M452" s="259">
        <v>20.437059999999999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6796.95</v>
      </c>
      <c r="D453" s="260">
        <v>6808.6500000000005</v>
      </c>
      <c r="E453" s="260">
        <v>6768.3000000000011</v>
      </c>
      <c r="F453" s="260">
        <v>6739.6500000000005</v>
      </c>
      <c r="G453" s="260">
        <v>6699.3000000000011</v>
      </c>
      <c r="H453" s="260">
        <v>6837.3000000000011</v>
      </c>
      <c r="I453" s="260">
        <v>6877.6500000000015</v>
      </c>
      <c r="J453" s="260">
        <v>6906.3000000000011</v>
      </c>
      <c r="K453" s="259">
        <v>6849</v>
      </c>
      <c r="L453" s="259">
        <v>6780</v>
      </c>
      <c r="M453" s="259">
        <v>1.45299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2361.75</v>
      </c>
      <c r="D454" s="260">
        <v>2368.1</v>
      </c>
      <c r="E454" s="260">
        <v>2350.1999999999998</v>
      </c>
      <c r="F454" s="260">
        <v>2338.65</v>
      </c>
      <c r="G454" s="260">
        <v>2320.75</v>
      </c>
      <c r="H454" s="260">
        <v>2379.6499999999996</v>
      </c>
      <c r="I454" s="260">
        <v>2397.5500000000002</v>
      </c>
      <c r="J454" s="260">
        <v>2409.0999999999995</v>
      </c>
      <c r="K454" s="259">
        <v>2386</v>
      </c>
      <c r="L454" s="259">
        <v>2356.5500000000002</v>
      </c>
      <c r="M454" s="259">
        <v>0.16936999999999999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233.45</v>
      </c>
      <c r="D455" s="260">
        <v>235.71666666666667</v>
      </c>
      <c r="E455" s="260">
        <v>229.73333333333335</v>
      </c>
      <c r="F455" s="260">
        <v>226.01666666666668</v>
      </c>
      <c r="G455" s="260">
        <v>220.03333333333336</v>
      </c>
      <c r="H455" s="260">
        <v>239.43333333333334</v>
      </c>
      <c r="I455" s="260">
        <v>245.41666666666663</v>
      </c>
      <c r="J455" s="260">
        <v>249.13333333333333</v>
      </c>
      <c r="K455" s="259">
        <v>241.7</v>
      </c>
      <c r="L455" s="259">
        <v>232</v>
      </c>
      <c r="M455" s="259">
        <v>50.237160000000003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433.25</v>
      </c>
      <c r="D456" s="260">
        <v>435.33333333333331</v>
      </c>
      <c r="E456" s="260">
        <v>430.31666666666661</v>
      </c>
      <c r="F456" s="260">
        <v>427.38333333333327</v>
      </c>
      <c r="G456" s="260">
        <v>422.36666666666656</v>
      </c>
      <c r="H456" s="260">
        <v>438.26666666666665</v>
      </c>
      <c r="I456" s="260">
        <v>443.28333333333342</v>
      </c>
      <c r="J456" s="260">
        <v>446.2166666666667</v>
      </c>
      <c r="K456" s="259">
        <v>440.35</v>
      </c>
      <c r="L456" s="259">
        <v>432.4</v>
      </c>
      <c r="M456" s="259">
        <v>107.01208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224.6</v>
      </c>
      <c r="D457" s="260">
        <v>224.7833333333333</v>
      </c>
      <c r="E457" s="260">
        <v>223.11666666666662</v>
      </c>
      <c r="F457" s="260">
        <v>221.63333333333333</v>
      </c>
      <c r="G457" s="260">
        <v>219.96666666666664</v>
      </c>
      <c r="H457" s="260">
        <v>226.26666666666659</v>
      </c>
      <c r="I457" s="260">
        <v>227.93333333333328</v>
      </c>
      <c r="J457" s="260">
        <v>229.41666666666657</v>
      </c>
      <c r="K457" s="259">
        <v>226.45</v>
      </c>
      <c r="L457" s="259">
        <v>223.3</v>
      </c>
      <c r="M457" s="259">
        <v>73.886449999999996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104.9</v>
      </c>
      <c r="D458" s="260">
        <v>105.26666666666667</v>
      </c>
      <c r="E458" s="260">
        <v>104.13333333333333</v>
      </c>
      <c r="F458" s="260">
        <v>103.36666666666666</v>
      </c>
      <c r="G458" s="260">
        <v>102.23333333333332</v>
      </c>
      <c r="H458" s="260">
        <v>106.03333333333333</v>
      </c>
      <c r="I458" s="260">
        <v>107.16666666666669</v>
      </c>
      <c r="J458" s="260">
        <v>107.93333333333334</v>
      </c>
      <c r="K458" s="259">
        <v>106.4</v>
      </c>
      <c r="L458" s="259">
        <v>104.5</v>
      </c>
      <c r="M458" s="259">
        <v>335.16118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99.8</v>
      </c>
      <c r="D459" s="260">
        <v>100.18333333333334</v>
      </c>
      <c r="E459" s="260">
        <v>98.866666666666674</v>
      </c>
      <c r="F459" s="260">
        <v>97.933333333333337</v>
      </c>
      <c r="G459" s="260">
        <v>96.616666666666674</v>
      </c>
      <c r="H459" s="260">
        <v>101.11666666666667</v>
      </c>
      <c r="I459" s="260">
        <v>102.43333333333334</v>
      </c>
      <c r="J459" s="260">
        <v>103.36666666666667</v>
      </c>
      <c r="K459" s="259">
        <v>101.5</v>
      </c>
      <c r="L459" s="259">
        <v>99.25</v>
      </c>
      <c r="M459" s="259">
        <v>11.413869999999999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2467.5500000000002</v>
      </c>
      <c r="D460" s="260">
        <v>2465.6333333333332</v>
      </c>
      <c r="E460" s="260">
        <v>2432.2666666666664</v>
      </c>
      <c r="F460" s="260">
        <v>2396.9833333333331</v>
      </c>
      <c r="G460" s="260">
        <v>2363.6166666666663</v>
      </c>
      <c r="H460" s="260">
        <v>2500.9166666666665</v>
      </c>
      <c r="I460" s="260">
        <v>2534.2833333333333</v>
      </c>
      <c r="J460" s="260">
        <v>2569.5666666666666</v>
      </c>
      <c r="K460" s="259">
        <v>2499</v>
      </c>
      <c r="L460" s="259">
        <v>2430.35</v>
      </c>
      <c r="M460" s="259">
        <v>0.56281000000000003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1077.2</v>
      </c>
      <c r="D461" s="260">
        <v>1079.8666666666666</v>
      </c>
      <c r="E461" s="260">
        <v>1068.7333333333331</v>
      </c>
      <c r="F461" s="260">
        <v>1060.2666666666667</v>
      </c>
      <c r="G461" s="260">
        <v>1049.1333333333332</v>
      </c>
      <c r="H461" s="260">
        <v>1088.333333333333</v>
      </c>
      <c r="I461" s="260">
        <v>1099.4666666666667</v>
      </c>
      <c r="J461" s="260">
        <v>1107.9333333333329</v>
      </c>
      <c r="K461" s="259">
        <v>1091</v>
      </c>
      <c r="L461" s="259">
        <v>1071.4000000000001</v>
      </c>
      <c r="M461" s="259">
        <v>17.49691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636.65</v>
      </c>
      <c r="D462" s="260">
        <v>634.36666666666667</v>
      </c>
      <c r="E462" s="260">
        <v>626.73333333333335</v>
      </c>
      <c r="F462" s="260">
        <v>616.81666666666672</v>
      </c>
      <c r="G462" s="260">
        <v>609.18333333333339</v>
      </c>
      <c r="H462" s="260">
        <v>644.2833333333333</v>
      </c>
      <c r="I462" s="260">
        <v>651.91666666666674</v>
      </c>
      <c r="J462" s="260">
        <v>661.83333333333326</v>
      </c>
      <c r="K462" s="259">
        <v>642</v>
      </c>
      <c r="L462" s="259">
        <v>624.45000000000005</v>
      </c>
      <c r="M462" s="259">
        <v>5.1200900000000003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101.25</v>
      </c>
      <c r="D463" s="260">
        <v>99.84999999999998</v>
      </c>
      <c r="E463" s="260">
        <v>97.999999999999957</v>
      </c>
      <c r="F463" s="260">
        <v>94.749999999999972</v>
      </c>
      <c r="G463" s="260">
        <v>92.899999999999949</v>
      </c>
      <c r="H463" s="260">
        <v>103.09999999999997</v>
      </c>
      <c r="I463" s="260">
        <v>104.94999999999999</v>
      </c>
      <c r="J463" s="260">
        <v>108.19999999999997</v>
      </c>
      <c r="K463" s="259">
        <v>101.7</v>
      </c>
      <c r="L463" s="259">
        <v>96.6</v>
      </c>
      <c r="M463" s="259">
        <v>14.389559999999999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658.05</v>
      </c>
      <c r="D464" s="260">
        <v>657.91666666666663</v>
      </c>
      <c r="E464" s="260">
        <v>654.23333333333323</v>
      </c>
      <c r="F464" s="260">
        <v>650.41666666666663</v>
      </c>
      <c r="G464" s="260">
        <v>646.73333333333323</v>
      </c>
      <c r="H464" s="260">
        <v>661.73333333333323</v>
      </c>
      <c r="I464" s="260">
        <v>665.41666666666663</v>
      </c>
      <c r="J464" s="260">
        <v>669.23333333333323</v>
      </c>
      <c r="K464" s="259">
        <v>661.6</v>
      </c>
      <c r="L464" s="259">
        <v>654.1</v>
      </c>
      <c r="M464" s="259">
        <v>7.6124999999999998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2030.05</v>
      </c>
      <c r="D465" s="260">
        <v>2039.6833333333334</v>
      </c>
      <c r="E465" s="260">
        <v>1999.666666666667</v>
      </c>
      <c r="F465" s="260">
        <v>1969.2833333333335</v>
      </c>
      <c r="G465" s="260">
        <v>1929.2666666666671</v>
      </c>
      <c r="H465" s="260">
        <v>2070.0666666666666</v>
      </c>
      <c r="I465" s="260">
        <v>2110.083333333333</v>
      </c>
      <c r="J465" s="260">
        <v>2140.4666666666667</v>
      </c>
      <c r="K465" s="259">
        <v>2079.6999999999998</v>
      </c>
      <c r="L465" s="259">
        <v>2009.3</v>
      </c>
      <c r="M465" s="259">
        <v>0.99178999999999995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615.35</v>
      </c>
      <c r="D466" s="260">
        <v>615.7833333333333</v>
      </c>
      <c r="E466" s="260">
        <v>610.56666666666661</v>
      </c>
      <c r="F466" s="260">
        <v>605.7833333333333</v>
      </c>
      <c r="G466" s="260">
        <v>600.56666666666661</v>
      </c>
      <c r="H466" s="260">
        <v>620.56666666666661</v>
      </c>
      <c r="I466" s="260">
        <v>625.7833333333333</v>
      </c>
      <c r="J466" s="260">
        <v>630.56666666666661</v>
      </c>
      <c r="K466" s="259">
        <v>621</v>
      </c>
      <c r="L466" s="259">
        <v>611</v>
      </c>
      <c r="M466" s="259">
        <v>0.18196999999999999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3523.35</v>
      </c>
      <c r="D467" s="260">
        <v>3544.9</v>
      </c>
      <c r="E467" s="260">
        <v>3479.8</v>
      </c>
      <c r="F467" s="260">
        <v>3436.25</v>
      </c>
      <c r="G467" s="260">
        <v>3371.15</v>
      </c>
      <c r="H467" s="260">
        <v>3588.4500000000003</v>
      </c>
      <c r="I467" s="260">
        <v>3653.5499999999997</v>
      </c>
      <c r="J467" s="260">
        <v>3697.1000000000004</v>
      </c>
      <c r="K467" s="259">
        <v>3610</v>
      </c>
      <c r="L467" s="259">
        <v>3501.35</v>
      </c>
      <c r="M467" s="259">
        <v>0.85168999999999995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2592.25</v>
      </c>
      <c r="D468" s="260">
        <v>2593.25</v>
      </c>
      <c r="E468" s="260">
        <v>2578</v>
      </c>
      <c r="F468" s="260">
        <v>2563.75</v>
      </c>
      <c r="G468" s="260">
        <v>2548.5</v>
      </c>
      <c r="H468" s="260">
        <v>2607.5</v>
      </c>
      <c r="I468" s="260">
        <v>2622.75</v>
      </c>
      <c r="J468" s="260">
        <v>2637</v>
      </c>
      <c r="K468" s="259">
        <v>2608.5</v>
      </c>
      <c r="L468" s="259">
        <v>2579</v>
      </c>
      <c r="M468" s="259">
        <v>6.6514899999999999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1636.2</v>
      </c>
      <c r="D469" s="260">
        <v>1634.75</v>
      </c>
      <c r="E469" s="260">
        <v>1619.5</v>
      </c>
      <c r="F469" s="260">
        <v>1602.8</v>
      </c>
      <c r="G469" s="260">
        <v>1587.55</v>
      </c>
      <c r="H469" s="260">
        <v>1651.45</v>
      </c>
      <c r="I469" s="260">
        <v>1666.7</v>
      </c>
      <c r="J469" s="260">
        <v>1683.4</v>
      </c>
      <c r="K469" s="259">
        <v>1650</v>
      </c>
      <c r="L469" s="259">
        <v>1618.05</v>
      </c>
      <c r="M469" s="259">
        <v>2.0310299999999999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547.75</v>
      </c>
      <c r="D470" s="260">
        <v>544.9</v>
      </c>
      <c r="E470" s="260">
        <v>539.94999999999993</v>
      </c>
      <c r="F470" s="260">
        <v>532.15</v>
      </c>
      <c r="G470" s="260">
        <v>527.19999999999993</v>
      </c>
      <c r="H470" s="260">
        <v>552.69999999999993</v>
      </c>
      <c r="I470" s="260">
        <v>557.65</v>
      </c>
      <c r="J470" s="260">
        <v>565.44999999999993</v>
      </c>
      <c r="K470" s="259">
        <v>549.85</v>
      </c>
      <c r="L470" s="259">
        <v>537.1</v>
      </c>
      <c r="M470" s="259">
        <v>4.0875399999999997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659.15</v>
      </c>
      <c r="D471" s="260">
        <v>655.06666666666672</v>
      </c>
      <c r="E471" s="260">
        <v>648.13333333333344</v>
      </c>
      <c r="F471" s="260">
        <v>637.11666666666667</v>
      </c>
      <c r="G471" s="260">
        <v>630.18333333333339</v>
      </c>
      <c r="H471" s="260">
        <v>666.08333333333348</v>
      </c>
      <c r="I471" s="260">
        <v>673.01666666666665</v>
      </c>
      <c r="J471" s="260">
        <v>684.03333333333353</v>
      </c>
      <c r="K471" s="259">
        <v>662</v>
      </c>
      <c r="L471" s="259">
        <v>644.04999999999995</v>
      </c>
      <c r="M471" s="259">
        <v>0.55503999999999998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1439.15</v>
      </c>
      <c r="D472" s="260">
        <v>1434.7333333333336</v>
      </c>
      <c r="E472" s="260">
        <v>1424.5666666666671</v>
      </c>
      <c r="F472" s="260">
        <v>1409.9833333333336</v>
      </c>
      <c r="G472" s="260">
        <v>1399.8166666666671</v>
      </c>
      <c r="H472" s="260">
        <v>1449.3166666666671</v>
      </c>
      <c r="I472" s="260">
        <v>1459.4833333333336</v>
      </c>
      <c r="J472" s="260">
        <v>1474.0666666666671</v>
      </c>
      <c r="K472" s="259">
        <v>1444.9</v>
      </c>
      <c r="L472" s="259">
        <v>1420.15</v>
      </c>
      <c r="M472" s="259">
        <v>2.9052699999999998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35.15</v>
      </c>
      <c r="D473" s="260">
        <v>35.283333333333331</v>
      </c>
      <c r="E473" s="260">
        <v>34.766666666666666</v>
      </c>
      <c r="F473" s="260">
        <v>34.383333333333333</v>
      </c>
      <c r="G473" s="260">
        <v>33.866666666666667</v>
      </c>
      <c r="H473" s="260">
        <v>35.666666666666664</v>
      </c>
      <c r="I473" s="260">
        <v>36.18333333333333</v>
      </c>
      <c r="J473" s="260">
        <v>36.566666666666663</v>
      </c>
      <c r="K473" s="259">
        <v>35.799999999999997</v>
      </c>
      <c r="L473" s="259">
        <v>34.9</v>
      </c>
      <c r="M473" s="259">
        <v>60.593130000000002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299.10000000000002</v>
      </c>
      <c r="D474" s="260">
        <v>294.2</v>
      </c>
      <c r="E474" s="260">
        <v>287.04999999999995</v>
      </c>
      <c r="F474" s="260">
        <v>274.99999999999994</v>
      </c>
      <c r="G474" s="260">
        <v>267.84999999999991</v>
      </c>
      <c r="H474" s="260">
        <v>306.25</v>
      </c>
      <c r="I474" s="260">
        <v>313.39999999999998</v>
      </c>
      <c r="J474" s="260">
        <v>325.45000000000005</v>
      </c>
      <c r="K474" s="259">
        <v>301.35000000000002</v>
      </c>
      <c r="L474" s="259">
        <v>282.14999999999998</v>
      </c>
      <c r="M474" s="259">
        <v>30.93665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275.5</v>
      </c>
      <c r="D475" s="260">
        <v>275.18333333333334</v>
      </c>
      <c r="E475" s="260">
        <v>272.9666666666667</v>
      </c>
      <c r="F475" s="260">
        <v>270.43333333333334</v>
      </c>
      <c r="G475" s="260">
        <v>268.2166666666667</v>
      </c>
      <c r="H475" s="260">
        <v>277.7166666666667</v>
      </c>
      <c r="I475" s="260">
        <v>279.93333333333328</v>
      </c>
      <c r="J475" s="260">
        <v>282.4666666666667</v>
      </c>
      <c r="K475" s="259">
        <v>277.39999999999998</v>
      </c>
      <c r="L475" s="259">
        <v>272.64999999999998</v>
      </c>
      <c r="M475" s="259">
        <v>3.0448300000000001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2746.95</v>
      </c>
      <c r="D476" s="260">
        <v>2695.7666666666664</v>
      </c>
      <c r="E476" s="260">
        <v>2616.5333333333328</v>
      </c>
      <c r="F476" s="260">
        <v>2486.1166666666663</v>
      </c>
      <c r="G476" s="260">
        <v>2406.8833333333328</v>
      </c>
      <c r="H476" s="260">
        <v>2826.1833333333329</v>
      </c>
      <c r="I476" s="260">
        <v>2905.4166666666665</v>
      </c>
      <c r="J476" s="260">
        <v>3035.833333333333</v>
      </c>
      <c r="K476" s="259">
        <v>2775</v>
      </c>
      <c r="L476" s="259">
        <v>2565.35</v>
      </c>
      <c r="M476" s="259">
        <v>14.27618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612</v>
      </c>
      <c r="D477" s="260">
        <v>611.23333333333335</v>
      </c>
      <c r="E477" s="260">
        <v>606.4666666666667</v>
      </c>
      <c r="F477" s="260">
        <v>600.93333333333339</v>
      </c>
      <c r="G477" s="260">
        <v>596.16666666666674</v>
      </c>
      <c r="H477" s="260">
        <v>616.76666666666665</v>
      </c>
      <c r="I477" s="260">
        <v>621.5333333333333</v>
      </c>
      <c r="J477" s="260">
        <v>627.06666666666661</v>
      </c>
      <c r="K477" s="259">
        <v>616</v>
      </c>
      <c r="L477" s="259">
        <v>605.70000000000005</v>
      </c>
      <c r="M477" s="259">
        <v>1.24726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555.85</v>
      </c>
      <c r="D478" s="260">
        <v>554.21666666666658</v>
      </c>
      <c r="E478" s="260">
        <v>550.43333333333317</v>
      </c>
      <c r="F478" s="260">
        <v>545.01666666666654</v>
      </c>
      <c r="G478" s="260">
        <v>541.23333333333312</v>
      </c>
      <c r="H478" s="260">
        <v>559.63333333333321</v>
      </c>
      <c r="I478" s="260">
        <v>563.41666666666674</v>
      </c>
      <c r="J478" s="260">
        <v>568.83333333333326</v>
      </c>
      <c r="K478" s="259">
        <v>558</v>
      </c>
      <c r="L478" s="259">
        <v>548.79999999999995</v>
      </c>
      <c r="M478" s="259">
        <v>1.41256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779.65</v>
      </c>
      <c r="D479" s="260">
        <v>780.01666666666677</v>
      </c>
      <c r="E479" s="260">
        <v>775.08333333333348</v>
      </c>
      <c r="F479" s="260">
        <v>770.51666666666677</v>
      </c>
      <c r="G479" s="260">
        <v>765.58333333333348</v>
      </c>
      <c r="H479" s="260">
        <v>784.58333333333348</v>
      </c>
      <c r="I479" s="260">
        <v>789.51666666666665</v>
      </c>
      <c r="J479" s="260">
        <v>794.08333333333348</v>
      </c>
      <c r="K479" s="259">
        <v>784.95</v>
      </c>
      <c r="L479" s="259">
        <v>775.45</v>
      </c>
      <c r="M479" s="259">
        <v>9.4311199999999999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755.1</v>
      </c>
      <c r="D480" s="260">
        <v>745.75</v>
      </c>
      <c r="E480" s="260">
        <v>731.5</v>
      </c>
      <c r="F480" s="260">
        <v>707.9</v>
      </c>
      <c r="G480" s="260">
        <v>693.65</v>
      </c>
      <c r="H480" s="260">
        <v>769.35</v>
      </c>
      <c r="I480" s="260">
        <v>783.6</v>
      </c>
      <c r="J480" s="260">
        <v>807.2</v>
      </c>
      <c r="K480" s="259">
        <v>760</v>
      </c>
      <c r="L480" s="259">
        <v>722.15</v>
      </c>
      <c r="M480" s="259">
        <v>3.2321800000000001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6892.3</v>
      </c>
      <c r="D481" s="260">
        <v>6893.4000000000005</v>
      </c>
      <c r="E481" s="260">
        <v>6861.9000000000015</v>
      </c>
      <c r="F481" s="260">
        <v>6831.5000000000009</v>
      </c>
      <c r="G481" s="260">
        <v>6800.0000000000018</v>
      </c>
      <c r="H481" s="260">
        <v>6923.8000000000011</v>
      </c>
      <c r="I481" s="260">
        <v>6955.2999999999993</v>
      </c>
      <c r="J481" s="260">
        <v>6985.7000000000007</v>
      </c>
      <c r="K481" s="259">
        <v>6924.9</v>
      </c>
      <c r="L481" s="259">
        <v>6863</v>
      </c>
      <c r="M481" s="259">
        <v>2.39438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79.45</v>
      </c>
      <c r="D482" s="260">
        <v>78.61666666666666</v>
      </c>
      <c r="E482" s="260">
        <v>77.48333333333332</v>
      </c>
      <c r="F482" s="260">
        <v>75.516666666666666</v>
      </c>
      <c r="G482" s="260">
        <v>74.383333333333326</v>
      </c>
      <c r="H482" s="260">
        <v>80.583333333333314</v>
      </c>
      <c r="I482" s="260">
        <v>81.716666666666669</v>
      </c>
      <c r="J482" s="260">
        <v>83.683333333333309</v>
      </c>
      <c r="K482" s="259">
        <v>79.75</v>
      </c>
      <c r="L482" s="259">
        <v>76.650000000000006</v>
      </c>
      <c r="M482" s="259">
        <v>233.63902999999999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1678.2</v>
      </c>
      <c r="D483" s="260">
        <v>1671.0666666666666</v>
      </c>
      <c r="E483" s="260">
        <v>1657.1333333333332</v>
      </c>
      <c r="F483" s="260">
        <v>1636.0666666666666</v>
      </c>
      <c r="G483" s="260">
        <v>1622.1333333333332</v>
      </c>
      <c r="H483" s="260">
        <v>1692.1333333333332</v>
      </c>
      <c r="I483" s="260">
        <v>1706.0666666666666</v>
      </c>
      <c r="J483" s="260">
        <v>1727.1333333333332</v>
      </c>
      <c r="K483" s="259">
        <v>1685</v>
      </c>
      <c r="L483" s="259">
        <v>1650</v>
      </c>
      <c r="M483" s="259">
        <v>1.2536099999999999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900.35</v>
      </c>
      <c r="D484" s="275">
        <v>898.69999999999993</v>
      </c>
      <c r="E484" s="275">
        <v>886.39999999999986</v>
      </c>
      <c r="F484" s="275">
        <v>872.44999999999993</v>
      </c>
      <c r="G484" s="275">
        <v>860.14999999999986</v>
      </c>
      <c r="H484" s="275">
        <v>912.64999999999986</v>
      </c>
      <c r="I484" s="275">
        <v>924.94999999999982</v>
      </c>
      <c r="J484" s="274">
        <v>938.89999999999986</v>
      </c>
      <c r="K484" s="274">
        <v>911</v>
      </c>
      <c r="L484" s="274">
        <v>884.75</v>
      </c>
      <c r="M484" s="230">
        <v>15.49756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252.35</v>
      </c>
      <c r="D485" s="275">
        <v>252.53333333333333</v>
      </c>
      <c r="E485" s="275">
        <v>250.81666666666666</v>
      </c>
      <c r="F485" s="275">
        <v>249.28333333333333</v>
      </c>
      <c r="G485" s="275">
        <v>247.56666666666666</v>
      </c>
      <c r="H485" s="275">
        <v>254.06666666666666</v>
      </c>
      <c r="I485" s="275">
        <v>255.7833333333333</v>
      </c>
      <c r="J485" s="274">
        <v>257.31666666666666</v>
      </c>
      <c r="K485" s="274">
        <v>254.25</v>
      </c>
      <c r="L485" s="274">
        <v>251</v>
      </c>
      <c r="M485" s="230">
        <v>0.85474000000000006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2792.4</v>
      </c>
      <c r="D486" s="260">
        <v>2810.8000000000006</v>
      </c>
      <c r="E486" s="260">
        <v>2762.6500000000015</v>
      </c>
      <c r="F486" s="260">
        <v>2732.900000000001</v>
      </c>
      <c r="G486" s="260">
        <v>2684.7500000000018</v>
      </c>
      <c r="H486" s="260">
        <v>2840.5500000000011</v>
      </c>
      <c r="I486" s="260">
        <v>2888.7</v>
      </c>
      <c r="J486" s="260">
        <v>2918.4500000000007</v>
      </c>
      <c r="K486" s="259">
        <v>2858.95</v>
      </c>
      <c r="L486" s="259">
        <v>2781.05</v>
      </c>
      <c r="M486" s="259">
        <v>0.7762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732.2</v>
      </c>
      <c r="D487" s="275">
        <v>731.23333333333323</v>
      </c>
      <c r="E487" s="275">
        <v>723.46666666666647</v>
      </c>
      <c r="F487" s="275">
        <v>714.73333333333323</v>
      </c>
      <c r="G487" s="275">
        <v>706.96666666666647</v>
      </c>
      <c r="H487" s="275">
        <v>739.96666666666647</v>
      </c>
      <c r="I487" s="275">
        <v>747.73333333333312</v>
      </c>
      <c r="J487" s="274">
        <v>756.46666666666647</v>
      </c>
      <c r="K487" s="274">
        <v>739</v>
      </c>
      <c r="L487" s="274">
        <v>722.5</v>
      </c>
      <c r="M487" s="230">
        <v>5.2039600000000004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332.4</v>
      </c>
      <c r="D488" s="260">
        <v>332.66666666666669</v>
      </c>
      <c r="E488" s="260">
        <v>327.73333333333335</v>
      </c>
      <c r="F488" s="260">
        <v>323.06666666666666</v>
      </c>
      <c r="G488" s="260">
        <v>318.13333333333333</v>
      </c>
      <c r="H488" s="260">
        <v>337.33333333333337</v>
      </c>
      <c r="I488" s="260">
        <v>342.26666666666665</v>
      </c>
      <c r="J488" s="260">
        <v>346.93333333333339</v>
      </c>
      <c r="K488" s="259">
        <v>337.6</v>
      </c>
      <c r="L488" s="259">
        <v>328</v>
      </c>
      <c r="M488" s="259">
        <v>1.1859500000000001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341.25</v>
      </c>
      <c r="D489" s="275">
        <v>343.0333333333333</v>
      </c>
      <c r="E489" s="260">
        <v>336.56666666666661</v>
      </c>
      <c r="F489" s="260">
        <v>331.88333333333333</v>
      </c>
      <c r="G489" s="260">
        <v>325.41666666666663</v>
      </c>
      <c r="H489" s="260">
        <v>347.71666666666658</v>
      </c>
      <c r="I489" s="260">
        <v>354.18333333333328</v>
      </c>
      <c r="J489" s="260">
        <v>358.86666666666656</v>
      </c>
      <c r="K489" s="259">
        <v>349.5</v>
      </c>
      <c r="L489" s="259">
        <v>338.35</v>
      </c>
      <c r="M489" s="259">
        <v>2.3140700000000001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289.5</v>
      </c>
      <c r="D490" s="260">
        <v>289.90000000000003</v>
      </c>
      <c r="E490" s="260">
        <v>287.60000000000008</v>
      </c>
      <c r="F490" s="260">
        <v>285.70000000000005</v>
      </c>
      <c r="G490" s="260">
        <v>283.40000000000009</v>
      </c>
      <c r="H490" s="260">
        <v>291.80000000000007</v>
      </c>
      <c r="I490" s="260">
        <v>294.10000000000002</v>
      </c>
      <c r="J490" s="260">
        <v>296.00000000000006</v>
      </c>
      <c r="K490" s="259">
        <v>292.2</v>
      </c>
      <c r="L490" s="259">
        <v>288</v>
      </c>
      <c r="M490" s="259">
        <v>1.1187499999999999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1183.3</v>
      </c>
      <c r="D491" s="275">
        <v>1170.4333333333334</v>
      </c>
      <c r="E491" s="260">
        <v>1154.8666666666668</v>
      </c>
      <c r="F491" s="260">
        <v>1126.4333333333334</v>
      </c>
      <c r="G491" s="260">
        <v>1110.8666666666668</v>
      </c>
      <c r="H491" s="260">
        <v>1198.8666666666668</v>
      </c>
      <c r="I491" s="260">
        <v>1214.4333333333334</v>
      </c>
      <c r="J491" s="260">
        <v>1242.8666666666668</v>
      </c>
      <c r="K491" s="259">
        <v>1186</v>
      </c>
      <c r="L491" s="259">
        <v>1142</v>
      </c>
      <c r="M491" s="259">
        <v>22.79374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1350.85</v>
      </c>
      <c r="D492" s="260">
        <v>1363.2833333333333</v>
      </c>
      <c r="E492" s="260">
        <v>1332.5666666666666</v>
      </c>
      <c r="F492" s="260">
        <v>1314.2833333333333</v>
      </c>
      <c r="G492" s="260">
        <v>1283.5666666666666</v>
      </c>
      <c r="H492" s="260">
        <v>1381.5666666666666</v>
      </c>
      <c r="I492" s="260">
        <v>1412.2833333333333</v>
      </c>
      <c r="J492" s="260">
        <v>1430.5666666666666</v>
      </c>
      <c r="K492" s="259">
        <v>1394</v>
      </c>
      <c r="L492" s="259">
        <v>1345</v>
      </c>
      <c r="M492" s="259">
        <v>0.38318000000000002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310.55</v>
      </c>
      <c r="D493" s="275">
        <v>312.68333333333334</v>
      </c>
      <c r="E493" s="260">
        <v>307.51666666666665</v>
      </c>
      <c r="F493" s="260">
        <v>304.48333333333329</v>
      </c>
      <c r="G493" s="260">
        <v>299.31666666666661</v>
      </c>
      <c r="H493" s="260">
        <v>315.7166666666667</v>
      </c>
      <c r="I493" s="260">
        <v>320.88333333333333</v>
      </c>
      <c r="J493" s="260">
        <v>323.91666666666674</v>
      </c>
      <c r="K493" s="259">
        <v>317.85000000000002</v>
      </c>
      <c r="L493" s="259">
        <v>309.64999999999998</v>
      </c>
      <c r="M493" s="259">
        <v>168.90293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450.4</v>
      </c>
      <c r="D494" s="260">
        <v>450.25</v>
      </c>
      <c r="E494" s="260">
        <v>447.5</v>
      </c>
      <c r="F494" s="260">
        <v>444.6</v>
      </c>
      <c r="G494" s="260">
        <v>441.85</v>
      </c>
      <c r="H494" s="260">
        <v>453.15</v>
      </c>
      <c r="I494" s="260">
        <v>455.9</v>
      </c>
      <c r="J494" s="260">
        <v>458.79999999999995</v>
      </c>
      <c r="K494" s="259">
        <v>453</v>
      </c>
      <c r="L494" s="259">
        <v>447.35</v>
      </c>
      <c r="M494" s="259">
        <v>0.26593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2137.9499999999998</v>
      </c>
      <c r="D495" s="275">
        <v>2130.1166666666668</v>
      </c>
      <c r="E495" s="260">
        <v>2116.2333333333336</v>
      </c>
      <c r="F495" s="260">
        <v>2094.5166666666669</v>
      </c>
      <c r="G495" s="260">
        <v>2080.6333333333337</v>
      </c>
      <c r="H495" s="260">
        <v>2151.8333333333335</v>
      </c>
      <c r="I495" s="260">
        <v>2165.7166666666667</v>
      </c>
      <c r="J495" s="260">
        <v>2187.4333333333334</v>
      </c>
      <c r="K495" s="259">
        <v>2144</v>
      </c>
      <c r="L495" s="259">
        <v>2108.4</v>
      </c>
      <c r="M495" s="259">
        <v>1.1876899999999999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8.0500000000000007</v>
      </c>
      <c r="D496" s="275">
        <v>8.0666666666666682</v>
      </c>
      <c r="E496" s="260">
        <v>7.9833333333333361</v>
      </c>
      <c r="F496" s="260">
        <v>7.9166666666666679</v>
      </c>
      <c r="G496" s="260">
        <v>7.8333333333333357</v>
      </c>
      <c r="H496" s="260">
        <v>8.1333333333333364</v>
      </c>
      <c r="I496" s="260">
        <v>8.2166666666666686</v>
      </c>
      <c r="J496" s="260">
        <v>8.2833333333333368</v>
      </c>
      <c r="K496" s="259">
        <v>8.15</v>
      </c>
      <c r="L496" s="259">
        <v>8</v>
      </c>
      <c r="M496" s="259">
        <v>472.34426000000002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839.4</v>
      </c>
      <c r="D497" s="275">
        <v>836.4</v>
      </c>
      <c r="E497" s="260">
        <v>828</v>
      </c>
      <c r="F497" s="260">
        <v>816.6</v>
      </c>
      <c r="G497" s="260">
        <v>808.2</v>
      </c>
      <c r="H497" s="260">
        <v>847.8</v>
      </c>
      <c r="I497" s="260">
        <v>856.19999999999982</v>
      </c>
      <c r="J497" s="260">
        <v>867.59999999999991</v>
      </c>
      <c r="K497" s="259">
        <v>844.8</v>
      </c>
      <c r="L497" s="259">
        <v>825</v>
      </c>
      <c r="M497" s="259">
        <v>20.038309999999999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246.8</v>
      </c>
      <c r="D498" s="275">
        <v>244.45000000000002</v>
      </c>
      <c r="E498" s="260">
        <v>240.35000000000002</v>
      </c>
      <c r="F498" s="260">
        <v>233.9</v>
      </c>
      <c r="G498" s="260">
        <v>229.8</v>
      </c>
      <c r="H498" s="260">
        <v>250.90000000000003</v>
      </c>
      <c r="I498" s="260">
        <v>255</v>
      </c>
      <c r="J498" s="260">
        <v>261.45000000000005</v>
      </c>
      <c r="K498" s="259">
        <v>248.55</v>
      </c>
      <c r="L498" s="259">
        <v>238</v>
      </c>
      <c r="M498" s="259">
        <v>14.66521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80.45</v>
      </c>
      <c r="D499" s="275">
        <v>80.716666666666669</v>
      </c>
      <c r="E499" s="260">
        <v>79.833333333333343</v>
      </c>
      <c r="F499" s="260">
        <v>79.216666666666669</v>
      </c>
      <c r="G499" s="260">
        <v>78.333333333333343</v>
      </c>
      <c r="H499" s="260">
        <v>81.333333333333343</v>
      </c>
      <c r="I499" s="260">
        <v>82.216666666666669</v>
      </c>
      <c r="J499" s="260">
        <v>82.833333333333343</v>
      </c>
      <c r="K499" s="259">
        <v>81.599999999999994</v>
      </c>
      <c r="L499" s="259">
        <v>80.099999999999994</v>
      </c>
      <c r="M499" s="259">
        <v>5.54617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739.9</v>
      </c>
      <c r="D500" s="275">
        <v>741.88333333333333</v>
      </c>
      <c r="E500" s="260">
        <v>730.01666666666665</v>
      </c>
      <c r="F500" s="260">
        <v>720.13333333333333</v>
      </c>
      <c r="G500" s="260">
        <v>708.26666666666665</v>
      </c>
      <c r="H500" s="260">
        <v>751.76666666666665</v>
      </c>
      <c r="I500" s="260">
        <v>763.63333333333321</v>
      </c>
      <c r="J500" s="260">
        <v>773.51666666666665</v>
      </c>
      <c r="K500" s="259">
        <v>753.75</v>
      </c>
      <c r="L500" s="259">
        <v>732</v>
      </c>
      <c r="M500" s="259">
        <v>0.91949000000000003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1519.7</v>
      </c>
      <c r="D501" s="275">
        <v>1526.6499999999999</v>
      </c>
      <c r="E501" s="260">
        <v>1504.4999999999998</v>
      </c>
      <c r="F501" s="260">
        <v>1489.3</v>
      </c>
      <c r="G501" s="260">
        <v>1467.1499999999999</v>
      </c>
      <c r="H501" s="260">
        <v>1541.8499999999997</v>
      </c>
      <c r="I501" s="260">
        <v>1563.9999999999998</v>
      </c>
      <c r="J501" s="260">
        <v>1579.1999999999996</v>
      </c>
      <c r="K501" s="259">
        <v>1548.8</v>
      </c>
      <c r="L501" s="259">
        <v>1511.45</v>
      </c>
      <c r="M501" s="259">
        <v>1.09897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405.65</v>
      </c>
      <c r="D502" s="275">
        <v>405.7</v>
      </c>
      <c r="E502" s="260">
        <v>401.95</v>
      </c>
      <c r="F502" s="260">
        <v>398.25</v>
      </c>
      <c r="G502" s="260">
        <v>394.5</v>
      </c>
      <c r="H502" s="260">
        <v>409.4</v>
      </c>
      <c r="I502" s="260">
        <v>413.15</v>
      </c>
      <c r="J502" s="260">
        <v>416.84999999999997</v>
      </c>
      <c r="K502" s="259">
        <v>409.45</v>
      </c>
      <c r="L502" s="259">
        <v>402</v>
      </c>
      <c r="M502" s="259">
        <v>68.396000000000001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238.8</v>
      </c>
      <c r="D503" s="275">
        <v>239</v>
      </c>
      <c r="E503" s="260">
        <v>236.75</v>
      </c>
      <c r="F503" s="260">
        <v>234.7</v>
      </c>
      <c r="G503" s="260">
        <v>232.45</v>
      </c>
      <c r="H503" s="260">
        <v>241.05</v>
      </c>
      <c r="I503" s="260">
        <v>243.3</v>
      </c>
      <c r="J503" s="260">
        <v>245.35000000000002</v>
      </c>
      <c r="K503" s="259">
        <v>241.25</v>
      </c>
      <c r="L503" s="259">
        <v>236.95</v>
      </c>
      <c r="M503" s="259">
        <v>2.8521999999999998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17.149999999999999</v>
      </c>
      <c r="D504" s="275">
        <v>17.2</v>
      </c>
      <c r="E504" s="260">
        <v>16.849999999999998</v>
      </c>
      <c r="F504" s="260">
        <v>16.549999999999997</v>
      </c>
      <c r="G504" s="260">
        <v>16.199999999999996</v>
      </c>
      <c r="H504" s="260">
        <v>17.5</v>
      </c>
      <c r="I504" s="260">
        <v>17.850000000000001</v>
      </c>
      <c r="J504" s="260">
        <v>18.150000000000002</v>
      </c>
      <c r="K504" s="259">
        <v>17.55</v>
      </c>
      <c r="L504" s="259">
        <v>16.899999999999999</v>
      </c>
      <c r="M504" s="259">
        <v>1546.8179500000001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9487.7000000000007</v>
      </c>
      <c r="D505" s="275">
        <v>9440.5833333333339</v>
      </c>
      <c r="E505" s="260">
        <v>9337.1666666666679</v>
      </c>
      <c r="F505" s="260">
        <v>9186.6333333333332</v>
      </c>
      <c r="G505" s="260">
        <v>9083.2166666666672</v>
      </c>
      <c r="H505" s="260">
        <v>9591.1166666666686</v>
      </c>
      <c r="I505" s="260">
        <v>9694.5333333333365</v>
      </c>
      <c r="J505" s="260">
        <v>9845.0666666666693</v>
      </c>
      <c r="K505" s="259">
        <v>9544</v>
      </c>
      <c r="L505" s="259">
        <v>9290.0499999999993</v>
      </c>
      <c r="M505" s="259">
        <v>2.3550000000000001E-2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260.5</v>
      </c>
      <c r="D506" s="260">
        <v>260.68333333333334</v>
      </c>
      <c r="E506" s="260">
        <v>258.41666666666669</v>
      </c>
      <c r="F506" s="260">
        <v>256.33333333333337</v>
      </c>
      <c r="G506" s="260">
        <v>254.06666666666672</v>
      </c>
      <c r="H506" s="260">
        <v>262.76666666666665</v>
      </c>
      <c r="I506" s="260">
        <v>265.0333333333333</v>
      </c>
      <c r="J506" s="259">
        <v>267.11666666666662</v>
      </c>
      <c r="K506" s="259">
        <v>262.95</v>
      </c>
      <c r="L506" s="259">
        <v>258.60000000000002</v>
      </c>
      <c r="M506" s="230">
        <v>41.69247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220.6</v>
      </c>
      <c r="D507" s="260">
        <v>220.25</v>
      </c>
      <c r="E507" s="260">
        <v>217</v>
      </c>
      <c r="F507" s="260">
        <v>213.4</v>
      </c>
      <c r="G507" s="260">
        <v>210.15</v>
      </c>
      <c r="H507" s="260">
        <v>223.85</v>
      </c>
      <c r="I507" s="260">
        <v>227.1</v>
      </c>
      <c r="J507" s="259">
        <v>230.7</v>
      </c>
      <c r="K507" s="259">
        <v>223.5</v>
      </c>
      <c r="L507" s="259">
        <v>216.65</v>
      </c>
      <c r="M507" s="230">
        <v>6.5806399999999998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64.400000000000006</v>
      </c>
      <c r="D508" s="275">
        <v>64.5</v>
      </c>
      <c r="E508" s="260">
        <v>63.7</v>
      </c>
      <c r="F508" s="260">
        <v>63</v>
      </c>
      <c r="G508" s="260">
        <v>62.2</v>
      </c>
      <c r="H508" s="260">
        <v>65.2</v>
      </c>
      <c r="I508" s="260">
        <v>66.000000000000014</v>
      </c>
      <c r="J508" s="260">
        <v>66.7</v>
      </c>
      <c r="K508" s="259">
        <v>65.3</v>
      </c>
      <c r="L508" s="259">
        <v>63.8</v>
      </c>
      <c r="M508" s="259">
        <v>534.53544999999997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399.95</v>
      </c>
      <c r="D509" s="275">
        <v>401.2833333333333</v>
      </c>
      <c r="E509" s="260">
        <v>397.61666666666662</v>
      </c>
      <c r="F509" s="260">
        <v>395.2833333333333</v>
      </c>
      <c r="G509" s="260">
        <v>391.61666666666662</v>
      </c>
      <c r="H509" s="260">
        <v>403.61666666666662</v>
      </c>
      <c r="I509" s="260">
        <v>407.28333333333336</v>
      </c>
      <c r="J509" s="260">
        <v>409.61666666666662</v>
      </c>
      <c r="K509" s="259">
        <v>404.95</v>
      </c>
      <c r="L509" s="259">
        <v>398.95</v>
      </c>
      <c r="M509" s="259">
        <v>6.0107100000000004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1579.45</v>
      </c>
      <c r="D510" s="260">
        <v>1582.75</v>
      </c>
      <c r="E510" s="260">
        <v>1571.7</v>
      </c>
      <c r="F510" s="260">
        <v>1563.95</v>
      </c>
      <c r="G510" s="260">
        <v>1552.9</v>
      </c>
      <c r="H510" s="260">
        <v>1590.5</v>
      </c>
      <c r="I510" s="260">
        <v>1601.5500000000002</v>
      </c>
      <c r="J510" s="259">
        <v>1609.3</v>
      </c>
      <c r="K510" s="259">
        <v>1593.8</v>
      </c>
      <c r="L510" s="259">
        <v>1575</v>
      </c>
      <c r="M510" s="230">
        <v>0.13156000000000001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1457.55</v>
      </c>
      <c r="D511" s="275">
        <v>1450.1833333333334</v>
      </c>
      <c r="E511" s="260">
        <v>1437.4166666666667</v>
      </c>
      <c r="F511" s="260">
        <v>1417.2833333333333</v>
      </c>
      <c r="G511" s="260">
        <v>1404.5166666666667</v>
      </c>
      <c r="H511" s="260">
        <v>1470.3166666666668</v>
      </c>
      <c r="I511" s="260">
        <v>1483.0833333333333</v>
      </c>
      <c r="J511" s="260">
        <v>1503.2166666666669</v>
      </c>
      <c r="K511" s="259">
        <v>1462.95</v>
      </c>
      <c r="L511" s="259">
        <v>1430.05</v>
      </c>
      <c r="M511" s="259">
        <v>1.37205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4"/>
      <c r="B5" s="415"/>
      <c r="C5" s="414"/>
      <c r="D5" s="41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6" t="s">
        <v>517</v>
      </c>
      <c r="C7" s="415"/>
      <c r="D7" s="7">
        <f>Main!B10</f>
        <v>44894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44893</v>
      </c>
      <c r="B10" s="29">
        <v>538812</v>
      </c>
      <c r="C10" s="28" t="s">
        <v>1022</v>
      </c>
      <c r="D10" s="28" t="s">
        <v>1081</v>
      </c>
      <c r="E10" s="28" t="s">
        <v>527</v>
      </c>
      <c r="F10" s="85">
        <v>130612</v>
      </c>
      <c r="G10" s="29">
        <v>25.46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44893</v>
      </c>
      <c r="B11" s="29">
        <v>538812</v>
      </c>
      <c r="C11" s="28" t="s">
        <v>1022</v>
      </c>
      <c r="D11" s="28" t="s">
        <v>1081</v>
      </c>
      <c r="E11" s="28" t="s">
        <v>526</v>
      </c>
      <c r="F11" s="85">
        <v>130615</v>
      </c>
      <c r="G11" s="29">
        <v>25.47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44893</v>
      </c>
      <c r="B12" s="29">
        <v>542580</v>
      </c>
      <c r="C12" s="28" t="s">
        <v>1046</v>
      </c>
      <c r="D12" s="28" t="s">
        <v>1082</v>
      </c>
      <c r="E12" s="28" t="s">
        <v>527</v>
      </c>
      <c r="F12" s="85">
        <v>92000</v>
      </c>
      <c r="G12" s="29">
        <v>56.23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44893</v>
      </c>
      <c r="B13" s="29">
        <v>542580</v>
      </c>
      <c r="C13" s="28" t="s">
        <v>1046</v>
      </c>
      <c r="D13" s="28" t="s">
        <v>1116</v>
      </c>
      <c r="E13" s="28" t="s">
        <v>527</v>
      </c>
      <c r="F13" s="85">
        <v>80000</v>
      </c>
      <c r="G13" s="29">
        <v>55.1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44893</v>
      </c>
      <c r="B14" s="29">
        <v>538833</v>
      </c>
      <c r="C14" s="28" t="s">
        <v>1117</v>
      </c>
      <c r="D14" s="28" t="s">
        <v>1118</v>
      </c>
      <c r="E14" s="28" t="s">
        <v>527</v>
      </c>
      <c r="F14" s="85">
        <v>1000000</v>
      </c>
      <c r="G14" s="29">
        <v>7.5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44893</v>
      </c>
      <c r="B15" s="29">
        <v>538833</v>
      </c>
      <c r="C15" s="28" t="s">
        <v>1117</v>
      </c>
      <c r="D15" s="28" t="s">
        <v>1119</v>
      </c>
      <c r="E15" s="28" t="s">
        <v>526</v>
      </c>
      <c r="F15" s="85">
        <v>987326</v>
      </c>
      <c r="G15" s="29">
        <v>7.5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44893</v>
      </c>
      <c r="B16" s="29">
        <v>530187</v>
      </c>
      <c r="C16" s="28" t="s">
        <v>1003</v>
      </c>
      <c r="D16" s="28" t="s">
        <v>1004</v>
      </c>
      <c r="E16" s="28" t="s">
        <v>527</v>
      </c>
      <c r="F16" s="85">
        <v>100000</v>
      </c>
      <c r="G16" s="29">
        <v>2.36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44893</v>
      </c>
      <c r="B17" s="29">
        <v>530187</v>
      </c>
      <c r="C17" s="28" t="s">
        <v>1003</v>
      </c>
      <c r="D17" s="28" t="s">
        <v>1005</v>
      </c>
      <c r="E17" s="28" t="s">
        <v>526</v>
      </c>
      <c r="F17" s="85">
        <v>98257</v>
      </c>
      <c r="G17" s="29">
        <v>2.36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44893</v>
      </c>
      <c r="B18" s="29">
        <v>543621</v>
      </c>
      <c r="C18" s="28" t="s">
        <v>1120</v>
      </c>
      <c r="D18" s="28" t="s">
        <v>1083</v>
      </c>
      <c r="E18" s="28" t="s">
        <v>527</v>
      </c>
      <c r="F18" s="85">
        <v>8000</v>
      </c>
      <c r="G18" s="29">
        <v>72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44893</v>
      </c>
      <c r="B19" s="29">
        <v>543621</v>
      </c>
      <c r="C19" s="28" t="s">
        <v>1120</v>
      </c>
      <c r="D19" s="28" t="s">
        <v>1083</v>
      </c>
      <c r="E19" s="28" t="s">
        <v>526</v>
      </c>
      <c r="F19" s="85">
        <v>60000</v>
      </c>
      <c r="G19" s="29">
        <v>71.98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44893</v>
      </c>
      <c r="B20" s="29">
        <v>540681</v>
      </c>
      <c r="C20" s="28" t="s">
        <v>1121</v>
      </c>
      <c r="D20" s="28" t="s">
        <v>993</v>
      </c>
      <c r="E20" s="28" t="s">
        <v>526</v>
      </c>
      <c r="F20" s="85">
        <v>10000</v>
      </c>
      <c r="G20" s="29">
        <v>13.11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44893</v>
      </c>
      <c r="B21" s="29">
        <v>540681</v>
      </c>
      <c r="C21" s="28" t="s">
        <v>1121</v>
      </c>
      <c r="D21" s="28" t="s">
        <v>993</v>
      </c>
      <c r="E21" s="28" t="s">
        <v>527</v>
      </c>
      <c r="F21" s="85">
        <v>50000</v>
      </c>
      <c r="G21" s="29">
        <v>13.11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44893</v>
      </c>
      <c r="B22" s="29">
        <v>540695</v>
      </c>
      <c r="C22" s="28" t="s">
        <v>1122</v>
      </c>
      <c r="D22" s="28" t="s">
        <v>1123</v>
      </c>
      <c r="E22" s="28" t="s">
        <v>527</v>
      </c>
      <c r="F22" s="85">
        <v>60000</v>
      </c>
      <c r="G22" s="29">
        <v>72.849999999999994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44893</v>
      </c>
      <c r="B23" s="29">
        <v>537707</v>
      </c>
      <c r="C23" s="28" t="s">
        <v>1124</v>
      </c>
      <c r="D23" s="28" t="s">
        <v>1125</v>
      </c>
      <c r="E23" s="28" t="s">
        <v>527</v>
      </c>
      <c r="F23" s="85">
        <v>79935</v>
      </c>
      <c r="G23" s="29">
        <v>24.75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44893</v>
      </c>
      <c r="B24" s="29">
        <v>537707</v>
      </c>
      <c r="C24" s="28" t="s">
        <v>1124</v>
      </c>
      <c r="D24" s="28" t="s">
        <v>1126</v>
      </c>
      <c r="E24" s="28" t="s">
        <v>526</v>
      </c>
      <c r="F24" s="85">
        <v>100000</v>
      </c>
      <c r="G24" s="29">
        <v>24.75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44893</v>
      </c>
      <c r="B25" s="29">
        <v>540190</v>
      </c>
      <c r="C25" s="28" t="s">
        <v>1127</v>
      </c>
      <c r="D25" s="28" t="s">
        <v>1128</v>
      </c>
      <c r="E25" s="28" t="s">
        <v>526</v>
      </c>
      <c r="F25" s="85">
        <v>45000</v>
      </c>
      <c r="G25" s="29">
        <v>10.51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44893</v>
      </c>
      <c r="B26" s="29">
        <v>538788</v>
      </c>
      <c r="C26" s="28" t="s">
        <v>1129</v>
      </c>
      <c r="D26" s="28" t="s">
        <v>1130</v>
      </c>
      <c r="E26" s="28" t="s">
        <v>527</v>
      </c>
      <c r="F26" s="85">
        <v>150000</v>
      </c>
      <c r="G26" s="29">
        <v>22.25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44893</v>
      </c>
      <c r="B27" s="29">
        <v>543520</v>
      </c>
      <c r="C27" s="28" t="s">
        <v>1131</v>
      </c>
      <c r="D27" s="28" t="s">
        <v>1132</v>
      </c>
      <c r="E27" s="28" t="s">
        <v>527</v>
      </c>
      <c r="F27" s="85">
        <v>80000</v>
      </c>
      <c r="G27" s="29">
        <v>65.900000000000006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44893</v>
      </c>
      <c r="B28" s="29">
        <v>543520</v>
      </c>
      <c r="C28" s="28" t="s">
        <v>1131</v>
      </c>
      <c r="D28" s="28" t="s">
        <v>1026</v>
      </c>
      <c r="E28" s="28" t="s">
        <v>527</v>
      </c>
      <c r="F28" s="85">
        <v>1000</v>
      </c>
      <c r="G28" s="29">
        <v>66.099999999999994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44893</v>
      </c>
      <c r="B29" s="29">
        <v>543520</v>
      </c>
      <c r="C29" s="28" t="s">
        <v>1131</v>
      </c>
      <c r="D29" s="28" t="s">
        <v>1026</v>
      </c>
      <c r="E29" s="28" t="s">
        <v>526</v>
      </c>
      <c r="F29" s="85">
        <v>80000</v>
      </c>
      <c r="G29" s="29">
        <v>65.900000000000006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44893</v>
      </c>
      <c r="B30" s="29">
        <v>542592</v>
      </c>
      <c r="C30" s="28" t="s">
        <v>1085</v>
      </c>
      <c r="D30" s="28" t="s">
        <v>1133</v>
      </c>
      <c r="E30" s="28" t="s">
        <v>527</v>
      </c>
      <c r="F30" s="85">
        <v>7000</v>
      </c>
      <c r="G30" s="29">
        <v>230.15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44893</v>
      </c>
      <c r="B31" s="29">
        <v>542592</v>
      </c>
      <c r="C31" s="28" t="s">
        <v>1085</v>
      </c>
      <c r="D31" s="28" t="s">
        <v>1084</v>
      </c>
      <c r="E31" s="28" t="s">
        <v>526</v>
      </c>
      <c r="F31" s="85">
        <v>2000</v>
      </c>
      <c r="G31" s="29">
        <v>230.15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44893</v>
      </c>
      <c r="B32" s="29">
        <v>542592</v>
      </c>
      <c r="C32" s="28" t="s">
        <v>1085</v>
      </c>
      <c r="D32" s="28" t="s">
        <v>1084</v>
      </c>
      <c r="E32" s="28" t="s">
        <v>527</v>
      </c>
      <c r="F32" s="85">
        <v>4000</v>
      </c>
      <c r="G32" s="29">
        <v>226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44893</v>
      </c>
      <c r="B33" s="29">
        <v>542592</v>
      </c>
      <c r="C33" s="28" t="s">
        <v>1085</v>
      </c>
      <c r="D33" s="28" t="s">
        <v>942</v>
      </c>
      <c r="E33" s="28" t="s">
        <v>526</v>
      </c>
      <c r="F33" s="85">
        <v>1000</v>
      </c>
      <c r="G33" s="29">
        <v>230.15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44893</v>
      </c>
      <c r="B34" s="29">
        <v>542592</v>
      </c>
      <c r="C34" s="28" t="s">
        <v>1085</v>
      </c>
      <c r="D34" s="28" t="s">
        <v>942</v>
      </c>
      <c r="E34" s="28" t="s">
        <v>527</v>
      </c>
      <c r="F34" s="85">
        <v>6000</v>
      </c>
      <c r="G34" s="29">
        <v>230.15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44893</v>
      </c>
      <c r="B35" s="29">
        <v>542592</v>
      </c>
      <c r="C35" s="28" t="s">
        <v>1085</v>
      </c>
      <c r="D35" s="28" t="s">
        <v>1134</v>
      </c>
      <c r="E35" s="28" t="s">
        <v>526</v>
      </c>
      <c r="F35" s="85">
        <v>4000</v>
      </c>
      <c r="G35" s="29">
        <v>224.99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44893</v>
      </c>
      <c r="B36" s="29">
        <v>542592</v>
      </c>
      <c r="C36" s="28" t="s">
        <v>1085</v>
      </c>
      <c r="D36" s="28" t="s">
        <v>1135</v>
      </c>
      <c r="E36" s="28" t="s">
        <v>526</v>
      </c>
      <c r="F36" s="85">
        <v>4000</v>
      </c>
      <c r="G36" s="29">
        <v>230.15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44893</v>
      </c>
      <c r="B37" s="29">
        <v>539224</v>
      </c>
      <c r="C37" s="28" t="s">
        <v>1136</v>
      </c>
      <c r="D37" s="28" t="s">
        <v>1137</v>
      </c>
      <c r="E37" s="28" t="s">
        <v>527</v>
      </c>
      <c r="F37" s="85">
        <v>25000</v>
      </c>
      <c r="G37" s="29">
        <v>62.01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44893</v>
      </c>
      <c r="B38" s="29">
        <v>524590</v>
      </c>
      <c r="C38" s="28" t="s">
        <v>1086</v>
      </c>
      <c r="D38" s="28" t="s">
        <v>993</v>
      </c>
      <c r="E38" s="28" t="s">
        <v>526</v>
      </c>
      <c r="F38" s="85">
        <v>26002</v>
      </c>
      <c r="G38" s="29">
        <v>15.75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44893</v>
      </c>
      <c r="B39" s="29">
        <v>524590</v>
      </c>
      <c r="C39" s="28" t="s">
        <v>1086</v>
      </c>
      <c r="D39" s="28" t="s">
        <v>993</v>
      </c>
      <c r="E39" s="28" t="s">
        <v>527</v>
      </c>
      <c r="F39" s="85">
        <v>18010</v>
      </c>
      <c r="G39" s="29">
        <v>15.64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44893</v>
      </c>
      <c r="B40" s="29">
        <v>524590</v>
      </c>
      <c r="C40" s="28" t="s">
        <v>1086</v>
      </c>
      <c r="D40" s="28" t="s">
        <v>1138</v>
      </c>
      <c r="E40" s="28" t="s">
        <v>526</v>
      </c>
      <c r="F40" s="85">
        <v>19114</v>
      </c>
      <c r="G40" s="29">
        <v>15.56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44893</v>
      </c>
      <c r="B41" s="29">
        <v>524590</v>
      </c>
      <c r="C41" s="28" t="s">
        <v>1086</v>
      </c>
      <c r="D41" s="28" t="s">
        <v>1139</v>
      </c>
      <c r="E41" s="28" t="s">
        <v>526</v>
      </c>
      <c r="F41" s="85">
        <v>22029</v>
      </c>
      <c r="G41" s="29">
        <v>15.59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44893</v>
      </c>
      <c r="B42" s="29">
        <v>524590</v>
      </c>
      <c r="C42" s="28" t="s">
        <v>1086</v>
      </c>
      <c r="D42" s="28" t="s">
        <v>1139</v>
      </c>
      <c r="E42" s="28" t="s">
        <v>527</v>
      </c>
      <c r="F42" s="85">
        <v>1228</v>
      </c>
      <c r="G42" s="29">
        <v>15.75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44893</v>
      </c>
      <c r="B43" s="29">
        <v>541627</v>
      </c>
      <c r="C43" s="28" t="s">
        <v>1140</v>
      </c>
      <c r="D43" s="28" t="s">
        <v>1141</v>
      </c>
      <c r="E43" s="28" t="s">
        <v>526</v>
      </c>
      <c r="F43" s="85">
        <v>25400</v>
      </c>
      <c r="G43" s="29">
        <v>1.99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44893</v>
      </c>
      <c r="B44" s="29">
        <v>541627</v>
      </c>
      <c r="C44" s="28" t="s">
        <v>1140</v>
      </c>
      <c r="D44" s="28" t="s">
        <v>1142</v>
      </c>
      <c r="E44" s="28" t="s">
        <v>527</v>
      </c>
      <c r="F44" s="85">
        <v>48672</v>
      </c>
      <c r="G44" s="29">
        <v>1.99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44893</v>
      </c>
      <c r="B45" s="29">
        <v>541627</v>
      </c>
      <c r="C45" s="28" t="s">
        <v>1140</v>
      </c>
      <c r="D45" s="28" t="s">
        <v>1089</v>
      </c>
      <c r="E45" s="28" t="s">
        <v>526</v>
      </c>
      <c r="F45" s="85">
        <v>32065</v>
      </c>
      <c r="G45" s="29">
        <v>1.99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44893</v>
      </c>
      <c r="B46" s="29">
        <v>531661</v>
      </c>
      <c r="C46" s="28" t="s">
        <v>1143</v>
      </c>
      <c r="D46" s="28" t="s">
        <v>1144</v>
      </c>
      <c r="E46" s="28" t="s">
        <v>526</v>
      </c>
      <c r="F46" s="85">
        <v>50000</v>
      </c>
      <c r="G46" s="29">
        <v>16.88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44893</v>
      </c>
      <c r="B47" s="29">
        <v>531661</v>
      </c>
      <c r="C47" s="28" t="s">
        <v>1143</v>
      </c>
      <c r="D47" s="28" t="s">
        <v>1145</v>
      </c>
      <c r="E47" s="28" t="s">
        <v>526</v>
      </c>
      <c r="F47" s="85">
        <v>25524</v>
      </c>
      <c r="G47" s="29">
        <v>16.18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44893</v>
      </c>
      <c r="B48" s="29">
        <v>531661</v>
      </c>
      <c r="C48" s="28" t="s">
        <v>1143</v>
      </c>
      <c r="D48" s="28" t="s">
        <v>1145</v>
      </c>
      <c r="E48" s="28" t="s">
        <v>527</v>
      </c>
      <c r="F48" s="85">
        <v>59045</v>
      </c>
      <c r="G48" s="29">
        <v>16.98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44893</v>
      </c>
      <c r="B49" s="29">
        <v>531661</v>
      </c>
      <c r="C49" s="28" t="s">
        <v>1143</v>
      </c>
      <c r="D49" s="28" t="s">
        <v>1146</v>
      </c>
      <c r="E49" s="28" t="s">
        <v>527</v>
      </c>
      <c r="F49" s="85">
        <v>20000</v>
      </c>
      <c r="G49" s="29">
        <v>16.16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44893</v>
      </c>
      <c r="B50" s="29">
        <v>531661</v>
      </c>
      <c r="C50" s="28" t="s">
        <v>1143</v>
      </c>
      <c r="D50" s="28" t="s">
        <v>1146</v>
      </c>
      <c r="E50" s="28" t="s">
        <v>526</v>
      </c>
      <c r="F50" s="85">
        <v>36624</v>
      </c>
      <c r="G50" s="29">
        <v>17.86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44893</v>
      </c>
      <c r="B51" s="29">
        <v>539433</v>
      </c>
      <c r="C51" s="28" t="s">
        <v>1147</v>
      </c>
      <c r="D51" s="28" t="s">
        <v>1148</v>
      </c>
      <c r="E51" s="28" t="s">
        <v>526</v>
      </c>
      <c r="F51" s="85">
        <v>50000</v>
      </c>
      <c r="G51" s="29">
        <v>16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44893</v>
      </c>
      <c r="B52" s="29">
        <v>539433</v>
      </c>
      <c r="C52" s="28" t="s">
        <v>1147</v>
      </c>
      <c r="D52" s="28" t="s">
        <v>1149</v>
      </c>
      <c r="E52" s="28" t="s">
        <v>527</v>
      </c>
      <c r="F52" s="85">
        <v>59000</v>
      </c>
      <c r="G52" s="29">
        <v>16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44893</v>
      </c>
      <c r="B53" s="29">
        <v>539433</v>
      </c>
      <c r="C53" s="28" t="s">
        <v>1147</v>
      </c>
      <c r="D53" s="28" t="s">
        <v>1150</v>
      </c>
      <c r="E53" s="28" t="s">
        <v>527</v>
      </c>
      <c r="F53" s="85">
        <v>67000</v>
      </c>
      <c r="G53" s="29">
        <v>16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44893</v>
      </c>
      <c r="B54" s="29">
        <v>539679</v>
      </c>
      <c r="C54" s="28" t="s">
        <v>1087</v>
      </c>
      <c r="D54" s="28" t="s">
        <v>1088</v>
      </c>
      <c r="E54" s="28" t="s">
        <v>527</v>
      </c>
      <c r="F54" s="85">
        <v>185000</v>
      </c>
      <c r="G54" s="29">
        <v>10.4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44893</v>
      </c>
      <c r="B55" s="29">
        <v>539679</v>
      </c>
      <c r="C55" s="28" t="s">
        <v>1087</v>
      </c>
      <c r="D55" s="28" t="s">
        <v>1007</v>
      </c>
      <c r="E55" s="28" t="s">
        <v>526</v>
      </c>
      <c r="F55" s="85">
        <v>190079</v>
      </c>
      <c r="G55" s="29">
        <v>10.4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44893</v>
      </c>
      <c r="B56" s="29">
        <v>505523</v>
      </c>
      <c r="C56" s="28" t="s">
        <v>1151</v>
      </c>
      <c r="D56" s="28" t="s">
        <v>1152</v>
      </c>
      <c r="E56" s="28" t="s">
        <v>526</v>
      </c>
      <c r="F56" s="85">
        <v>1348260</v>
      </c>
      <c r="G56" s="29">
        <v>1.1599999999999999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44893</v>
      </c>
      <c r="B57" s="29">
        <v>505523</v>
      </c>
      <c r="C57" s="28" t="s">
        <v>1151</v>
      </c>
      <c r="D57" s="28" t="s">
        <v>1153</v>
      </c>
      <c r="E57" s="28" t="s">
        <v>526</v>
      </c>
      <c r="F57" s="85">
        <v>720000</v>
      </c>
      <c r="G57" s="29">
        <v>1.2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44893</v>
      </c>
      <c r="B58" s="29">
        <v>540080</v>
      </c>
      <c r="C58" s="28" t="s">
        <v>1154</v>
      </c>
      <c r="D58" s="28" t="s">
        <v>1155</v>
      </c>
      <c r="E58" s="28" t="s">
        <v>526</v>
      </c>
      <c r="F58" s="85">
        <v>3000</v>
      </c>
      <c r="G58" s="29">
        <v>78.849999999999994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44893</v>
      </c>
      <c r="B59" s="29">
        <v>543305</v>
      </c>
      <c r="C59" s="28" t="s">
        <v>978</v>
      </c>
      <c r="D59" s="28" t="s">
        <v>1048</v>
      </c>
      <c r="E59" s="28" t="s">
        <v>526</v>
      </c>
      <c r="F59" s="85">
        <v>60000</v>
      </c>
      <c r="G59" s="29">
        <v>12.61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44893</v>
      </c>
      <c r="B60" s="29">
        <v>543305</v>
      </c>
      <c r="C60" s="28" t="s">
        <v>978</v>
      </c>
      <c r="D60" s="28" t="s">
        <v>1048</v>
      </c>
      <c r="E60" s="28" t="s">
        <v>527</v>
      </c>
      <c r="F60" s="85">
        <v>66000</v>
      </c>
      <c r="G60" s="29">
        <v>12.55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44893</v>
      </c>
      <c r="B61" s="29">
        <v>543305</v>
      </c>
      <c r="C61" s="28" t="s">
        <v>978</v>
      </c>
      <c r="D61" s="28" t="s">
        <v>1156</v>
      </c>
      <c r="E61" s="28" t="s">
        <v>527</v>
      </c>
      <c r="F61" s="85">
        <v>42000</v>
      </c>
      <c r="G61" s="29">
        <v>10.7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44893</v>
      </c>
      <c r="B62" s="29">
        <v>543305</v>
      </c>
      <c r="C62" s="28" t="s">
        <v>978</v>
      </c>
      <c r="D62" s="28" t="s">
        <v>1157</v>
      </c>
      <c r="E62" s="28" t="s">
        <v>526</v>
      </c>
      <c r="F62" s="85">
        <v>132000</v>
      </c>
      <c r="G62" s="29">
        <v>12.64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44893</v>
      </c>
      <c r="B63" s="29">
        <v>543305</v>
      </c>
      <c r="C63" s="28" t="s">
        <v>978</v>
      </c>
      <c r="D63" s="28" t="s">
        <v>1157</v>
      </c>
      <c r="E63" s="28" t="s">
        <v>527</v>
      </c>
      <c r="F63" s="85">
        <v>6000</v>
      </c>
      <c r="G63" s="29">
        <v>11.86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44893</v>
      </c>
      <c r="B64" s="29">
        <v>538537</v>
      </c>
      <c r="C64" s="28" t="s">
        <v>1158</v>
      </c>
      <c r="D64" s="28" t="s">
        <v>1159</v>
      </c>
      <c r="E64" s="28" t="s">
        <v>527</v>
      </c>
      <c r="F64" s="85">
        <v>150000</v>
      </c>
      <c r="G64" s="29">
        <v>1.0900000000000001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44893</v>
      </c>
      <c r="B65" s="29">
        <v>538537</v>
      </c>
      <c r="C65" s="28" t="s">
        <v>1158</v>
      </c>
      <c r="D65" s="28" t="s">
        <v>1089</v>
      </c>
      <c r="E65" s="28" t="s">
        <v>526</v>
      </c>
      <c r="F65" s="85">
        <v>209233</v>
      </c>
      <c r="G65" s="29">
        <v>1.1000000000000001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44893</v>
      </c>
      <c r="B66" s="29">
        <v>507690</v>
      </c>
      <c r="C66" s="28" t="s">
        <v>1160</v>
      </c>
      <c r="D66" s="28" t="s">
        <v>1161</v>
      </c>
      <c r="E66" s="28" t="s">
        <v>527</v>
      </c>
      <c r="F66" s="85">
        <v>12029</v>
      </c>
      <c r="G66" s="29">
        <v>154.75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44893</v>
      </c>
      <c r="B67" s="29">
        <v>539673</v>
      </c>
      <c r="C67" s="28" t="s">
        <v>1162</v>
      </c>
      <c r="D67" s="28" t="s">
        <v>1163</v>
      </c>
      <c r="E67" s="28" t="s">
        <v>527</v>
      </c>
      <c r="F67" s="85">
        <v>52612</v>
      </c>
      <c r="G67" s="29">
        <v>36.75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44893</v>
      </c>
      <c r="B68" s="29">
        <v>539673</v>
      </c>
      <c r="C68" s="28" t="s">
        <v>1162</v>
      </c>
      <c r="D68" s="28" t="s">
        <v>1164</v>
      </c>
      <c r="E68" s="28" t="s">
        <v>526</v>
      </c>
      <c r="F68" s="85">
        <v>10000</v>
      </c>
      <c r="G68" s="29">
        <v>36.75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44893</v>
      </c>
      <c r="B69" s="29">
        <v>539673</v>
      </c>
      <c r="C69" s="28" t="s">
        <v>1162</v>
      </c>
      <c r="D69" s="28" t="s">
        <v>1165</v>
      </c>
      <c r="E69" s="28" t="s">
        <v>526</v>
      </c>
      <c r="F69" s="85">
        <v>15000</v>
      </c>
      <c r="G69" s="29">
        <v>36.75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44893</v>
      </c>
      <c r="B70" s="29">
        <v>506906</v>
      </c>
      <c r="C70" s="28" t="s">
        <v>1090</v>
      </c>
      <c r="D70" s="28" t="s">
        <v>1166</v>
      </c>
      <c r="E70" s="28" t="s">
        <v>527</v>
      </c>
      <c r="F70" s="85">
        <v>165605</v>
      </c>
      <c r="G70" s="29">
        <v>5.58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44893</v>
      </c>
      <c r="B71" s="29">
        <v>506906</v>
      </c>
      <c r="C71" s="28" t="s">
        <v>1090</v>
      </c>
      <c r="D71" s="28" t="s">
        <v>1167</v>
      </c>
      <c r="E71" s="28" t="s">
        <v>526</v>
      </c>
      <c r="F71" s="85">
        <v>80000</v>
      </c>
      <c r="G71" s="29">
        <v>5.5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44893</v>
      </c>
      <c r="B72" s="29">
        <v>540147</v>
      </c>
      <c r="C72" s="28" t="s">
        <v>1049</v>
      </c>
      <c r="D72" s="28" t="s">
        <v>993</v>
      </c>
      <c r="E72" s="28" t="s">
        <v>526</v>
      </c>
      <c r="F72" s="85">
        <v>2</v>
      </c>
      <c r="G72" s="29">
        <v>29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44893</v>
      </c>
      <c r="B73" s="29">
        <v>540147</v>
      </c>
      <c r="C73" s="28" t="s">
        <v>1049</v>
      </c>
      <c r="D73" s="28" t="s">
        <v>993</v>
      </c>
      <c r="E73" s="28" t="s">
        <v>527</v>
      </c>
      <c r="F73" s="85">
        <v>63011</v>
      </c>
      <c r="G73" s="29">
        <v>29.85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44893</v>
      </c>
      <c r="B74" s="29">
        <v>538975</v>
      </c>
      <c r="C74" s="28" t="s">
        <v>1168</v>
      </c>
      <c r="D74" s="28" t="s">
        <v>1169</v>
      </c>
      <c r="E74" s="28" t="s">
        <v>526</v>
      </c>
      <c r="F74" s="85">
        <v>400000</v>
      </c>
      <c r="G74" s="29">
        <v>25.55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44893</v>
      </c>
      <c r="B75" s="29">
        <v>538975</v>
      </c>
      <c r="C75" s="28" t="s">
        <v>1168</v>
      </c>
      <c r="D75" s="28" t="s">
        <v>1170</v>
      </c>
      <c r="E75" s="28" t="s">
        <v>527</v>
      </c>
      <c r="F75" s="85">
        <v>485000</v>
      </c>
      <c r="G75" s="29">
        <v>25.55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44893</v>
      </c>
      <c r="B76" s="29">
        <v>538975</v>
      </c>
      <c r="C76" s="28" t="s">
        <v>1168</v>
      </c>
      <c r="D76" s="28" t="s">
        <v>1171</v>
      </c>
      <c r="E76" s="28" t="s">
        <v>527</v>
      </c>
      <c r="F76" s="85">
        <v>410000</v>
      </c>
      <c r="G76" s="29">
        <v>25.55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44893</v>
      </c>
      <c r="B77" s="29">
        <v>538975</v>
      </c>
      <c r="C77" s="28" t="s">
        <v>1168</v>
      </c>
      <c r="D77" s="28" t="s">
        <v>1172</v>
      </c>
      <c r="E77" s="28" t="s">
        <v>527</v>
      </c>
      <c r="F77" s="85">
        <v>505000</v>
      </c>
      <c r="G77" s="29">
        <v>25.55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44893</v>
      </c>
      <c r="B78" s="29">
        <v>512197</v>
      </c>
      <c r="C78" s="28" t="s">
        <v>1050</v>
      </c>
      <c r="D78" s="28" t="s">
        <v>1051</v>
      </c>
      <c r="E78" s="28" t="s">
        <v>527</v>
      </c>
      <c r="F78" s="85">
        <v>16097</v>
      </c>
      <c r="G78" s="29">
        <v>2.2000000000000002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44893</v>
      </c>
      <c r="B79" s="29">
        <v>526133</v>
      </c>
      <c r="C79" s="28" t="s">
        <v>1173</v>
      </c>
      <c r="D79" s="28" t="s">
        <v>1174</v>
      </c>
      <c r="E79" s="28" t="s">
        <v>526</v>
      </c>
      <c r="F79" s="85">
        <v>75000</v>
      </c>
      <c r="G79" s="29">
        <v>10.19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44893</v>
      </c>
      <c r="B80" s="29">
        <v>511447</v>
      </c>
      <c r="C80" s="28" t="s">
        <v>1024</v>
      </c>
      <c r="D80" s="28" t="s">
        <v>1091</v>
      </c>
      <c r="E80" s="28" t="s">
        <v>526</v>
      </c>
      <c r="F80" s="85">
        <v>90000</v>
      </c>
      <c r="G80" s="29">
        <v>25.89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44893</v>
      </c>
      <c r="B81" s="29">
        <v>511447</v>
      </c>
      <c r="C81" s="28" t="s">
        <v>1024</v>
      </c>
      <c r="D81" s="28" t="s">
        <v>1025</v>
      </c>
      <c r="E81" s="28" t="s">
        <v>526</v>
      </c>
      <c r="F81" s="85">
        <v>98500</v>
      </c>
      <c r="G81" s="29">
        <v>26.26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44893</v>
      </c>
      <c r="B82" s="29">
        <v>532315</v>
      </c>
      <c r="C82" s="28" t="s">
        <v>1175</v>
      </c>
      <c r="D82" s="28" t="s">
        <v>1176</v>
      </c>
      <c r="E82" s="28" t="s">
        <v>526</v>
      </c>
      <c r="F82" s="85">
        <v>5000</v>
      </c>
      <c r="G82" s="29">
        <v>22.36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44893</v>
      </c>
      <c r="B83" s="29">
        <v>532315</v>
      </c>
      <c r="C83" s="28" t="s">
        <v>1175</v>
      </c>
      <c r="D83" s="28" t="s">
        <v>1176</v>
      </c>
      <c r="E83" s="28" t="s">
        <v>527</v>
      </c>
      <c r="F83" s="85">
        <v>78610</v>
      </c>
      <c r="G83" s="29">
        <v>23.25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44893</v>
      </c>
      <c r="B84" s="29">
        <v>539310</v>
      </c>
      <c r="C84" s="28" t="s">
        <v>1052</v>
      </c>
      <c r="D84" s="28" t="s">
        <v>1177</v>
      </c>
      <c r="E84" s="28" t="s">
        <v>527</v>
      </c>
      <c r="F84" s="85">
        <v>235000</v>
      </c>
      <c r="G84" s="29">
        <v>71.84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44893</v>
      </c>
      <c r="B85" s="29">
        <v>539310</v>
      </c>
      <c r="C85" s="28" t="s">
        <v>1052</v>
      </c>
      <c r="D85" s="28" t="s">
        <v>1092</v>
      </c>
      <c r="E85" s="28" t="s">
        <v>526</v>
      </c>
      <c r="F85" s="85">
        <v>275000</v>
      </c>
      <c r="G85" s="29">
        <v>71.78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44893</v>
      </c>
      <c r="B86" s="29">
        <v>542765</v>
      </c>
      <c r="C86" s="28" t="s">
        <v>1178</v>
      </c>
      <c r="D86" s="28" t="s">
        <v>1179</v>
      </c>
      <c r="E86" s="28" t="s">
        <v>527</v>
      </c>
      <c r="F86" s="85">
        <v>15000</v>
      </c>
      <c r="G86" s="29">
        <v>130.03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44893</v>
      </c>
      <c r="B87" s="29">
        <v>542765</v>
      </c>
      <c r="C87" s="28" t="s">
        <v>1178</v>
      </c>
      <c r="D87" s="28" t="s">
        <v>1180</v>
      </c>
      <c r="E87" s="28" t="s">
        <v>526</v>
      </c>
      <c r="F87" s="85">
        <v>2000</v>
      </c>
      <c r="G87" s="29">
        <v>130.03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44893</v>
      </c>
      <c r="B88" s="29">
        <v>542765</v>
      </c>
      <c r="C88" s="28" t="s">
        <v>1178</v>
      </c>
      <c r="D88" s="28" t="s">
        <v>1181</v>
      </c>
      <c r="E88" s="28" t="s">
        <v>526</v>
      </c>
      <c r="F88" s="85">
        <v>4000</v>
      </c>
      <c r="G88" s="29">
        <v>130.05000000000001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44893</v>
      </c>
      <c r="B89" s="29">
        <v>542765</v>
      </c>
      <c r="C89" s="28" t="s">
        <v>1178</v>
      </c>
      <c r="D89" s="28" t="s">
        <v>1182</v>
      </c>
      <c r="E89" s="28" t="s">
        <v>526</v>
      </c>
      <c r="F89" s="85">
        <v>5000</v>
      </c>
      <c r="G89" s="29">
        <v>130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44893</v>
      </c>
      <c r="B90" s="29">
        <v>542765</v>
      </c>
      <c r="C90" s="28" t="s">
        <v>1178</v>
      </c>
      <c r="D90" s="28" t="s">
        <v>1183</v>
      </c>
      <c r="E90" s="28" t="s">
        <v>526</v>
      </c>
      <c r="F90" s="85">
        <v>7000</v>
      </c>
      <c r="G90" s="29">
        <v>130.11000000000001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44893</v>
      </c>
      <c r="B91" s="29">
        <v>542765</v>
      </c>
      <c r="C91" s="28" t="s">
        <v>1178</v>
      </c>
      <c r="D91" s="28" t="s">
        <v>1184</v>
      </c>
      <c r="E91" s="28" t="s">
        <v>527</v>
      </c>
      <c r="F91" s="85">
        <v>4000</v>
      </c>
      <c r="G91" s="29">
        <v>130.11000000000001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44893</v>
      </c>
      <c r="B92" s="29">
        <v>505978</v>
      </c>
      <c r="C92" s="28" t="s">
        <v>1185</v>
      </c>
      <c r="D92" s="28" t="s">
        <v>1186</v>
      </c>
      <c r="E92" s="28" t="s">
        <v>527</v>
      </c>
      <c r="F92" s="85">
        <v>5956</v>
      </c>
      <c r="G92" s="29">
        <v>1743.18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44893</v>
      </c>
      <c r="B93" s="29">
        <v>532035</v>
      </c>
      <c r="C93" s="28" t="s">
        <v>1187</v>
      </c>
      <c r="D93" s="28" t="s">
        <v>942</v>
      </c>
      <c r="E93" s="28" t="s">
        <v>526</v>
      </c>
      <c r="F93" s="85">
        <v>65200</v>
      </c>
      <c r="G93" s="29">
        <v>45.7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44893</v>
      </c>
      <c r="B94" s="29">
        <v>532035</v>
      </c>
      <c r="C94" s="28" t="s">
        <v>1187</v>
      </c>
      <c r="D94" s="28" t="s">
        <v>942</v>
      </c>
      <c r="E94" s="28" t="s">
        <v>527</v>
      </c>
      <c r="F94" s="85">
        <v>31936</v>
      </c>
      <c r="G94" s="29">
        <v>45.75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44893</v>
      </c>
      <c r="B95" s="29">
        <v>503657</v>
      </c>
      <c r="C95" s="28" t="s">
        <v>979</v>
      </c>
      <c r="D95" s="28" t="s">
        <v>1188</v>
      </c>
      <c r="E95" s="28" t="s">
        <v>526</v>
      </c>
      <c r="F95" s="85">
        <v>69540</v>
      </c>
      <c r="G95" s="29">
        <v>18.02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44893</v>
      </c>
      <c r="B96" s="29">
        <v>503657</v>
      </c>
      <c r="C96" s="28" t="s">
        <v>979</v>
      </c>
      <c r="D96" s="28" t="s">
        <v>1188</v>
      </c>
      <c r="E96" s="28" t="s">
        <v>527</v>
      </c>
      <c r="F96" s="85">
        <v>52210</v>
      </c>
      <c r="G96" s="29">
        <v>18.010000000000002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44893</v>
      </c>
      <c r="B97" s="29">
        <v>538970</v>
      </c>
      <c r="C97" s="28" t="s">
        <v>1189</v>
      </c>
      <c r="D97" s="28" t="s">
        <v>1190</v>
      </c>
      <c r="E97" s="28" t="s">
        <v>526</v>
      </c>
      <c r="F97" s="85">
        <v>2235355</v>
      </c>
      <c r="G97" s="29">
        <v>71.86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44893</v>
      </c>
      <c r="B98" s="29">
        <v>538970</v>
      </c>
      <c r="C98" s="28" t="s">
        <v>1189</v>
      </c>
      <c r="D98" s="28" t="s">
        <v>1190</v>
      </c>
      <c r="E98" s="28" t="s">
        <v>527</v>
      </c>
      <c r="F98" s="85">
        <v>330869</v>
      </c>
      <c r="G98" s="29">
        <v>70.17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44893</v>
      </c>
      <c r="B99" s="29">
        <v>538970</v>
      </c>
      <c r="C99" s="28" t="s">
        <v>1189</v>
      </c>
      <c r="D99" s="28" t="s">
        <v>1058</v>
      </c>
      <c r="E99" s="28" t="s">
        <v>526</v>
      </c>
      <c r="F99" s="85">
        <v>2427292</v>
      </c>
      <c r="G99" s="29">
        <v>72.27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44893</v>
      </c>
      <c r="B100" s="29">
        <v>538970</v>
      </c>
      <c r="C100" s="28" t="s">
        <v>1189</v>
      </c>
      <c r="D100" s="28" t="s">
        <v>1058</v>
      </c>
      <c r="E100" s="28" t="s">
        <v>527</v>
      </c>
      <c r="F100" s="85">
        <v>2427292</v>
      </c>
      <c r="G100" s="29">
        <v>72.319999999999993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44893</v>
      </c>
      <c r="B101" s="29">
        <v>524661</v>
      </c>
      <c r="C101" s="28" t="s">
        <v>1053</v>
      </c>
      <c r="D101" s="28" t="s">
        <v>1191</v>
      </c>
      <c r="E101" s="28" t="s">
        <v>526</v>
      </c>
      <c r="F101" s="85">
        <v>69000</v>
      </c>
      <c r="G101" s="29">
        <v>5.39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44893</v>
      </c>
      <c r="B102" s="29">
        <v>524661</v>
      </c>
      <c r="C102" s="28" t="s">
        <v>1053</v>
      </c>
      <c r="D102" s="28" t="s">
        <v>1192</v>
      </c>
      <c r="E102" s="28" t="s">
        <v>527</v>
      </c>
      <c r="F102" s="85">
        <v>113913</v>
      </c>
      <c r="G102" s="29">
        <v>5.38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44893</v>
      </c>
      <c r="B103" s="29">
        <v>524661</v>
      </c>
      <c r="C103" s="28" t="s">
        <v>1053</v>
      </c>
      <c r="D103" s="28" t="s">
        <v>998</v>
      </c>
      <c r="E103" s="28" t="s">
        <v>527</v>
      </c>
      <c r="F103" s="85">
        <v>325944</v>
      </c>
      <c r="G103" s="29">
        <v>5.39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44893</v>
      </c>
      <c r="B104" s="29">
        <v>524661</v>
      </c>
      <c r="C104" s="28" t="s">
        <v>1053</v>
      </c>
      <c r="D104" s="28" t="s">
        <v>1193</v>
      </c>
      <c r="E104" s="28" t="s">
        <v>526</v>
      </c>
      <c r="F104" s="85">
        <v>98600</v>
      </c>
      <c r="G104" s="29">
        <v>5.39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44893</v>
      </c>
      <c r="B105" s="29">
        <v>524661</v>
      </c>
      <c r="C105" s="28" t="s">
        <v>1053</v>
      </c>
      <c r="D105" s="28" t="s">
        <v>1193</v>
      </c>
      <c r="E105" s="28" t="s">
        <v>527</v>
      </c>
      <c r="F105" s="85">
        <v>50100</v>
      </c>
      <c r="G105" s="29">
        <v>5.34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44893</v>
      </c>
      <c r="B106" s="29">
        <v>524661</v>
      </c>
      <c r="C106" s="28" t="s">
        <v>1053</v>
      </c>
      <c r="D106" s="28" t="s">
        <v>1194</v>
      </c>
      <c r="E106" s="28" t="s">
        <v>527</v>
      </c>
      <c r="F106" s="85">
        <v>118996</v>
      </c>
      <c r="G106" s="29">
        <v>5.4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44893</v>
      </c>
      <c r="B107" s="29">
        <v>524661</v>
      </c>
      <c r="C107" s="28" t="s">
        <v>1053</v>
      </c>
      <c r="D107" s="28" t="s">
        <v>1195</v>
      </c>
      <c r="E107" s="28" t="s">
        <v>526</v>
      </c>
      <c r="F107" s="85">
        <v>191861</v>
      </c>
      <c r="G107" s="29">
        <v>5.36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44893</v>
      </c>
      <c r="B108" s="29">
        <v>524661</v>
      </c>
      <c r="C108" s="28" t="s">
        <v>1053</v>
      </c>
      <c r="D108" s="28" t="s">
        <v>1195</v>
      </c>
      <c r="E108" s="28" t="s">
        <v>527</v>
      </c>
      <c r="F108" s="85">
        <v>191861</v>
      </c>
      <c r="G108" s="29">
        <v>5.43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44893</v>
      </c>
      <c r="B109" s="29">
        <v>524661</v>
      </c>
      <c r="C109" s="28" t="s">
        <v>1053</v>
      </c>
      <c r="D109" s="28" t="s">
        <v>1196</v>
      </c>
      <c r="E109" s="28" t="s">
        <v>526</v>
      </c>
      <c r="F109" s="85">
        <v>87704</v>
      </c>
      <c r="G109" s="29">
        <v>5.45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44893</v>
      </c>
      <c r="B110" s="29" t="s">
        <v>1197</v>
      </c>
      <c r="C110" s="28" t="s">
        <v>1198</v>
      </c>
      <c r="D110" s="28" t="s">
        <v>1199</v>
      </c>
      <c r="E110" s="28" t="s">
        <v>526</v>
      </c>
      <c r="F110" s="85">
        <v>6000</v>
      </c>
      <c r="G110" s="29">
        <v>36.200000000000003</v>
      </c>
      <c r="H110" s="29" t="s">
        <v>797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44893</v>
      </c>
      <c r="B111" s="29" t="s">
        <v>1054</v>
      </c>
      <c r="C111" s="28" t="s">
        <v>1055</v>
      </c>
      <c r="D111" s="28" t="s">
        <v>1200</v>
      </c>
      <c r="E111" s="28" t="s">
        <v>526</v>
      </c>
      <c r="F111" s="85">
        <v>911233</v>
      </c>
      <c r="G111" s="29">
        <v>8.0299999999999994</v>
      </c>
      <c r="H111" s="29" t="s">
        <v>797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44893</v>
      </c>
      <c r="B112" s="29" t="s">
        <v>1201</v>
      </c>
      <c r="C112" s="28" t="s">
        <v>1202</v>
      </c>
      <c r="D112" s="28" t="s">
        <v>1203</v>
      </c>
      <c r="E112" s="28" t="s">
        <v>526</v>
      </c>
      <c r="F112" s="85">
        <v>185700</v>
      </c>
      <c r="G112" s="29">
        <v>60.3</v>
      </c>
      <c r="H112" s="29" t="s">
        <v>797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44893</v>
      </c>
      <c r="B113" s="29" t="s">
        <v>1204</v>
      </c>
      <c r="C113" s="28" t="s">
        <v>1205</v>
      </c>
      <c r="D113" s="28" t="s">
        <v>1206</v>
      </c>
      <c r="E113" s="28" t="s">
        <v>526</v>
      </c>
      <c r="F113" s="85">
        <v>1092000</v>
      </c>
      <c r="G113" s="29">
        <v>920</v>
      </c>
      <c r="H113" s="29" t="s">
        <v>797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44893</v>
      </c>
      <c r="B114" s="29" t="s">
        <v>1207</v>
      </c>
      <c r="C114" s="28" t="s">
        <v>1208</v>
      </c>
      <c r="D114" s="28" t="s">
        <v>1209</v>
      </c>
      <c r="E114" s="28" t="s">
        <v>526</v>
      </c>
      <c r="F114" s="85">
        <v>141000</v>
      </c>
      <c r="G114" s="29">
        <v>5.4</v>
      </c>
      <c r="H114" s="29" t="s">
        <v>797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44893</v>
      </c>
      <c r="B115" s="29" t="s">
        <v>1095</v>
      </c>
      <c r="C115" s="28" t="s">
        <v>1057</v>
      </c>
      <c r="D115" s="28" t="s">
        <v>1210</v>
      </c>
      <c r="E115" s="28" t="s">
        <v>526</v>
      </c>
      <c r="F115" s="85">
        <v>125000</v>
      </c>
      <c r="G115" s="29">
        <v>2.0099999999999998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44893</v>
      </c>
      <c r="B116" s="29" t="s">
        <v>1095</v>
      </c>
      <c r="C116" s="28" t="s">
        <v>1057</v>
      </c>
      <c r="D116" s="28" t="s">
        <v>1211</v>
      </c>
      <c r="E116" s="28" t="s">
        <v>526</v>
      </c>
      <c r="F116" s="85">
        <v>125000</v>
      </c>
      <c r="G116" s="29">
        <v>2.08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44893</v>
      </c>
      <c r="B117" s="29" t="s">
        <v>1095</v>
      </c>
      <c r="C117" s="28" t="s">
        <v>1057</v>
      </c>
      <c r="D117" s="28" t="s">
        <v>1212</v>
      </c>
      <c r="E117" s="28" t="s">
        <v>526</v>
      </c>
      <c r="F117" s="85">
        <v>175000</v>
      </c>
      <c r="G117" s="29">
        <v>2.11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44893</v>
      </c>
      <c r="B118" s="29" t="s">
        <v>1056</v>
      </c>
      <c r="C118" s="28" t="s">
        <v>1057</v>
      </c>
      <c r="D118" s="28" t="s">
        <v>1058</v>
      </c>
      <c r="E118" s="28" t="s">
        <v>526</v>
      </c>
      <c r="F118" s="85">
        <v>985965</v>
      </c>
      <c r="G118" s="29">
        <v>26.11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44893</v>
      </c>
      <c r="B119" s="29" t="s">
        <v>1056</v>
      </c>
      <c r="C119" s="28" t="s">
        <v>1057</v>
      </c>
      <c r="D119" s="28" t="s">
        <v>1213</v>
      </c>
      <c r="E119" s="28" t="s">
        <v>526</v>
      </c>
      <c r="F119" s="85">
        <v>460552</v>
      </c>
      <c r="G119" s="29">
        <v>25.77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44893</v>
      </c>
      <c r="B120" s="29" t="s">
        <v>1214</v>
      </c>
      <c r="C120" s="28" t="s">
        <v>1215</v>
      </c>
      <c r="D120" s="28" t="s">
        <v>1026</v>
      </c>
      <c r="E120" s="28" t="s">
        <v>526</v>
      </c>
      <c r="F120" s="85">
        <v>434973</v>
      </c>
      <c r="G120" s="29">
        <v>56.99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44893</v>
      </c>
      <c r="B121" s="29" t="s">
        <v>1047</v>
      </c>
      <c r="C121" s="28" t="s">
        <v>1059</v>
      </c>
      <c r="D121" s="28" t="s">
        <v>1023</v>
      </c>
      <c r="E121" s="28" t="s">
        <v>526</v>
      </c>
      <c r="F121" s="85">
        <v>15815653</v>
      </c>
      <c r="G121" s="29">
        <v>0.35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44893</v>
      </c>
      <c r="B122" s="29" t="s">
        <v>1216</v>
      </c>
      <c r="C122" s="28" t="s">
        <v>1217</v>
      </c>
      <c r="D122" s="28" t="s">
        <v>1218</v>
      </c>
      <c r="E122" s="28" t="s">
        <v>526</v>
      </c>
      <c r="F122" s="85">
        <v>138000</v>
      </c>
      <c r="G122" s="29">
        <v>76.14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44893</v>
      </c>
      <c r="B123" s="29" t="s">
        <v>1096</v>
      </c>
      <c r="C123" s="28" t="s">
        <v>1097</v>
      </c>
      <c r="D123" s="28" t="s">
        <v>1006</v>
      </c>
      <c r="E123" s="28" t="s">
        <v>526</v>
      </c>
      <c r="F123" s="85">
        <v>68000</v>
      </c>
      <c r="G123" s="29">
        <v>80.17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44893</v>
      </c>
      <c r="B124" s="29" t="s">
        <v>1096</v>
      </c>
      <c r="C124" s="28" t="s">
        <v>1097</v>
      </c>
      <c r="D124" s="28" t="s">
        <v>1219</v>
      </c>
      <c r="E124" s="28" t="s">
        <v>526</v>
      </c>
      <c r="F124" s="85">
        <v>58000</v>
      </c>
      <c r="G124" s="29">
        <v>81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44893</v>
      </c>
      <c r="B125" s="29" t="s">
        <v>1220</v>
      </c>
      <c r="C125" s="28" t="s">
        <v>1221</v>
      </c>
      <c r="D125" s="28" t="s">
        <v>1222</v>
      </c>
      <c r="E125" s="28" t="s">
        <v>526</v>
      </c>
      <c r="F125" s="85">
        <v>120000</v>
      </c>
      <c r="G125" s="29">
        <v>11.33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44893</v>
      </c>
      <c r="B126" s="29" t="s">
        <v>1220</v>
      </c>
      <c r="C126" s="28" t="s">
        <v>1221</v>
      </c>
      <c r="D126" s="28" t="s">
        <v>1223</v>
      </c>
      <c r="E126" s="28" t="s">
        <v>526</v>
      </c>
      <c r="F126" s="85">
        <v>150000</v>
      </c>
      <c r="G126" s="29">
        <v>11.29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44893</v>
      </c>
      <c r="B127" s="29" t="s">
        <v>1224</v>
      </c>
      <c r="C127" s="28" t="s">
        <v>1225</v>
      </c>
      <c r="D127" s="28" t="s">
        <v>1023</v>
      </c>
      <c r="E127" s="28" t="s">
        <v>526</v>
      </c>
      <c r="F127" s="85">
        <v>4000000</v>
      </c>
      <c r="G127" s="29">
        <v>2.81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44893</v>
      </c>
      <c r="B128" s="29" t="s">
        <v>426</v>
      </c>
      <c r="C128" s="28" t="s">
        <v>1226</v>
      </c>
      <c r="D128" s="28" t="s">
        <v>1227</v>
      </c>
      <c r="E128" s="28" t="s">
        <v>526</v>
      </c>
      <c r="F128" s="85">
        <v>950988</v>
      </c>
      <c r="G128" s="29">
        <v>245.55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44893</v>
      </c>
      <c r="B129" s="29" t="s">
        <v>1228</v>
      </c>
      <c r="C129" s="28" t="s">
        <v>1229</v>
      </c>
      <c r="D129" s="28" t="s">
        <v>1230</v>
      </c>
      <c r="E129" s="28" t="s">
        <v>526</v>
      </c>
      <c r="F129" s="85">
        <v>128000</v>
      </c>
      <c r="G129" s="29">
        <v>43.2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44893</v>
      </c>
      <c r="B130" s="29" t="s">
        <v>1231</v>
      </c>
      <c r="C130" s="28" t="s">
        <v>1232</v>
      </c>
      <c r="D130" s="28" t="s">
        <v>1233</v>
      </c>
      <c r="E130" s="28" t="s">
        <v>526</v>
      </c>
      <c r="F130" s="85">
        <v>58000</v>
      </c>
      <c r="G130" s="29">
        <v>16.45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44893</v>
      </c>
      <c r="B131" s="29" t="s">
        <v>1234</v>
      </c>
      <c r="C131" s="28" t="s">
        <v>1235</v>
      </c>
      <c r="D131" s="28" t="s">
        <v>1058</v>
      </c>
      <c r="E131" s="28" t="s">
        <v>526</v>
      </c>
      <c r="F131" s="85">
        <v>33123</v>
      </c>
      <c r="G131" s="29">
        <v>107.89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44893</v>
      </c>
      <c r="B132" s="29" t="s">
        <v>1236</v>
      </c>
      <c r="C132" s="28" t="s">
        <v>1237</v>
      </c>
      <c r="D132" s="28" t="s">
        <v>1238</v>
      </c>
      <c r="E132" s="28" t="s">
        <v>526</v>
      </c>
      <c r="F132" s="85">
        <v>62400</v>
      </c>
      <c r="G132" s="29">
        <v>145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44893</v>
      </c>
      <c r="B133" s="29" t="s">
        <v>1239</v>
      </c>
      <c r="C133" s="28" t="s">
        <v>1240</v>
      </c>
      <c r="D133" s="28" t="s">
        <v>1241</v>
      </c>
      <c r="E133" s="28" t="s">
        <v>527</v>
      </c>
      <c r="F133" s="85">
        <v>226000</v>
      </c>
      <c r="G133" s="29">
        <v>83.19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44893</v>
      </c>
      <c r="B134" s="29" t="s">
        <v>1197</v>
      </c>
      <c r="C134" s="28" t="s">
        <v>1198</v>
      </c>
      <c r="D134" s="28" t="s">
        <v>1199</v>
      </c>
      <c r="E134" s="28" t="s">
        <v>527</v>
      </c>
      <c r="F134" s="85">
        <v>18000</v>
      </c>
      <c r="G134" s="29">
        <v>36.200000000000003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44893</v>
      </c>
      <c r="B135" s="29" t="s">
        <v>1054</v>
      </c>
      <c r="C135" s="28" t="s">
        <v>1055</v>
      </c>
      <c r="D135" s="28" t="s">
        <v>1200</v>
      </c>
      <c r="E135" s="28" t="s">
        <v>527</v>
      </c>
      <c r="F135" s="85">
        <v>911233</v>
      </c>
      <c r="G135" s="29">
        <v>7.74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44893</v>
      </c>
      <c r="B136" s="29" t="s">
        <v>1201</v>
      </c>
      <c r="C136" s="28" t="s">
        <v>1202</v>
      </c>
      <c r="D136" s="28" t="s">
        <v>1242</v>
      </c>
      <c r="E136" s="28" t="s">
        <v>527</v>
      </c>
      <c r="F136" s="85">
        <v>222000</v>
      </c>
      <c r="G136" s="29">
        <v>60.3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44893</v>
      </c>
      <c r="B137" s="29" t="s">
        <v>1204</v>
      </c>
      <c r="C137" s="28" t="s">
        <v>1205</v>
      </c>
      <c r="D137" s="28" t="s">
        <v>1243</v>
      </c>
      <c r="E137" s="28" t="s">
        <v>527</v>
      </c>
      <c r="F137" s="85">
        <v>1272000</v>
      </c>
      <c r="G137" s="29">
        <v>920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44893</v>
      </c>
      <c r="B138" s="29" t="s">
        <v>1093</v>
      </c>
      <c r="C138" s="28" t="s">
        <v>1094</v>
      </c>
      <c r="D138" s="28" t="s">
        <v>1244</v>
      </c>
      <c r="E138" s="28" t="s">
        <v>527</v>
      </c>
      <c r="F138" s="85">
        <v>96000</v>
      </c>
      <c r="G138" s="29">
        <v>73.25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44893</v>
      </c>
      <c r="B139" s="29" t="s">
        <v>1093</v>
      </c>
      <c r="C139" s="28" t="s">
        <v>1094</v>
      </c>
      <c r="D139" s="28" t="s">
        <v>1245</v>
      </c>
      <c r="E139" s="28" t="s">
        <v>527</v>
      </c>
      <c r="F139" s="85">
        <v>81600</v>
      </c>
      <c r="G139" s="29">
        <v>70.02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44893</v>
      </c>
      <c r="B140" s="29" t="s">
        <v>1207</v>
      </c>
      <c r="C140" s="28" t="s">
        <v>1208</v>
      </c>
      <c r="D140" s="28" t="s">
        <v>1246</v>
      </c>
      <c r="E140" s="28" t="s">
        <v>527</v>
      </c>
      <c r="F140" s="85">
        <v>303000</v>
      </c>
      <c r="G140" s="29">
        <v>5.43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44893</v>
      </c>
      <c r="B141" s="29" t="s">
        <v>1207</v>
      </c>
      <c r="C141" s="28" t="s">
        <v>1208</v>
      </c>
      <c r="D141" s="28" t="s">
        <v>1209</v>
      </c>
      <c r="E141" s="28" t="s">
        <v>527</v>
      </c>
      <c r="F141" s="85">
        <v>3000</v>
      </c>
      <c r="G141" s="29">
        <v>5.45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44893</v>
      </c>
      <c r="B142" s="29" t="s">
        <v>1247</v>
      </c>
      <c r="C142" s="28" t="s">
        <v>1248</v>
      </c>
      <c r="D142" s="28" t="s">
        <v>1249</v>
      </c>
      <c r="E142" s="28" t="s">
        <v>527</v>
      </c>
      <c r="F142" s="85">
        <v>125000</v>
      </c>
      <c r="G142" s="29">
        <v>20.21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44893</v>
      </c>
      <c r="B143" s="29" t="s">
        <v>1095</v>
      </c>
      <c r="C143" s="28" t="s">
        <v>1057</v>
      </c>
      <c r="D143" s="28" t="s">
        <v>1099</v>
      </c>
      <c r="E143" s="28" t="s">
        <v>527</v>
      </c>
      <c r="F143" s="85">
        <v>459053</v>
      </c>
      <c r="G143" s="29">
        <v>2.04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44893</v>
      </c>
      <c r="B144" s="29" t="s">
        <v>1095</v>
      </c>
      <c r="C144" s="28" t="s">
        <v>1057</v>
      </c>
      <c r="D144" s="28" t="s">
        <v>1098</v>
      </c>
      <c r="E144" s="28" t="s">
        <v>527</v>
      </c>
      <c r="F144" s="85">
        <v>308500</v>
      </c>
      <c r="G144" s="29">
        <v>2.06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44893</v>
      </c>
      <c r="B145" s="29" t="s">
        <v>1056</v>
      </c>
      <c r="C145" s="28" t="s">
        <v>1057</v>
      </c>
      <c r="D145" s="28" t="s">
        <v>1058</v>
      </c>
      <c r="E145" s="28" t="s">
        <v>527</v>
      </c>
      <c r="F145" s="85">
        <v>535965</v>
      </c>
      <c r="G145" s="29">
        <v>25.72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44893</v>
      </c>
      <c r="B146" s="29" t="s">
        <v>1056</v>
      </c>
      <c r="C146" s="28" t="s">
        <v>1057</v>
      </c>
      <c r="D146" s="28" t="s">
        <v>1213</v>
      </c>
      <c r="E146" s="28" t="s">
        <v>527</v>
      </c>
      <c r="F146" s="85">
        <v>460552</v>
      </c>
      <c r="G146" s="29">
        <v>25.74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44893</v>
      </c>
      <c r="B147" s="29" t="s">
        <v>1214</v>
      </c>
      <c r="C147" s="28" t="s">
        <v>1215</v>
      </c>
      <c r="D147" s="28" t="s">
        <v>1026</v>
      </c>
      <c r="E147" s="28" t="s">
        <v>527</v>
      </c>
      <c r="F147" s="85">
        <v>434973</v>
      </c>
      <c r="G147" s="29">
        <v>59.6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44893</v>
      </c>
      <c r="B148" s="29" t="s">
        <v>1216</v>
      </c>
      <c r="C148" s="28" t="s">
        <v>1217</v>
      </c>
      <c r="D148" s="28" t="s">
        <v>1218</v>
      </c>
      <c r="E148" s="28" t="s">
        <v>527</v>
      </c>
      <c r="F148" s="85">
        <v>24000</v>
      </c>
      <c r="G148" s="29">
        <v>81.150000000000006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44893</v>
      </c>
      <c r="B149" s="29" t="s">
        <v>1216</v>
      </c>
      <c r="C149" s="28" t="s">
        <v>1217</v>
      </c>
      <c r="D149" s="28" t="s">
        <v>1250</v>
      </c>
      <c r="E149" s="28" t="s">
        <v>527</v>
      </c>
      <c r="F149" s="85">
        <v>96000</v>
      </c>
      <c r="G149" s="29">
        <v>74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44893</v>
      </c>
      <c r="B150" s="29" t="s">
        <v>1251</v>
      </c>
      <c r="C150" s="28" t="s">
        <v>1252</v>
      </c>
      <c r="D150" s="28" t="s">
        <v>1253</v>
      </c>
      <c r="E150" s="28" t="s">
        <v>527</v>
      </c>
      <c r="F150" s="85">
        <v>1800000</v>
      </c>
      <c r="G150" s="29">
        <v>61.69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44893</v>
      </c>
      <c r="B151" s="29" t="s">
        <v>1096</v>
      </c>
      <c r="C151" s="28" t="s">
        <v>1097</v>
      </c>
      <c r="D151" s="28" t="s">
        <v>1254</v>
      </c>
      <c r="E151" s="28" t="s">
        <v>527</v>
      </c>
      <c r="F151" s="85">
        <v>84000</v>
      </c>
      <c r="G151" s="29">
        <v>80.09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44893</v>
      </c>
      <c r="B152" s="29" t="s">
        <v>1096</v>
      </c>
      <c r="C152" s="28" t="s">
        <v>1097</v>
      </c>
      <c r="D152" s="28" t="s">
        <v>1006</v>
      </c>
      <c r="E152" s="28" t="s">
        <v>527</v>
      </c>
      <c r="F152" s="85">
        <v>68000</v>
      </c>
      <c r="G152" s="29">
        <v>80.94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44893</v>
      </c>
      <c r="B153" s="29" t="s">
        <v>1220</v>
      </c>
      <c r="C153" s="28" t="s">
        <v>1221</v>
      </c>
      <c r="D153" s="28" t="s">
        <v>1255</v>
      </c>
      <c r="E153" s="28" t="s">
        <v>527</v>
      </c>
      <c r="F153" s="85">
        <v>375000</v>
      </c>
      <c r="G153" s="29">
        <v>11.32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44893</v>
      </c>
      <c r="B154" s="29" t="s">
        <v>1224</v>
      </c>
      <c r="C154" s="28" t="s">
        <v>1225</v>
      </c>
      <c r="D154" s="28" t="s">
        <v>942</v>
      </c>
      <c r="E154" s="28" t="s">
        <v>527</v>
      </c>
      <c r="F154" s="85">
        <v>3262909</v>
      </c>
      <c r="G154" s="29">
        <v>2.85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44893</v>
      </c>
      <c r="B155" s="29" t="s">
        <v>1224</v>
      </c>
      <c r="C155" s="28" t="s">
        <v>1225</v>
      </c>
      <c r="D155" s="28" t="s">
        <v>1023</v>
      </c>
      <c r="E155" s="28" t="s">
        <v>527</v>
      </c>
      <c r="F155" s="85">
        <v>1500000</v>
      </c>
      <c r="G155" s="29">
        <v>2.85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44893</v>
      </c>
      <c r="B156" s="29" t="s">
        <v>1256</v>
      </c>
      <c r="C156" s="28" t="s">
        <v>1257</v>
      </c>
      <c r="D156" s="28" t="s">
        <v>1258</v>
      </c>
      <c r="E156" s="28" t="s">
        <v>527</v>
      </c>
      <c r="F156" s="85">
        <v>100000</v>
      </c>
      <c r="G156" s="29">
        <v>282.36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44893</v>
      </c>
      <c r="B157" s="29" t="s">
        <v>426</v>
      </c>
      <c r="C157" s="28" t="s">
        <v>1226</v>
      </c>
      <c r="D157" s="28" t="s">
        <v>1227</v>
      </c>
      <c r="E157" s="28" t="s">
        <v>527</v>
      </c>
      <c r="F157" s="85">
        <v>872494</v>
      </c>
      <c r="G157" s="29">
        <v>245.34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44893</v>
      </c>
      <c r="B158" s="29" t="s">
        <v>1259</v>
      </c>
      <c r="C158" s="28" t="s">
        <v>1260</v>
      </c>
      <c r="D158" s="28" t="s">
        <v>1261</v>
      </c>
      <c r="E158" s="28" t="s">
        <v>527</v>
      </c>
      <c r="F158" s="85">
        <v>55863</v>
      </c>
      <c r="G158" s="29">
        <v>546.04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44893</v>
      </c>
      <c r="B159" s="29" t="s">
        <v>1262</v>
      </c>
      <c r="C159" s="28" t="s">
        <v>1263</v>
      </c>
      <c r="D159" s="28" t="s">
        <v>1264</v>
      </c>
      <c r="E159" s="28" t="s">
        <v>527</v>
      </c>
      <c r="F159" s="85">
        <v>191520</v>
      </c>
      <c r="G159" s="29">
        <v>16.14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44893</v>
      </c>
      <c r="B160" s="29" t="s">
        <v>1265</v>
      </c>
      <c r="C160" s="28" t="s">
        <v>1266</v>
      </c>
      <c r="D160" s="28" t="s">
        <v>1267</v>
      </c>
      <c r="E160" s="28" t="s">
        <v>527</v>
      </c>
      <c r="F160" s="85">
        <v>176463</v>
      </c>
      <c r="G160" s="29">
        <v>8.0500000000000007</v>
      </c>
      <c r="H160" s="29" t="s">
        <v>797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44893</v>
      </c>
      <c r="B161" s="29" t="s">
        <v>1228</v>
      </c>
      <c r="C161" s="28" t="s">
        <v>1229</v>
      </c>
      <c r="D161" s="28" t="s">
        <v>1230</v>
      </c>
      <c r="E161" s="28" t="s">
        <v>527</v>
      </c>
      <c r="F161" s="85">
        <v>128000</v>
      </c>
      <c r="G161" s="29">
        <v>44.08</v>
      </c>
      <c r="H161" s="29" t="s">
        <v>797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44893</v>
      </c>
      <c r="B162" s="29" t="s">
        <v>1231</v>
      </c>
      <c r="C162" s="28" t="s">
        <v>1232</v>
      </c>
      <c r="D162" s="28" t="s">
        <v>1268</v>
      </c>
      <c r="E162" s="28" t="s">
        <v>527</v>
      </c>
      <c r="F162" s="85">
        <v>60000</v>
      </c>
      <c r="G162" s="29">
        <v>16.48</v>
      </c>
      <c r="H162" s="29" t="s">
        <v>797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44893</v>
      </c>
      <c r="B163" s="29" t="s">
        <v>1234</v>
      </c>
      <c r="C163" s="28" t="s">
        <v>1235</v>
      </c>
      <c r="D163" s="28" t="s">
        <v>1058</v>
      </c>
      <c r="E163" s="28" t="s">
        <v>527</v>
      </c>
      <c r="F163" s="85">
        <v>80924</v>
      </c>
      <c r="G163" s="29">
        <v>104.13</v>
      </c>
      <c r="H163" s="29" t="s">
        <v>797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44893</v>
      </c>
      <c r="B164" s="29" t="s">
        <v>1060</v>
      </c>
      <c r="C164" s="28" t="s">
        <v>1061</v>
      </c>
      <c r="D164" s="28" t="s">
        <v>1269</v>
      </c>
      <c r="E164" s="28" t="s">
        <v>527</v>
      </c>
      <c r="F164" s="85">
        <v>26000</v>
      </c>
      <c r="G164" s="29">
        <v>148.9</v>
      </c>
      <c r="H164" s="29" t="s">
        <v>797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44893</v>
      </c>
      <c r="B165" s="29" t="s">
        <v>1100</v>
      </c>
      <c r="C165" s="28" t="s">
        <v>1101</v>
      </c>
      <c r="D165" s="28" t="s">
        <v>1270</v>
      </c>
      <c r="E165" s="28" t="s">
        <v>527</v>
      </c>
      <c r="F165" s="85">
        <v>1360197</v>
      </c>
      <c r="G165" s="29">
        <v>8.19</v>
      </c>
      <c r="H165" s="29" t="s">
        <v>797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03"/>
  <sheetViews>
    <sheetView zoomScale="85" zoomScaleNormal="85" workbookViewId="0">
      <selection activeCell="G34" sqref="G3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44894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997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922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52">
        <v>3</v>
      </c>
      <c r="B12" s="353">
        <v>44823</v>
      </c>
      <c r="C12" s="354"/>
      <c r="D12" s="355" t="s">
        <v>66</v>
      </c>
      <c r="E12" s="356" t="s">
        <v>997</v>
      </c>
      <c r="F12" s="357">
        <v>1911</v>
      </c>
      <c r="G12" s="357">
        <v>1780</v>
      </c>
      <c r="H12" s="357">
        <v>2010</v>
      </c>
      <c r="I12" s="358" t="s">
        <v>844</v>
      </c>
      <c r="J12" s="283" t="s">
        <v>1063</v>
      </c>
      <c r="K12" s="283">
        <f t="shared" si="0"/>
        <v>99</v>
      </c>
      <c r="L12" s="359">
        <f t="shared" si="1"/>
        <v>-13.376999999999999</v>
      </c>
      <c r="M12" s="360">
        <f t="shared" si="2"/>
        <v>4.4805337519623234E-2</v>
      </c>
      <c r="N12" s="283" t="s">
        <v>541</v>
      </c>
      <c r="O12" s="361">
        <v>44890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997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980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902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915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947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901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896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907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954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898</v>
      </c>
      <c r="E22" s="298" t="s">
        <v>543</v>
      </c>
      <c r="F22" s="307" t="s">
        <v>899</v>
      </c>
      <c r="G22" s="307">
        <v>790</v>
      </c>
      <c r="H22" s="307"/>
      <c r="I22" s="299" t="s">
        <v>900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44869</v>
      </c>
      <c r="C23" s="354"/>
      <c r="D23" s="355" t="s">
        <v>876</v>
      </c>
      <c r="E23" s="356" t="s">
        <v>1027</v>
      </c>
      <c r="F23" s="357">
        <v>399</v>
      </c>
      <c r="G23" s="357">
        <v>360</v>
      </c>
      <c r="H23" s="357">
        <v>426</v>
      </c>
      <c r="I23" s="358" t="s">
        <v>1028</v>
      </c>
      <c r="J23" s="283" t="s">
        <v>1062</v>
      </c>
      <c r="K23" s="283">
        <f t="shared" ref="K23" si="18">H23-F23</f>
        <v>27</v>
      </c>
      <c r="L23" s="359">
        <f t="shared" ref="L23" si="19">(F23*-0.7)/100</f>
        <v>-2.7929999999999997</v>
      </c>
      <c r="M23" s="360">
        <f t="shared" ref="M23" si="20">(K23+L23)/F23</f>
        <v>6.0669172932330831E-2</v>
      </c>
      <c r="N23" s="283" t="s">
        <v>541</v>
      </c>
      <c r="O23" s="361">
        <v>44890</v>
      </c>
      <c r="P23" s="283"/>
      <c r="R23" s="247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352">
        <v>15</v>
      </c>
      <c r="B24" s="353">
        <v>44872</v>
      </c>
      <c r="C24" s="354"/>
      <c r="D24" s="355" t="s">
        <v>498</v>
      </c>
      <c r="E24" s="356" t="s">
        <v>543</v>
      </c>
      <c r="F24" s="357">
        <v>36.75</v>
      </c>
      <c r="G24" s="357">
        <v>34.75</v>
      </c>
      <c r="H24" s="357">
        <v>39.1</v>
      </c>
      <c r="I24" s="358" t="s">
        <v>933</v>
      </c>
      <c r="J24" s="283" t="s">
        <v>936</v>
      </c>
      <c r="K24" s="283">
        <f t="shared" ref="K24:K25" si="21">H24-F24</f>
        <v>2.3500000000000014</v>
      </c>
      <c r="L24" s="359">
        <f t="shared" ref="L24:L25" si="22">(F24*-0.7)/100</f>
        <v>-0.25724999999999998</v>
      </c>
      <c r="M24" s="360">
        <f t="shared" ref="M24:M25" si="23">(K24+L24)/F24</f>
        <v>5.6945578231292558E-2</v>
      </c>
      <c r="N24" s="283" t="s">
        <v>541</v>
      </c>
      <c r="O24" s="361">
        <v>44874</v>
      </c>
      <c r="P24" s="283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52">
        <v>16</v>
      </c>
      <c r="B25" s="353">
        <v>44875</v>
      </c>
      <c r="C25" s="354"/>
      <c r="D25" s="355" t="s">
        <v>61</v>
      </c>
      <c r="E25" s="356" t="s">
        <v>543</v>
      </c>
      <c r="F25" s="357">
        <v>840</v>
      </c>
      <c r="G25" s="357">
        <v>780</v>
      </c>
      <c r="H25" s="357">
        <v>893</v>
      </c>
      <c r="I25" s="358" t="s">
        <v>944</v>
      </c>
      <c r="J25" s="283" t="s">
        <v>1102</v>
      </c>
      <c r="K25" s="283">
        <f t="shared" si="21"/>
        <v>53</v>
      </c>
      <c r="L25" s="359">
        <f t="shared" si="22"/>
        <v>-5.88</v>
      </c>
      <c r="M25" s="360">
        <f t="shared" si="23"/>
        <v>5.6095238095238094E-2</v>
      </c>
      <c r="N25" s="283" t="s">
        <v>541</v>
      </c>
      <c r="O25" s="361">
        <v>44893</v>
      </c>
      <c r="P25" s="283"/>
      <c r="Q25" s="208"/>
      <c r="R25" s="208" t="s">
        <v>542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52">
        <v>17</v>
      </c>
      <c r="B26" s="353">
        <v>44875</v>
      </c>
      <c r="C26" s="354"/>
      <c r="D26" s="355" t="s">
        <v>353</v>
      </c>
      <c r="E26" s="356" t="s">
        <v>543</v>
      </c>
      <c r="F26" s="357">
        <v>1860</v>
      </c>
      <c r="G26" s="357">
        <v>1740</v>
      </c>
      <c r="H26" s="357">
        <v>1960</v>
      </c>
      <c r="I26" s="358" t="s">
        <v>945</v>
      </c>
      <c r="J26" s="283" t="s">
        <v>798</v>
      </c>
      <c r="K26" s="283">
        <f t="shared" ref="K26" si="24">H26-F26</f>
        <v>100</v>
      </c>
      <c r="L26" s="359">
        <f t="shared" ref="L26" si="25">(F26*-0.7)/100</f>
        <v>-13.02</v>
      </c>
      <c r="M26" s="360">
        <f t="shared" ref="M26" si="26">(K26+L26)/F26</f>
        <v>4.6763440860215055E-2</v>
      </c>
      <c r="N26" s="283" t="s">
        <v>541</v>
      </c>
      <c r="O26" s="361">
        <v>44886</v>
      </c>
      <c r="P26" s="283"/>
      <c r="Q26" s="208"/>
      <c r="R26" s="208" t="s">
        <v>807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07">
        <v>18</v>
      </c>
      <c r="B27" s="308">
        <v>44876</v>
      </c>
      <c r="C27" s="296"/>
      <c r="D27" s="297" t="s">
        <v>208</v>
      </c>
      <c r="E27" s="298" t="s">
        <v>543</v>
      </c>
      <c r="F27" s="307" t="s">
        <v>952</v>
      </c>
      <c r="G27" s="307">
        <v>6340</v>
      </c>
      <c r="H27" s="307"/>
      <c r="I27" s="299" t="s">
        <v>953</v>
      </c>
      <c r="J27" s="311" t="s">
        <v>544</v>
      </c>
      <c r="K27" s="311"/>
      <c r="L27" s="290"/>
      <c r="M27" s="291"/>
      <c r="N27" s="311"/>
      <c r="O27" s="292"/>
      <c r="P27" s="311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52">
        <v>19</v>
      </c>
      <c r="B28" s="373">
        <v>44876</v>
      </c>
      <c r="C28" s="354"/>
      <c r="D28" s="355" t="s">
        <v>458</v>
      </c>
      <c r="E28" s="356" t="s">
        <v>543</v>
      </c>
      <c r="F28" s="357">
        <v>146</v>
      </c>
      <c r="G28" s="357">
        <v>135</v>
      </c>
      <c r="H28" s="357">
        <v>155.25</v>
      </c>
      <c r="I28" s="358" t="s">
        <v>886</v>
      </c>
      <c r="J28" s="283" t="s">
        <v>973</v>
      </c>
      <c r="K28" s="283">
        <f t="shared" ref="K28:K29" si="27">H28-F28</f>
        <v>9.25</v>
      </c>
      <c r="L28" s="359">
        <f t="shared" ref="L28:L29" si="28">(F28*-0.7)/100</f>
        <v>-1.0219999999999998</v>
      </c>
      <c r="M28" s="360">
        <f t="shared" ref="M28:M29" si="29">(K28+L28)/F28</f>
        <v>5.6356164383561641E-2</v>
      </c>
      <c r="N28" s="283" t="s">
        <v>541</v>
      </c>
      <c r="O28" s="361">
        <v>44879</v>
      </c>
      <c r="P28" s="283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341">
        <v>20</v>
      </c>
      <c r="B29" s="342">
        <v>44880</v>
      </c>
      <c r="C29" s="343"/>
      <c r="D29" s="344" t="s">
        <v>365</v>
      </c>
      <c r="E29" s="345" t="s">
        <v>543</v>
      </c>
      <c r="F29" s="346">
        <v>3425</v>
      </c>
      <c r="G29" s="346">
        <v>3170</v>
      </c>
      <c r="H29" s="346">
        <v>3570</v>
      </c>
      <c r="I29" s="347" t="s">
        <v>961</v>
      </c>
      <c r="J29" s="348" t="s">
        <v>975</v>
      </c>
      <c r="K29" s="348">
        <f t="shared" si="27"/>
        <v>145</v>
      </c>
      <c r="L29" s="349">
        <f t="shared" si="28"/>
        <v>-23.975000000000001</v>
      </c>
      <c r="M29" s="350">
        <f t="shared" si="29"/>
        <v>3.5335766423357666E-2</v>
      </c>
      <c r="N29" s="348" t="s">
        <v>541</v>
      </c>
      <c r="O29" s="351">
        <v>44882</v>
      </c>
      <c r="P29" s="348"/>
      <c r="Q29" s="208"/>
      <c r="R29" s="208" t="s">
        <v>542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352">
        <v>21</v>
      </c>
      <c r="B30" s="353">
        <v>44882</v>
      </c>
      <c r="C30" s="354"/>
      <c r="D30" s="355" t="s">
        <v>82</v>
      </c>
      <c r="E30" s="356" t="s">
        <v>543</v>
      </c>
      <c r="F30" s="357">
        <v>307.5</v>
      </c>
      <c r="G30" s="357">
        <v>290</v>
      </c>
      <c r="H30" s="357">
        <v>328</v>
      </c>
      <c r="I30" s="358" t="s">
        <v>976</v>
      </c>
      <c r="J30" s="283" t="s">
        <v>1045</v>
      </c>
      <c r="K30" s="283">
        <f t="shared" ref="K30" si="30">H30-F30</f>
        <v>20.5</v>
      </c>
      <c r="L30" s="359">
        <f t="shared" ref="L30" si="31">(F30*-0.7)/100</f>
        <v>-2.1524999999999999</v>
      </c>
      <c r="M30" s="360">
        <f t="shared" ref="M30" si="32">(K30+L30)/F30</f>
        <v>5.9666666666666666E-2</v>
      </c>
      <c r="N30" s="283" t="s">
        <v>541</v>
      </c>
      <c r="O30" s="361">
        <v>44889</v>
      </c>
      <c r="P30" s="283"/>
      <c r="Q30" s="208"/>
      <c r="R30" s="208" t="s">
        <v>807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44883</v>
      </c>
      <c r="C31" s="296"/>
      <c r="D31" s="297" t="s">
        <v>805</v>
      </c>
      <c r="E31" s="298" t="s">
        <v>543</v>
      </c>
      <c r="F31" s="307" t="s">
        <v>991</v>
      </c>
      <c r="G31" s="307">
        <v>369</v>
      </c>
      <c r="H31" s="307"/>
      <c r="I31" s="299" t="s">
        <v>992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s="247" customFormat="1" ht="13.9" customHeight="1">
      <c r="A32" s="341">
        <v>23</v>
      </c>
      <c r="B32" s="342">
        <v>44886</v>
      </c>
      <c r="C32" s="343"/>
      <c r="D32" s="344" t="s">
        <v>146</v>
      </c>
      <c r="E32" s="345" t="s">
        <v>543</v>
      </c>
      <c r="F32" s="346">
        <v>4800</v>
      </c>
      <c r="G32" s="346">
        <v>4540</v>
      </c>
      <c r="H32" s="346">
        <v>4990</v>
      </c>
      <c r="I32" s="347" t="s">
        <v>996</v>
      </c>
      <c r="J32" s="348" t="s">
        <v>1103</v>
      </c>
      <c r="K32" s="348">
        <f t="shared" ref="K32" si="33">H32-F32</f>
        <v>190</v>
      </c>
      <c r="L32" s="349">
        <f t="shared" ref="L32" si="34">(F32*-0.7)/100</f>
        <v>-33.6</v>
      </c>
      <c r="M32" s="350">
        <f t="shared" ref="M32" si="35">(K32+L32)/F32</f>
        <v>3.2583333333333332E-2</v>
      </c>
      <c r="N32" s="348" t="s">
        <v>541</v>
      </c>
      <c r="O32" s="351">
        <v>44893</v>
      </c>
      <c r="P32" s="348"/>
      <c r="Q32" s="208"/>
      <c r="R32" s="20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s="247" customFormat="1" ht="13.9" customHeight="1">
      <c r="A33" s="286">
        <v>24</v>
      </c>
      <c r="B33" s="377">
        <v>44890</v>
      </c>
      <c r="C33" s="296"/>
      <c r="D33" s="297" t="s">
        <v>274</v>
      </c>
      <c r="E33" s="298" t="s">
        <v>543</v>
      </c>
      <c r="F33" s="307" t="s">
        <v>1071</v>
      </c>
      <c r="G33" s="307">
        <v>5250</v>
      </c>
      <c r="H33" s="307"/>
      <c r="I33" s="299" t="s">
        <v>1072</v>
      </c>
      <c r="J33" s="311" t="s">
        <v>544</v>
      </c>
      <c r="K33" s="311"/>
      <c r="L33" s="290"/>
      <c r="M33" s="291"/>
      <c r="N33" s="311"/>
      <c r="O33" s="292"/>
      <c r="P33" s="311"/>
      <c r="Q33" s="208"/>
      <c r="R33" s="20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s="247" customFormat="1" ht="13.9" customHeight="1">
      <c r="A34" s="286">
        <v>25</v>
      </c>
      <c r="B34" s="377">
        <v>44890</v>
      </c>
      <c r="C34" s="296"/>
      <c r="D34" s="297" t="s">
        <v>876</v>
      </c>
      <c r="E34" s="298" t="s">
        <v>543</v>
      </c>
      <c r="F34" s="307" t="s">
        <v>1080</v>
      </c>
      <c r="G34" s="307">
        <v>379</v>
      </c>
      <c r="H34" s="307"/>
      <c r="I34" s="299" t="s">
        <v>1028</v>
      </c>
      <c r="J34" s="311" t="s">
        <v>544</v>
      </c>
      <c r="K34" s="311"/>
      <c r="L34" s="290"/>
      <c r="M34" s="291"/>
      <c r="N34" s="311"/>
      <c r="O34" s="292"/>
      <c r="P34" s="311"/>
      <c r="Q34" s="208"/>
      <c r="R34" s="20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</row>
    <row r="35" spans="1:56" s="247" customFormat="1" ht="13.9" customHeight="1">
      <c r="A35" s="286"/>
      <c r="B35" s="377"/>
      <c r="C35" s="296"/>
      <c r="D35" s="297"/>
      <c r="E35" s="298"/>
      <c r="F35" s="307"/>
      <c r="G35" s="307"/>
      <c r="H35" s="307"/>
      <c r="I35" s="299"/>
      <c r="J35" s="311"/>
      <c r="K35" s="311"/>
      <c r="L35" s="290"/>
      <c r="M35" s="291"/>
      <c r="N35" s="311"/>
      <c r="O35" s="292"/>
      <c r="P35" s="311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</row>
    <row r="36" spans="1:56" ht="13.9" customHeight="1">
      <c r="A36" s="288"/>
      <c r="B36" s="287"/>
      <c r="C36" s="296"/>
      <c r="D36" s="297"/>
      <c r="E36" s="298"/>
      <c r="F36" s="288"/>
      <c r="G36" s="288"/>
      <c r="H36" s="288"/>
      <c r="I36" s="299"/>
      <c r="J36" s="289"/>
      <c r="K36" s="289"/>
      <c r="L36" s="290"/>
      <c r="M36" s="291"/>
      <c r="N36" s="289"/>
      <c r="O36" s="292"/>
      <c r="P36" s="290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545</v>
      </c>
      <c r="B39" s="110"/>
      <c r="C39" s="111"/>
      <c r="D39" s="112"/>
      <c r="E39" s="113"/>
      <c r="F39" s="113"/>
      <c r="G39" s="113"/>
      <c r="H39" s="113"/>
      <c r="I39" s="113"/>
      <c r="J39" s="114"/>
      <c r="K39" s="113"/>
      <c r="L39" s="115"/>
      <c r="M39" s="54"/>
      <c r="N39" s="114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6" t="s">
        <v>546</v>
      </c>
      <c r="B40" s="109"/>
      <c r="C40" s="109"/>
      <c r="D40" s="109"/>
      <c r="E40" s="41"/>
      <c r="F40" s="117" t="s">
        <v>547</v>
      </c>
      <c r="G40" s="6"/>
      <c r="H40" s="6"/>
      <c r="I40" s="6"/>
      <c r="J40" s="118"/>
      <c r="K40" s="119"/>
      <c r="L40" s="119"/>
      <c r="M40" s="120"/>
      <c r="N40" s="1"/>
      <c r="O40" s="12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548</v>
      </c>
      <c r="B41" s="109"/>
      <c r="C41" s="109"/>
      <c r="D41" s="109" t="s">
        <v>796</v>
      </c>
      <c r="E41" s="6"/>
      <c r="F41" s="117" t="s">
        <v>549</v>
      </c>
      <c r="G41" s="6"/>
      <c r="H41" s="6"/>
      <c r="I41" s="6"/>
      <c r="J41" s="118"/>
      <c r="K41" s="119"/>
      <c r="L41" s="119"/>
      <c r="M41" s="120"/>
      <c r="N41" s="1"/>
      <c r="O41" s="12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19"/>
      <c r="M42" s="6"/>
      <c r="N42" s="12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4" t="s">
        <v>550</v>
      </c>
      <c r="C43" s="124"/>
      <c r="D43" s="124"/>
      <c r="E43" s="124"/>
      <c r="F43" s="125"/>
      <c r="G43" s="6"/>
      <c r="H43" s="6"/>
      <c r="I43" s="126"/>
      <c r="J43" s="127"/>
      <c r="K43" s="128"/>
      <c r="L43" s="127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323" t="s">
        <v>16</v>
      </c>
      <c r="B44" s="323" t="s">
        <v>518</v>
      </c>
      <c r="C44" s="323"/>
      <c r="D44" s="249" t="s">
        <v>529</v>
      </c>
      <c r="E44" s="323" t="s">
        <v>530</v>
      </c>
      <c r="F44" s="323" t="s">
        <v>531</v>
      </c>
      <c r="G44" s="323" t="s">
        <v>551</v>
      </c>
      <c r="H44" s="323" t="s">
        <v>533</v>
      </c>
      <c r="I44" s="323" t="s">
        <v>534</v>
      </c>
      <c r="J44" s="96" t="s">
        <v>535</v>
      </c>
      <c r="K44" s="94" t="s">
        <v>552</v>
      </c>
      <c r="L44" s="130" t="s">
        <v>537</v>
      </c>
      <c r="M44" s="96" t="s">
        <v>538</v>
      </c>
      <c r="N44" s="93" t="s">
        <v>539</v>
      </c>
      <c r="O44" s="249" t="s">
        <v>540</v>
      </c>
      <c r="P44" s="41"/>
      <c r="Q44" s="1"/>
      <c r="R44" s="246"/>
      <c r="S44" s="246"/>
      <c r="T44" s="246"/>
      <c r="U44" s="240"/>
      <c r="V44" s="240"/>
      <c r="W44" s="240"/>
      <c r="X44" s="240"/>
      <c r="Y44" s="2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247" customFormat="1" ht="13.9" customHeight="1">
      <c r="A45" s="362">
        <v>1</v>
      </c>
      <c r="B45" s="363">
        <v>44853</v>
      </c>
      <c r="C45" s="364"/>
      <c r="D45" s="365" t="s">
        <v>196</v>
      </c>
      <c r="E45" s="366" t="s">
        <v>543</v>
      </c>
      <c r="F45" s="367">
        <v>772</v>
      </c>
      <c r="G45" s="367">
        <v>750</v>
      </c>
      <c r="H45" s="367">
        <v>779</v>
      </c>
      <c r="I45" s="368" t="s">
        <v>883</v>
      </c>
      <c r="J45" s="369" t="s">
        <v>938</v>
      </c>
      <c r="K45" s="369">
        <f t="shared" ref="K45:K46" si="36">H45-F45</f>
        <v>7</v>
      </c>
      <c r="L45" s="370">
        <f t="shared" ref="L45:L46" si="37">(F45*-0.7)/100</f>
        <v>-5.4039999999999999</v>
      </c>
      <c r="M45" s="371">
        <f t="shared" ref="M45:M46" si="38">(K45+L45)/F45</f>
        <v>2.0673575129533679E-3</v>
      </c>
      <c r="N45" s="369" t="s">
        <v>662</v>
      </c>
      <c r="O45" s="372">
        <v>44874</v>
      </c>
      <c r="P45" s="41"/>
      <c r="Q45" s="208"/>
      <c r="R45" s="20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</row>
    <row r="46" spans="1:56" s="301" customFormat="1" ht="13.5" customHeight="1">
      <c r="A46" s="378">
        <v>2</v>
      </c>
      <c r="B46" s="332">
        <v>44867</v>
      </c>
      <c r="C46" s="379"/>
      <c r="D46" s="380" t="s">
        <v>213</v>
      </c>
      <c r="E46" s="381" t="s">
        <v>543</v>
      </c>
      <c r="F46" s="378">
        <v>264.5</v>
      </c>
      <c r="G46" s="378">
        <v>255</v>
      </c>
      <c r="H46" s="378">
        <v>256</v>
      </c>
      <c r="I46" s="382" t="s">
        <v>903</v>
      </c>
      <c r="J46" s="327" t="s">
        <v>967</v>
      </c>
      <c r="K46" s="327">
        <f t="shared" si="36"/>
        <v>-8.5</v>
      </c>
      <c r="L46" s="383">
        <f t="shared" si="37"/>
        <v>-1.8514999999999997</v>
      </c>
      <c r="M46" s="384">
        <f t="shared" si="38"/>
        <v>-3.9136105860113422E-2</v>
      </c>
      <c r="N46" s="327" t="s">
        <v>553</v>
      </c>
      <c r="O46" s="385">
        <v>44881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57">
        <v>3</v>
      </c>
      <c r="B47" s="373">
        <v>44868</v>
      </c>
      <c r="C47" s="354"/>
      <c r="D47" s="355" t="s">
        <v>188</v>
      </c>
      <c r="E47" s="356" t="s">
        <v>543</v>
      </c>
      <c r="F47" s="357">
        <v>578</v>
      </c>
      <c r="G47" s="357">
        <v>559</v>
      </c>
      <c r="H47" s="357">
        <v>613</v>
      </c>
      <c r="I47" s="358" t="s">
        <v>908</v>
      </c>
      <c r="J47" s="283" t="s">
        <v>915</v>
      </c>
      <c r="K47" s="283">
        <f t="shared" ref="K47:K48" si="39">H47-F47</f>
        <v>35</v>
      </c>
      <c r="L47" s="359">
        <f t="shared" ref="L47:L48" si="40">(F47*-0.7)/100</f>
        <v>-4.0459999999999994</v>
      </c>
      <c r="M47" s="360">
        <f t="shared" ref="M47:M48" si="41">(K47+L47)/F47</f>
        <v>5.3553633217993078E-2</v>
      </c>
      <c r="N47" s="283" t="s">
        <v>541</v>
      </c>
      <c r="O47" s="361">
        <v>44872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4</v>
      </c>
      <c r="B48" s="332">
        <v>44868</v>
      </c>
      <c r="C48" s="379"/>
      <c r="D48" s="380" t="s">
        <v>412</v>
      </c>
      <c r="E48" s="381" t="s">
        <v>543</v>
      </c>
      <c r="F48" s="378">
        <v>462</v>
      </c>
      <c r="G48" s="378">
        <v>447</v>
      </c>
      <c r="H48" s="378">
        <v>446</v>
      </c>
      <c r="I48" s="382" t="s">
        <v>909</v>
      </c>
      <c r="J48" s="327" t="s">
        <v>939</v>
      </c>
      <c r="K48" s="327">
        <f t="shared" si="39"/>
        <v>-16</v>
      </c>
      <c r="L48" s="383">
        <f t="shared" si="40"/>
        <v>-3.234</v>
      </c>
      <c r="M48" s="384">
        <f t="shared" si="41"/>
        <v>-4.1632034632034638E-2</v>
      </c>
      <c r="N48" s="327" t="s">
        <v>553</v>
      </c>
      <c r="O48" s="385">
        <v>44874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57">
        <v>5</v>
      </c>
      <c r="B49" s="373">
        <v>44872</v>
      </c>
      <c r="C49" s="354"/>
      <c r="D49" s="355" t="s">
        <v>46</v>
      </c>
      <c r="E49" s="356" t="s">
        <v>543</v>
      </c>
      <c r="F49" s="357">
        <v>848.5</v>
      </c>
      <c r="G49" s="357">
        <v>822</v>
      </c>
      <c r="H49" s="357">
        <v>875</v>
      </c>
      <c r="I49" s="358" t="s">
        <v>934</v>
      </c>
      <c r="J49" s="283" t="s">
        <v>937</v>
      </c>
      <c r="K49" s="283">
        <f t="shared" ref="K49:K50" si="42">H49-F49</f>
        <v>26.5</v>
      </c>
      <c r="L49" s="359">
        <f t="shared" ref="L49" si="43">(F49*-0.7)/100</f>
        <v>-5.9394999999999989</v>
      </c>
      <c r="M49" s="360">
        <f t="shared" ref="M49:M50" si="44">(K49+L49)/F49</f>
        <v>2.4231585150265175E-2</v>
      </c>
      <c r="N49" s="283" t="s">
        <v>541</v>
      </c>
      <c r="O49" s="361">
        <v>44874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301" customFormat="1" ht="13.5" customHeight="1">
      <c r="A50" s="378">
        <v>6</v>
      </c>
      <c r="B50" s="332">
        <v>44876</v>
      </c>
      <c r="C50" s="379"/>
      <c r="D50" s="380" t="s">
        <v>948</v>
      </c>
      <c r="E50" s="381" t="s">
        <v>543</v>
      </c>
      <c r="F50" s="378">
        <v>2110</v>
      </c>
      <c r="G50" s="378">
        <v>2040</v>
      </c>
      <c r="H50" s="378">
        <v>2040</v>
      </c>
      <c r="I50" s="382" t="s">
        <v>949</v>
      </c>
      <c r="J50" s="327" t="s">
        <v>974</v>
      </c>
      <c r="K50" s="327">
        <f t="shared" si="42"/>
        <v>-70</v>
      </c>
      <c r="L50" s="383">
        <f>(F50*-0.07)/100</f>
        <v>-1.4770000000000001</v>
      </c>
      <c r="M50" s="384">
        <f t="shared" si="44"/>
        <v>-3.3875355450236969E-2</v>
      </c>
      <c r="N50" s="327" t="s">
        <v>553</v>
      </c>
      <c r="O50" s="385">
        <v>44882</v>
      </c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300"/>
      <c r="AL50" s="300"/>
    </row>
    <row r="51" spans="1:38" s="301" customFormat="1" ht="13.5" customHeight="1">
      <c r="A51" s="378">
        <v>7</v>
      </c>
      <c r="B51" s="332">
        <v>44879</v>
      </c>
      <c r="C51" s="379"/>
      <c r="D51" s="380" t="s">
        <v>351</v>
      </c>
      <c r="E51" s="381" t="s">
        <v>543</v>
      </c>
      <c r="F51" s="378">
        <v>109</v>
      </c>
      <c r="G51" s="378">
        <v>105.5</v>
      </c>
      <c r="H51" s="378">
        <v>105.5</v>
      </c>
      <c r="I51" s="382" t="s">
        <v>955</v>
      </c>
      <c r="J51" s="327" t="s">
        <v>981</v>
      </c>
      <c r="K51" s="327">
        <f t="shared" ref="K51" si="45">H51-F51</f>
        <v>-3.5</v>
      </c>
      <c r="L51" s="383">
        <f>(F51*-0.7)/100</f>
        <v>-0.76300000000000001</v>
      </c>
      <c r="M51" s="384">
        <f t="shared" ref="M51" si="46">(K51+L51)/F51</f>
        <v>-3.9110091743119267E-2</v>
      </c>
      <c r="N51" s="327" t="s">
        <v>553</v>
      </c>
      <c r="O51" s="385">
        <v>44883</v>
      </c>
      <c r="P51" s="41"/>
      <c r="Q51" s="247"/>
      <c r="R51" s="248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300"/>
      <c r="AL51" s="300"/>
    </row>
    <row r="52" spans="1:38" s="301" customFormat="1" ht="13.5" customHeight="1">
      <c r="A52" s="357">
        <v>8</v>
      </c>
      <c r="B52" s="373">
        <v>44881</v>
      </c>
      <c r="C52" s="354"/>
      <c r="D52" s="355" t="s">
        <v>458</v>
      </c>
      <c r="E52" s="356" t="s">
        <v>543</v>
      </c>
      <c r="F52" s="357">
        <v>160</v>
      </c>
      <c r="G52" s="357">
        <v>155</v>
      </c>
      <c r="H52" s="357">
        <v>164</v>
      </c>
      <c r="I52" s="358" t="s">
        <v>968</v>
      </c>
      <c r="J52" s="283" t="s">
        <v>969</v>
      </c>
      <c r="K52" s="283">
        <f t="shared" ref="K52:K53" si="47">H52-F52</f>
        <v>4</v>
      </c>
      <c r="L52" s="359">
        <f>(F52*-0.07)/100</f>
        <v>-0.11200000000000002</v>
      </c>
      <c r="M52" s="360">
        <f t="shared" ref="M52:M53" si="48">(K52+L52)/F52</f>
        <v>2.4299999999999999E-2</v>
      </c>
      <c r="N52" s="283" t="s">
        <v>541</v>
      </c>
      <c r="O52" s="361">
        <v>44881</v>
      </c>
      <c r="P52" s="41"/>
      <c r="Q52" s="247"/>
      <c r="R52" s="248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300"/>
      <c r="AL52" s="300"/>
    </row>
    <row r="53" spans="1:38" s="301" customFormat="1" ht="13.5" customHeight="1">
      <c r="A53" s="378">
        <v>9</v>
      </c>
      <c r="B53" s="332">
        <v>44881</v>
      </c>
      <c r="C53" s="379"/>
      <c r="D53" s="380" t="s">
        <v>426</v>
      </c>
      <c r="E53" s="381" t="s">
        <v>543</v>
      </c>
      <c r="F53" s="378">
        <v>249</v>
      </c>
      <c r="G53" s="378">
        <v>242</v>
      </c>
      <c r="H53" s="378">
        <v>242.5</v>
      </c>
      <c r="I53" s="382" t="s">
        <v>970</v>
      </c>
      <c r="J53" s="327" t="s">
        <v>971</v>
      </c>
      <c r="K53" s="327">
        <f t="shared" si="47"/>
        <v>-6.5</v>
      </c>
      <c r="L53" s="383">
        <f>(F53*-0.07)/100</f>
        <v>-0.17430000000000004</v>
      </c>
      <c r="M53" s="384">
        <f t="shared" si="48"/>
        <v>-2.6804417670682729E-2</v>
      </c>
      <c r="N53" s="327" t="s">
        <v>553</v>
      </c>
      <c r="O53" s="385">
        <v>44881</v>
      </c>
      <c r="P53" s="41"/>
      <c r="Q53" s="247"/>
      <c r="R53" s="248" t="s">
        <v>807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300"/>
      <c r="AL53" s="300"/>
    </row>
    <row r="54" spans="1:38" s="295" customFormat="1" ht="13.5" customHeight="1">
      <c r="A54" s="357">
        <v>10</v>
      </c>
      <c r="B54" s="373">
        <v>44883</v>
      </c>
      <c r="C54" s="354"/>
      <c r="D54" s="355" t="s">
        <v>506</v>
      </c>
      <c r="E54" s="356" t="s">
        <v>543</v>
      </c>
      <c r="F54" s="357">
        <v>335</v>
      </c>
      <c r="G54" s="357">
        <v>326</v>
      </c>
      <c r="H54" s="357">
        <v>344</v>
      </c>
      <c r="I54" s="358" t="s">
        <v>982</v>
      </c>
      <c r="J54" s="283" t="s">
        <v>748</v>
      </c>
      <c r="K54" s="283">
        <f t="shared" ref="K54:K55" si="49">H54-F54</f>
        <v>9</v>
      </c>
      <c r="L54" s="359">
        <f>(F54*-0.07)/100</f>
        <v>-0.23450000000000004</v>
      </c>
      <c r="M54" s="360">
        <f t="shared" ref="M54:M55" si="50">(K54+L54)/F54</f>
        <v>2.6165671641791042E-2</v>
      </c>
      <c r="N54" s="283" t="s">
        <v>541</v>
      </c>
      <c r="O54" s="361">
        <v>44883</v>
      </c>
      <c r="P54" s="388"/>
      <c r="Q54" s="247"/>
      <c r="R54" s="248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93"/>
      <c r="AJ54" s="294"/>
      <c r="AK54" s="294"/>
      <c r="AL54" s="294"/>
    </row>
    <row r="55" spans="1:38" s="295" customFormat="1" ht="13.5" customHeight="1">
      <c r="A55" s="357">
        <v>11</v>
      </c>
      <c r="B55" s="373">
        <v>44883</v>
      </c>
      <c r="C55" s="354"/>
      <c r="D55" s="355" t="s">
        <v>985</v>
      </c>
      <c r="E55" s="356" t="s">
        <v>543</v>
      </c>
      <c r="F55" s="357">
        <v>499</v>
      </c>
      <c r="G55" s="357">
        <v>484</v>
      </c>
      <c r="H55" s="357">
        <v>513</v>
      </c>
      <c r="I55" s="358" t="s">
        <v>986</v>
      </c>
      <c r="J55" s="283" t="s">
        <v>1008</v>
      </c>
      <c r="K55" s="283">
        <f t="shared" si="49"/>
        <v>14</v>
      </c>
      <c r="L55" s="359">
        <f t="shared" ref="L55" si="51">(F55*-0.7)/100</f>
        <v>-3.4929999999999994</v>
      </c>
      <c r="M55" s="360">
        <f t="shared" si="50"/>
        <v>2.1056112224448902E-2</v>
      </c>
      <c r="N55" s="283" t="s">
        <v>541</v>
      </c>
      <c r="O55" s="361">
        <v>44883</v>
      </c>
      <c r="P55" s="388"/>
      <c r="Q55" s="247"/>
      <c r="R55" s="248" t="s">
        <v>807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93"/>
      <c r="AJ55" s="294"/>
      <c r="AK55" s="294"/>
      <c r="AL55" s="294"/>
    </row>
    <row r="56" spans="1:38" s="295" customFormat="1" ht="13.5" customHeight="1">
      <c r="A56" s="357">
        <v>12</v>
      </c>
      <c r="B56" s="373">
        <v>44886</v>
      </c>
      <c r="C56" s="354"/>
      <c r="D56" s="355" t="s">
        <v>506</v>
      </c>
      <c r="E56" s="356" t="s">
        <v>543</v>
      </c>
      <c r="F56" s="357">
        <v>335</v>
      </c>
      <c r="G56" s="357">
        <v>326</v>
      </c>
      <c r="H56" s="357">
        <v>343</v>
      </c>
      <c r="I56" s="358" t="s">
        <v>982</v>
      </c>
      <c r="J56" s="283" t="s">
        <v>1104</v>
      </c>
      <c r="K56" s="283">
        <f t="shared" ref="K56" si="52">H56-F56</f>
        <v>8</v>
      </c>
      <c r="L56" s="359">
        <f t="shared" ref="L56" si="53">(F56*-0.7)/100</f>
        <v>-2.3449999999999998</v>
      </c>
      <c r="M56" s="360">
        <f t="shared" ref="M56" si="54">(K56+L56)/F56</f>
        <v>1.6880597014925374E-2</v>
      </c>
      <c r="N56" s="283" t="s">
        <v>541</v>
      </c>
      <c r="O56" s="361">
        <v>44893</v>
      </c>
      <c r="P56" s="388"/>
      <c r="Q56" s="247"/>
      <c r="R56" s="248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93"/>
      <c r="AJ56" s="294"/>
      <c r="AK56" s="294"/>
      <c r="AL56" s="294"/>
    </row>
    <row r="57" spans="1:38" s="295" customFormat="1" ht="13.5" customHeight="1">
      <c r="A57" s="307">
        <v>13</v>
      </c>
      <c r="B57" s="308">
        <v>44888</v>
      </c>
      <c r="C57" s="296"/>
      <c r="D57" s="297" t="s">
        <v>768</v>
      </c>
      <c r="E57" s="298" t="s">
        <v>543</v>
      </c>
      <c r="F57" s="307" t="s">
        <v>1017</v>
      </c>
      <c r="G57" s="307">
        <v>1440</v>
      </c>
      <c r="H57" s="307"/>
      <c r="I57" s="299" t="s">
        <v>884</v>
      </c>
      <c r="J57" s="311" t="s">
        <v>544</v>
      </c>
      <c r="K57" s="311"/>
      <c r="L57" s="290"/>
      <c r="M57" s="291"/>
      <c r="N57" s="311"/>
      <c r="O57" s="292"/>
      <c r="P57" s="388"/>
      <c r="Q57" s="247"/>
      <c r="R57" s="248" t="s">
        <v>807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93"/>
      <c r="AJ57" s="294"/>
      <c r="AK57" s="294"/>
      <c r="AL57" s="294"/>
    </row>
    <row r="58" spans="1:38" s="295" customFormat="1" ht="13.5" customHeight="1">
      <c r="A58" s="307">
        <v>14</v>
      </c>
      <c r="B58" s="308">
        <v>44888</v>
      </c>
      <c r="C58" s="296"/>
      <c r="D58" s="297" t="s">
        <v>64</v>
      </c>
      <c r="E58" s="298" t="s">
        <v>543</v>
      </c>
      <c r="F58" s="307" t="s">
        <v>1018</v>
      </c>
      <c r="G58" s="307">
        <v>1595</v>
      </c>
      <c r="H58" s="307"/>
      <c r="I58" s="299" t="s">
        <v>1019</v>
      </c>
      <c r="J58" s="311" t="s">
        <v>544</v>
      </c>
      <c r="K58" s="311"/>
      <c r="L58" s="290"/>
      <c r="M58" s="291"/>
      <c r="N58" s="311"/>
      <c r="O58" s="292"/>
      <c r="P58" s="388"/>
      <c r="Q58" s="247"/>
      <c r="R58" s="248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93"/>
      <c r="AJ58" s="294"/>
      <c r="AK58" s="294"/>
      <c r="AL58" s="294"/>
    </row>
    <row r="59" spans="1:38" s="295" customFormat="1" ht="13.5" customHeight="1">
      <c r="A59" s="307">
        <v>15</v>
      </c>
      <c r="B59" s="308">
        <v>44888</v>
      </c>
      <c r="C59" s="296"/>
      <c r="D59" s="297" t="s">
        <v>71</v>
      </c>
      <c r="E59" s="298" t="s">
        <v>543</v>
      </c>
      <c r="F59" s="307" t="s">
        <v>1020</v>
      </c>
      <c r="G59" s="307">
        <v>103.5</v>
      </c>
      <c r="H59" s="307"/>
      <c r="I59" s="299" t="s">
        <v>1021</v>
      </c>
      <c r="J59" s="311" t="s">
        <v>544</v>
      </c>
      <c r="K59" s="311"/>
      <c r="L59" s="290"/>
      <c r="M59" s="291"/>
      <c r="N59" s="311"/>
      <c r="O59" s="292"/>
      <c r="P59" s="388"/>
      <c r="Q59" s="247"/>
      <c r="R59" s="248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93"/>
      <c r="AJ59" s="294"/>
      <c r="AK59" s="294"/>
      <c r="AL59" s="294"/>
    </row>
    <row r="60" spans="1:38" s="295" customFormat="1" ht="13.5" customHeight="1">
      <c r="A60" s="307"/>
      <c r="B60" s="308"/>
      <c r="C60" s="296"/>
      <c r="D60" s="297"/>
      <c r="E60" s="298"/>
      <c r="F60" s="307"/>
      <c r="G60" s="307"/>
      <c r="H60" s="307"/>
      <c r="I60" s="299"/>
      <c r="J60" s="311"/>
      <c r="K60" s="311"/>
      <c r="L60" s="290"/>
      <c r="M60" s="291"/>
      <c r="N60" s="311"/>
      <c r="O60" s="292"/>
      <c r="P60" s="388"/>
      <c r="Q60" s="247"/>
      <c r="R60" s="24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93"/>
      <c r="AJ60" s="294"/>
      <c r="AK60" s="294"/>
      <c r="AL60" s="294"/>
    </row>
    <row r="61" spans="1:38" s="295" customFormat="1" ht="13.5" customHeight="1">
      <c r="A61" s="307"/>
      <c r="B61" s="308"/>
      <c r="C61" s="296"/>
      <c r="D61" s="297"/>
      <c r="E61" s="298"/>
      <c r="F61" s="307"/>
      <c r="G61" s="307"/>
      <c r="H61" s="307"/>
      <c r="I61" s="299"/>
      <c r="J61" s="311"/>
      <c r="K61" s="311"/>
      <c r="L61" s="290"/>
      <c r="M61" s="291"/>
      <c r="N61" s="311"/>
      <c r="O61" s="292"/>
      <c r="P61" s="388"/>
      <c r="Q61" s="247"/>
      <c r="R61" s="24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93"/>
      <c r="AJ61" s="294"/>
      <c r="AK61" s="294"/>
      <c r="AL61" s="294"/>
    </row>
    <row r="62" spans="1:38" s="295" customFormat="1" ht="15" customHeight="1">
      <c r="A62" s="307"/>
      <c r="B62" s="308"/>
      <c r="C62" s="296"/>
      <c r="D62" s="297"/>
      <c r="E62" s="298"/>
      <c r="F62" s="307"/>
      <c r="G62" s="307"/>
      <c r="H62" s="307"/>
      <c r="I62" s="299"/>
      <c r="J62" s="311"/>
      <c r="K62" s="311"/>
      <c r="L62" s="290"/>
      <c r="M62" s="291"/>
      <c r="N62" s="311"/>
      <c r="O62" s="292"/>
      <c r="P62" s="388"/>
      <c r="Q62" s="247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93"/>
      <c r="AJ62" s="294"/>
      <c r="AK62" s="294"/>
      <c r="AL62" s="294"/>
    </row>
    <row r="63" spans="1:38" ht="15" customHeight="1">
      <c r="A63" s="250"/>
      <c r="B63" s="251"/>
      <c r="C63" s="252"/>
      <c r="D63" s="253"/>
      <c r="E63" s="254"/>
      <c r="F63" s="254"/>
      <c r="G63" s="254"/>
      <c r="H63" s="254"/>
      <c r="I63" s="254"/>
      <c r="J63" s="255"/>
      <c r="K63" s="255"/>
      <c r="L63" s="256"/>
      <c r="M63" s="257"/>
      <c r="N63" s="255"/>
      <c r="O63" s="258"/>
      <c r="P63" s="231"/>
      <c r="Q63" s="247"/>
      <c r="R63" s="24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1"/>
      <c r="AI63" s="1"/>
      <c r="AJ63" s="1"/>
      <c r="AK63" s="1"/>
      <c r="AL63" s="1"/>
    </row>
    <row r="64" spans="1:38" ht="44.25" customHeight="1">
      <c r="A64" s="109" t="s">
        <v>545</v>
      </c>
      <c r="B64" s="131"/>
      <c r="C64" s="131"/>
      <c r="D64" s="1"/>
      <c r="E64" s="6"/>
      <c r="F64" s="6"/>
      <c r="G64" s="6"/>
      <c r="H64" s="6" t="s">
        <v>557</v>
      </c>
      <c r="I64" s="6"/>
      <c r="J64" s="6"/>
      <c r="K64" s="105"/>
      <c r="L64" s="133"/>
      <c r="M64" s="105"/>
      <c r="N64" s="106"/>
      <c r="O64" s="10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42"/>
      <c r="AD64" s="242"/>
      <c r="AE64" s="242"/>
      <c r="AF64" s="242"/>
      <c r="AG64" s="242"/>
      <c r="AH64" s="242"/>
    </row>
    <row r="65" spans="1:38" ht="12.75" customHeight="1">
      <c r="A65" s="116" t="s">
        <v>546</v>
      </c>
      <c r="B65" s="109"/>
      <c r="C65" s="109"/>
      <c r="D65" s="109"/>
      <c r="E65" s="41"/>
      <c r="F65" s="117" t="s">
        <v>547</v>
      </c>
      <c r="G65" s="54"/>
      <c r="H65" s="41"/>
      <c r="I65" s="54"/>
      <c r="J65" s="6"/>
      <c r="K65" s="134"/>
      <c r="L65" s="135"/>
      <c r="M65" s="6"/>
      <c r="N65" s="99"/>
      <c r="O65" s="13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6"/>
      <c r="B66" s="109"/>
      <c r="C66" s="109"/>
      <c r="D66" s="109"/>
      <c r="E66" s="6"/>
      <c r="F66" s="117" t="s">
        <v>549</v>
      </c>
      <c r="G66" s="54"/>
      <c r="H66" s="41"/>
      <c r="I66" s="54"/>
      <c r="J66" s="6"/>
      <c r="K66" s="134"/>
      <c r="L66" s="135"/>
      <c r="M66" s="6"/>
      <c r="N66" s="99"/>
      <c r="O66" s="136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9"/>
      <c r="B67" s="109"/>
      <c r="C67" s="109"/>
      <c r="D67" s="109"/>
      <c r="E67" s="6"/>
      <c r="F67" s="6"/>
      <c r="G67" s="6"/>
      <c r="H67" s="6"/>
      <c r="I67" s="6"/>
      <c r="J67" s="122"/>
      <c r="K67" s="119"/>
      <c r="L67" s="120"/>
      <c r="M67" s="6"/>
      <c r="N67" s="123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37" t="s">
        <v>558</v>
      </c>
      <c r="B68" s="137"/>
      <c r="C68" s="137"/>
      <c r="D68" s="137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4" t="s">
        <v>16</v>
      </c>
      <c r="B69" s="94" t="s">
        <v>518</v>
      </c>
      <c r="C69" s="94"/>
      <c r="D69" s="95" t="s">
        <v>529</v>
      </c>
      <c r="E69" s="94" t="s">
        <v>530</v>
      </c>
      <c r="F69" s="94" t="s">
        <v>531</v>
      </c>
      <c r="G69" s="94" t="s">
        <v>551</v>
      </c>
      <c r="H69" s="94" t="s">
        <v>533</v>
      </c>
      <c r="I69" s="94" t="s">
        <v>534</v>
      </c>
      <c r="J69" s="93" t="s">
        <v>535</v>
      </c>
      <c r="K69" s="138" t="s">
        <v>559</v>
      </c>
      <c r="L69" s="96" t="s">
        <v>537</v>
      </c>
      <c r="M69" s="138" t="s">
        <v>560</v>
      </c>
      <c r="N69" s="94" t="s">
        <v>561</v>
      </c>
      <c r="O69" s="93" t="s">
        <v>539</v>
      </c>
      <c r="P69" s="95" t="s">
        <v>540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09" customFormat="1" ht="12.75" customHeight="1">
      <c r="A70" s="309">
        <v>1</v>
      </c>
      <c r="B70" s="281">
        <v>44862</v>
      </c>
      <c r="C70" s="316"/>
      <c r="D70" s="316" t="s">
        <v>887</v>
      </c>
      <c r="E70" s="309" t="s">
        <v>543</v>
      </c>
      <c r="F70" s="309">
        <v>577</v>
      </c>
      <c r="G70" s="309">
        <v>568</v>
      </c>
      <c r="H70" s="310">
        <v>587</v>
      </c>
      <c r="I70" s="310" t="s">
        <v>888</v>
      </c>
      <c r="J70" s="283" t="s">
        <v>894</v>
      </c>
      <c r="K70" s="282">
        <f t="shared" ref="K70" si="55">H70-F70</f>
        <v>10</v>
      </c>
      <c r="L70" s="284">
        <f t="shared" ref="L70:L71" si="56">(H70*N70)*0.07%</f>
        <v>616.35000000000014</v>
      </c>
      <c r="M70" s="285">
        <f t="shared" ref="M70:M71" si="57">(K70*N70)-L70</f>
        <v>14383.65</v>
      </c>
      <c r="N70" s="282">
        <v>1500</v>
      </c>
      <c r="O70" s="283" t="s">
        <v>541</v>
      </c>
      <c r="P70" s="281">
        <v>44866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4">
        <v>2</v>
      </c>
      <c r="B71" s="332">
        <v>44865</v>
      </c>
      <c r="C71" s="325"/>
      <c r="D71" s="325" t="s">
        <v>889</v>
      </c>
      <c r="E71" s="324" t="s">
        <v>846</v>
      </c>
      <c r="F71" s="324">
        <v>17985</v>
      </c>
      <c r="G71" s="324">
        <v>18155</v>
      </c>
      <c r="H71" s="326">
        <v>18155</v>
      </c>
      <c r="I71" s="326" t="s">
        <v>890</v>
      </c>
      <c r="J71" s="327" t="s">
        <v>893</v>
      </c>
      <c r="K71" s="328">
        <f>F71-H71</f>
        <v>-170</v>
      </c>
      <c r="L71" s="329">
        <f t="shared" si="56"/>
        <v>635.42500000000007</v>
      </c>
      <c r="M71" s="330">
        <f t="shared" si="57"/>
        <v>-9135.4249999999993</v>
      </c>
      <c r="N71" s="328">
        <v>50</v>
      </c>
      <c r="O71" s="327" t="s">
        <v>553</v>
      </c>
      <c r="P71" s="331">
        <v>44866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4">
        <v>3</v>
      </c>
      <c r="B72" s="332">
        <v>44868</v>
      </c>
      <c r="C72" s="325"/>
      <c r="D72" s="325" t="s">
        <v>910</v>
      </c>
      <c r="E72" s="324" t="s">
        <v>543</v>
      </c>
      <c r="F72" s="324">
        <v>149.75</v>
      </c>
      <c r="G72" s="324">
        <v>147.25</v>
      </c>
      <c r="H72" s="326">
        <v>147.75</v>
      </c>
      <c r="I72" s="326" t="s">
        <v>911</v>
      </c>
      <c r="J72" s="327" t="s">
        <v>916</v>
      </c>
      <c r="K72" s="328">
        <f t="shared" ref="K72:K74" si="58">H72-F72</f>
        <v>-2</v>
      </c>
      <c r="L72" s="329">
        <f t="shared" ref="L72:L74" si="59">(H72*N72)*0.07%</f>
        <v>605.03625000000011</v>
      </c>
      <c r="M72" s="330">
        <f t="shared" ref="M72:M74" si="60">(K72*N72)-L72</f>
        <v>-12305.036250000001</v>
      </c>
      <c r="N72" s="328">
        <v>5850</v>
      </c>
      <c r="O72" s="327" t="s">
        <v>553</v>
      </c>
      <c r="P72" s="331">
        <v>44869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09">
        <v>4</v>
      </c>
      <c r="B73" s="373">
        <v>44869</v>
      </c>
      <c r="C73" s="316"/>
      <c r="D73" s="316" t="s">
        <v>920</v>
      </c>
      <c r="E73" s="309" t="s">
        <v>543</v>
      </c>
      <c r="F73" s="309">
        <v>763</v>
      </c>
      <c r="G73" s="309">
        <v>748</v>
      </c>
      <c r="H73" s="310">
        <v>771.5</v>
      </c>
      <c r="I73" s="310" t="s">
        <v>921</v>
      </c>
      <c r="J73" s="283" t="s">
        <v>902</v>
      </c>
      <c r="K73" s="282">
        <f t="shared" si="58"/>
        <v>8.5</v>
      </c>
      <c r="L73" s="284">
        <f t="shared" si="59"/>
        <v>513.04750000000013</v>
      </c>
      <c r="M73" s="285">
        <f t="shared" si="60"/>
        <v>7561.9524999999994</v>
      </c>
      <c r="N73" s="282">
        <v>950</v>
      </c>
      <c r="O73" s="283" t="s">
        <v>541</v>
      </c>
      <c r="P73" s="281">
        <v>44872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4">
        <v>5</v>
      </c>
      <c r="B74" s="332">
        <v>44872</v>
      </c>
      <c r="C74" s="325"/>
      <c r="D74" s="325" t="s">
        <v>924</v>
      </c>
      <c r="E74" s="324" t="s">
        <v>543</v>
      </c>
      <c r="F74" s="324">
        <v>517</v>
      </c>
      <c r="G74" s="324">
        <v>505</v>
      </c>
      <c r="H74" s="326">
        <v>505</v>
      </c>
      <c r="I74" s="326" t="s">
        <v>925</v>
      </c>
      <c r="J74" s="327" t="s">
        <v>943</v>
      </c>
      <c r="K74" s="328">
        <f t="shared" si="58"/>
        <v>-12</v>
      </c>
      <c r="L74" s="329">
        <f t="shared" si="59"/>
        <v>441.87500000000006</v>
      </c>
      <c r="M74" s="330">
        <f t="shared" si="60"/>
        <v>-15441.875</v>
      </c>
      <c r="N74" s="328">
        <v>1250</v>
      </c>
      <c r="O74" s="327" t="s">
        <v>553</v>
      </c>
      <c r="P74" s="331">
        <v>44875</v>
      </c>
      <c r="Q74" s="211"/>
      <c r="R74" s="214" t="s">
        <v>807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24">
        <v>6</v>
      </c>
      <c r="B75" s="332">
        <v>44872</v>
      </c>
      <c r="C75" s="325"/>
      <c r="D75" s="325" t="s">
        <v>926</v>
      </c>
      <c r="E75" s="324" t="s">
        <v>543</v>
      </c>
      <c r="F75" s="324">
        <v>831</v>
      </c>
      <c r="G75" s="324">
        <v>817</v>
      </c>
      <c r="H75" s="326">
        <v>817</v>
      </c>
      <c r="I75" s="326" t="s">
        <v>927</v>
      </c>
      <c r="J75" s="327" t="s">
        <v>935</v>
      </c>
      <c r="K75" s="328">
        <f t="shared" ref="K75" si="61">H75-F75</f>
        <v>-14</v>
      </c>
      <c r="L75" s="329">
        <f t="shared" ref="L75" si="62">(H75*N75)*0.07%</f>
        <v>571.90000000000009</v>
      </c>
      <c r="M75" s="330">
        <f t="shared" ref="M75" si="63">(K75*N75)-L75</f>
        <v>-14571.9</v>
      </c>
      <c r="N75" s="328">
        <v>1000</v>
      </c>
      <c r="O75" s="327" t="s">
        <v>553</v>
      </c>
      <c r="P75" s="331">
        <v>44874</v>
      </c>
      <c r="Q75" s="211"/>
      <c r="R75" s="214" t="s">
        <v>807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24">
        <v>7</v>
      </c>
      <c r="B76" s="332">
        <v>44879</v>
      </c>
      <c r="C76" s="325"/>
      <c r="D76" s="325" t="s">
        <v>958</v>
      </c>
      <c r="E76" s="324" t="s">
        <v>543</v>
      </c>
      <c r="F76" s="324">
        <v>1602.5</v>
      </c>
      <c r="G76" s="324">
        <v>1565</v>
      </c>
      <c r="H76" s="326">
        <v>1581</v>
      </c>
      <c r="I76" s="326" t="s">
        <v>959</v>
      </c>
      <c r="J76" s="327" t="s">
        <v>1041</v>
      </c>
      <c r="K76" s="328">
        <f t="shared" ref="K76" si="64">H76-F76</f>
        <v>-21.5</v>
      </c>
      <c r="L76" s="329">
        <f t="shared" ref="L76" si="65">(H76*N76)*0.07%</f>
        <v>387.34500000000008</v>
      </c>
      <c r="M76" s="330">
        <f t="shared" ref="M76" si="66">(K76*N76)-L76</f>
        <v>-7912.3450000000003</v>
      </c>
      <c r="N76" s="328">
        <v>350</v>
      </c>
      <c r="O76" s="327" t="s">
        <v>553</v>
      </c>
      <c r="P76" s="331">
        <v>44889</v>
      </c>
      <c r="Q76" s="211"/>
      <c r="R76" s="214" t="s">
        <v>807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09">
        <v>8</v>
      </c>
      <c r="B77" s="373">
        <v>44880</v>
      </c>
      <c r="C77" s="316"/>
      <c r="D77" s="316" t="s">
        <v>962</v>
      </c>
      <c r="E77" s="309" t="s">
        <v>543</v>
      </c>
      <c r="F77" s="309">
        <v>775</v>
      </c>
      <c r="G77" s="309">
        <v>762</v>
      </c>
      <c r="H77" s="310">
        <v>784</v>
      </c>
      <c r="I77" s="310" t="s">
        <v>651</v>
      </c>
      <c r="J77" s="283" t="s">
        <v>748</v>
      </c>
      <c r="K77" s="282">
        <f t="shared" ref="K77" si="67">H77-F77</f>
        <v>9</v>
      </c>
      <c r="L77" s="284">
        <f t="shared" ref="L77" si="68">(H77*N77)*0.07%</f>
        <v>493.92000000000007</v>
      </c>
      <c r="M77" s="285">
        <f t="shared" ref="M77" si="69">(K77*N77)-L77</f>
        <v>7606.08</v>
      </c>
      <c r="N77" s="282">
        <v>900</v>
      </c>
      <c r="O77" s="283" t="s">
        <v>541</v>
      </c>
      <c r="P77" s="281">
        <v>44882</v>
      </c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09">
        <v>9</v>
      </c>
      <c r="B78" s="373">
        <v>44887</v>
      </c>
      <c r="C78" s="316"/>
      <c r="D78" s="316" t="s">
        <v>999</v>
      </c>
      <c r="E78" s="309" t="s">
        <v>543</v>
      </c>
      <c r="F78" s="309">
        <v>1112</v>
      </c>
      <c r="G78" s="309">
        <v>990</v>
      </c>
      <c r="H78" s="310">
        <v>1126.5</v>
      </c>
      <c r="I78" s="310" t="s">
        <v>1000</v>
      </c>
      <c r="J78" s="283" t="s">
        <v>1010</v>
      </c>
      <c r="K78" s="282">
        <f t="shared" ref="K78:K79" si="70">H78-F78</f>
        <v>14.5</v>
      </c>
      <c r="L78" s="284">
        <f t="shared" ref="L78:L79" si="71">(H78*N78)*0.07%</f>
        <v>512.55750000000012</v>
      </c>
      <c r="M78" s="285">
        <f t="shared" ref="M78:M79" si="72">(K78*N78)-L78</f>
        <v>8912.4424999999992</v>
      </c>
      <c r="N78" s="282">
        <v>650</v>
      </c>
      <c r="O78" s="283" t="s">
        <v>541</v>
      </c>
      <c r="P78" s="281">
        <v>44888</v>
      </c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09">
        <v>10</v>
      </c>
      <c r="B79" s="373">
        <v>44888</v>
      </c>
      <c r="C79" s="316"/>
      <c r="D79" s="316" t="s">
        <v>1011</v>
      </c>
      <c r="E79" s="309" t="s">
        <v>543</v>
      </c>
      <c r="F79" s="309">
        <v>2580</v>
      </c>
      <c r="G79" s="309">
        <v>2530</v>
      </c>
      <c r="H79" s="310">
        <v>2615</v>
      </c>
      <c r="I79" s="310" t="s">
        <v>1012</v>
      </c>
      <c r="J79" s="283" t="s">
        <v>915</v>
      </c>
      <c r="K79" s="282">
        <f t="shared" si="70"/>
        <v>35</v>
      </c>
      <c r="L79" s="284">
        <f t="shared" si="71"/>
        <v>457.62500000000006</v>
      </c>
      <c r="M79" s="285">
        <f t="shared" si="72"/>
        <v>8292.375</v>
      </c>
      <c r="N79" s="282">
        <v>250</v>
      </c>
      <c r="O79" s="283" t="s">
        <v>541</v>
      </c>
      <c r="P79" s="281">
        <v>44890</v>
      </c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09">
        <v>11</v>
      </c>
      <c r="B80" s="373">
        <v>44888</v>
      </c>
      <c r="C80" s="316"/>
      <c r="D80" s="316" t="s">
        <v>1013</v>
      </c>
      <c r="E80" s="309" t="s">
        <v>543</v>
      </c>
      <c r="F80" s="309">
        <v>774</v>
      </c>
      <c r="G80" s="309">
        <v>760</v>
      </c>
      <c r="H80" s="310">
        <v>789</v>
      </c>
      <c r="I80" s="310" t="s">
        <v>651</v>
      </c>
      <c r="J80" s="283" t="s">
        <v>1029</v>
      </c>
      <c r="K80" s="282">
        <f t="shared" ref="K80" si="73">H80-F80</f>
        <v>15</v>
      </c>
      <c r="L80" s="284">
        <f t="shared" ref="L80" si="74">(H80*N80)*0.07%</f>
        <v>497.07000000000005</v>
      </c>
      <c r="M80" s="285">
        <f t="shared" ref="M80" si="75">(K80*N80)-L80</f>
        <v>13002.93</v>
      </c>
      <c r="N80" s="282">
        <v>900</v>
      </c>
      <c r="O80" s="283" t="s">
        <v>541</v>
      </c>
      <c r="P80" s="281">
        <v>44889</v>
      </c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277">
        <v>12</v>
      </c>
      <c r="B81" s="308">
        <v>44888</v>
      </c>
      <c r="C81" s="338"/>
      <c r="D81" s="338" t="s">
        <v>1014</v>
      </c>
      <c r="E81" s="277" t="s">
        <v>543</v>
      </c>
      <c r="F81" s="277" t="s">
        <v>1015</v>
      </c>
      <c r="G81" s="277">
        <v>1920</v>
      </c>
      <c r="H81" s="339"/>
      <c r="I81" s="339" t="s">
        <v>1016</v>
      </c>
      <c r="J81" s="243" t="s">
        <v>544</v>
      </c>
      <c r="K81" s="213"/>
      <c r="L81" s="232"/>
      <c r="M81" s="233"/>
      <c r="N81" s="213"/>
      <c r="O81" s="243"/>
      <c r="P81" s="210"/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309">
        <v>13</v>
      </c>
      <c r="B82" s="373">
        <v>44889</v>
      </c>
      <c r="C82" s="316"/>
      <c r="D82" s="316" t="s">
        <v>1030</v>
      </c>
      <c r="E82" s="309" t="s">
        <v>543</v>
      </c>
      <c r="F82" s="309">
        <v>1672.5</v>
      </c>
      <c r="G82" s="309">
        <v>1640</v>
      </c>
      <c r="H82" s="310">
        <v>1695</v>
      </c>
      <c r="I82" s="310" t="s">
        <v>1031</v>
      </c>
      <c r="J82" s="283" t="s">
        <v>1034</v>
      </c>
      <c r="K82" s="282">
        <f t="shared" ref="K82" si="76">H82-F82</f>
        <v>22.5</v>
      </c>
      <c r="L82" s="284">
        <f t="shared" ref="L82" si="77">(H82*N82)*0.07%</f>
        <v>474.60000000000008</v>
      </c>
      <c r="M82" s="285">
        <f t="shared" ref="M82" si="78">(K82*N82)-L82</f>
        <v>8525.4</v>
      </c>
      <c r="N82" s="282">
        <v>400</v>
      </c>
      <c r="O82" s="283" t="s">
        <v>541</v>
      </c>
      <c r="P82" s="281">
        <v>44893</v>
      </c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309">
        <v>14</v>
      </c>
      <c r="B83" s="373">
        <v>44889</v>
      </c>
      <c r="C83" s="316"/>
      <c r="D83" s="316" t="s">
        <v>1032</v>
      </c>
      <c r="E83" s="309" t="s">
        <v>543</v>
      </c>
      <c r="F83" s="309">
        <v>2543</v>
      </c>
      <c r="G83" s="309">
        <v>2500</v>
      </c>
      <c r="H83" s="310">
        <v>2575</v>
      </c>
      <c r="I83" s="310" t="s">
        <v>1033</v>
      </c>
      <c r="J83" s="283" t="s">
        <v>1034</v>
      </c>
      <c r="K83" s="282">
        <f t="shared" ref="K83:K85" si="79">H83-F83</f>
        <v>32</v>
      </c>
      <c r="L83" s="284">
        <f t="shared" ref="L83:L85" si="80">(H83*N83)*0.07%</f>
        <v>540.75000000000011</v>
      </c>
      <c r="M83" s="285">
        <f t="shared" ref="M83:M85" si="81">(K83*N83)-L83</f>
        <v>9059.25</v>
      </c>
      <c r="N83" s="282">
        <v>300</v>
      </c>
      <c r="O83" s="283" t="s">
        <v>541</v>
      </c>
      <c r="P83" s="281">
        <v>44889</v>
      </c>
      <c r="Q83" s="211"/>
      <c r="R83" s="214" t="s">
        <v>807</v>
      </c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309">
        <v>15</v>
      </c>
      <c r="B84" s="373">
        <v>44889</v>
      </c>
      <c r="C84" s="316"/>
      <c r="D84" s="316" t="s">
        <v>1035</v>
      </c>
      <c r="E84" s="309" t="s">
        <v>543</v>
      </c>
      <c r="F84" s="309">
        <v>238</v>
      </c>
      <c r="G84" s="310">
        <v>233.5</v>
      </c>
      <c r="H84" s="310">
        <v>241.5</v>
      </c>
      <c r="I84" s="310" t="s">
        <v>1036</v>
      </c>
      <c r="J84" s="283" t="s">
        <v>1067</v>
      </c>
      <c r="K84" s="282">
        <f t="shared" si="79"/>
        <v>3.5</v>
      </c>
      <c r="L84" s="284">
        <f t="shared" si="80"/>
        <v>490.24500000000006</v>
      </c>
      <c r="M84" s="285">
        <f t="shared" si="81"/>
        <v>9659.7549999999992</v>
      </c>
      <c r="N84" s="282">
        <v>2900</v>
      </c>
      <c r="O84" s="283" t="s">
        <v>541</v>
      </c>
      <c r="P84" s="281">
        <v>44890</v>
      </c>
      <c r="Q84" s="211"/>
      <c r="R84" s="214" t="s">
        <v>807</v>
      </c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s="209" customFormat="1" ht="12.75" customHeight="1">
      <c r="A85" s="309">
        <v>16</v>
      </c>
      <c r="B85" s="373">
        <v>44889</v>
      </c>
      <c r="C85" s="316"/>
      <c r="D85" s="316" t="s">
        <v>1037</v>
      </c>
      <c r="E85" s="309" t="s">
        <v>543</v>
      </c>
      <c r="F85" s="309">
        <v>609</v>
      </c>
      <c r="G85" s="309">
        <v>599.5</v>
      </c>
      <c r="H85" s="310">
        <v>614.5</v>
      </c>
      <c r="I85" s="310" t="s">
        <v>1038</v>
      </c>
      <c r="J85" s="283" t="s">
        <v>923</v>
      </c>
      <c r="K85" s="282">
        <f t="shared" si="79"/>
        <v>5.5</v>
      </c>
      <c r="L85" s="284">
        <f t="shared" si="80"/>
        <v>645.22500000000014</v>
      </c>
      <c r="M85" s="285">
        <f t="shared" si="81"/>
        <v>7604.7749999999996</v>
      </c>
      <c r="N85" s="282">
        <v>1500</v>
      </c>
      <c r="O85" s="283" t="s">
        <v>541</v>
      </c>
      <c r="P85" s="281">
        <v>44890</v>
      </c>
      <c r="Q85" s="211"/>
      <c r="R85" s="214" t="s">
        <v>542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54"/>
      <c r="AG85" s="251"/>
      <c r="AH85" s="211"/>
      <c r="AI85" s="211"/>
      <c r="AJ85" s="254"/>
      <c r="AK85" s="254"/>
      <c r="AL85" s="254"/>
    </row>
    <row r="86" spans="1:38" s="209" customFormat="1" ht="12.75" customHeight="1">
      <c r="A86" s="309">
        <v>17</v>
      </c>
      <c r="B86" s="373">
        <v>44889</v>
      </c>
      <c r="C86" s="316"/>
      <c r="D86" s="316" t="s">
        <v>1039</v>
      </c>
      <c r="E86" s="309" t="s">
        <v>543</v>
      </c>
      <c r="F86" s="309">
        <v>497</v>
      </c>
      <c r="G86" s="309">
        <v>486</v>
      </c>
      <c r="H86" s="310">
        <v>501.5</v>
      </c>
      <c r="I86" s="310" t="s">
        <v>1040</v>
      </c>
      <c r="J86" s="283" t="s">
        <v>1105</v>
      </c>
      <c r="K86" s="282">
        <f t="shared" ref="K86" si="82">H86-F86</f>
        <v>4.5</v>
      </c>
      <c r="L86" s="284">
        <f t="shared" ref="L86" si="83">(H86*N86)*0.07%</f>
        <v>438.81250000000006</v>
      </c>
      <c r="M86" s="285">
        <f t="shared" ref="M86" si="84">(K86*N86)-L86</f>
        <v>5186.1875</v>
      </c>
      <c r="N86" s="282">
        <v>1250</v>
      </c>
      <c r="O86" s="283" t="s">
        <v>541</v>
      </c>
      <c r="P86" s="281">
        <v>44893</v>
      </c>
      <c r="Q86" s="211"/>
      <c r="R86" s="214" t="s">
        <v>807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54"/>
      <c r="AG86" s="251"/>
      <c r="AH86" s="211"/>
      <c r="AI86" s="211"/>
      <c r="AJ86" s="254"/>
      <c r="AK86" s="254"/>
      <c r="AL86" s="254"/>
    </row>
    <row r="87" spans="1:38" s="209" customFormat="1" ht="12.75" customHeight="1">
      <c r="A87" s="277">
        <v>18</v>
      </c>
      <c r="B87" s="308">
        <v>44890</v>
      </c>
      <c r="C87" s="338"/>
      <c r="D87" s="338" t="s">
        <v>1032</v>
      </c>
      <c r="E87" s="277" t="s">
        <v>543</v>
      </c>
      <c r="F87" s="277" t="s">
        <v>1064</v>
      </c>
      <c r="G87" s="277">
        <v>2500</v>
      </c>
      <c r="H87" s="339"/>
      <c r="I87" s="339" t="s">
        <v>1033</v>
      </c>
      <c r="J87" s="243" t="s">
        <v>544</v>
      </c>
      <c r="K87" s="213"/>
      <c r="L87" s="232"/>
      <c r="M87" s="233"/>
      <c r="N87" s="213"/>
      <c r="O87" s="243"/>
      <c r="P87" s="210"/>
      <c r="Q87" s="211"/>
      <c r="R87" s="214" t="s">
        <v>807</v>
      </c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54"/>
      <c r="AG87" s="251"/>
      <c r="AH87" s="211"/>
      <c r="AI87" s="211"/>
      <c r="AJ87" s="254"/>
      <c r="AK87" s="254"/>
      <c r="AL87" s="254"/>
    </row>
    <row r="88" spans="1:38" s="209" customFormat="1" ht="12.75" customHeight="1">
      <c r="A88" s="309">
        <v>19</v>
      </c>
      <c r="B88" s="373">
        <v>44890</v>
      </c>
      <c r="C88" s="316"/>
      <c r="D88" s="316" t="s">
        <v>1065</v>
      </c>
      <c r="E88" s="309" t="s">
        <v>543</v>
      </c>
      <c r="F88" s="309">
        <v>367.5</v>
      </c>
      <c r="G88" s="309">
        <v>359.5</v>
      </c>
      <c r="H88" s="310">
        <v>373.5</v>
      </c>
      <c r="I88" s="310" t="s">
        <v>1066</v>
      </c>
      <c r="J88" s="283" t="s">
        <v>990</v>
      </c>
      <c r="K88" s="282">
        <f t="shared" ref="K88" si="85">H88-F88</f>
        <v>6</v>
      </c>
      <c r="L88" s="284">
        <f t="shared" ref="L88" si="86">(H88*N88)*0.07%</f>
        <v>418.32000000000005</v>
      </c>
      <c r="M88" s="285">
        <f t="shared" ref="M88" si="87">(K88*N88)-L88</f>
        <v>9181.68</v>
      </c>
      <c r="N88" s="282">
        <v>1600</v>
      </c>
      <c r="O88" s="283" t="s">
        <v>541</v>
      </c>
      <c r="P88" s="281">
        <v>44890</v>
      </c>
      <c r="Q88" s="211"/>
      <c r="R88" s="214" t="s">
        <v>542</v>
      </c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54"/>
      <c r="AG88" s="251"/>
      <c r="AH88" s="211"/>
      <c r="AI88" s="211"/>
      <c r="AJ88" s="254"/>
      <c r="AK88" s="254"/>
      <c r="AL88" s="254"/>
    </row>
    <row r="89" spans="1:38" s="209" customFormat="1" ht="12.75" customHeight="1">
      <c r="A89" s="277">
        <v>20</v>
      </c>
      <c r="B89" s="308">
        <v>44890</v>
      </c>
      <c r="C89" s="338"/>
      <c r="D89" s="338" t="s">
        <v>1068</v>
      </c>
      <c r="E89" s="277" t="s">
        <v>543</v>
      </c>
      <c r="F89" s="277" t="s">
        <v>1069</v>
      </c>
      <c r="G89" s="277">
        <v>2045</v>
      </c>
      <c r="H89" s="339"/>
      <c r="I89" s="339" t="s">
        <v>1070</v>
      </c>
      <c r="J89" s="243" t="s">
        <v>544</v>
      </c>
      <c r="K89" s="213"/>
      <c r="L89" s="232"/>
      <c r="M89" s="233"/>
      <c r="N89" s="213"/>
      <c r="O89" s="243"/>
      <c r="P89" s="210"/>
      <c r="Q89" s="211"/>
      <c r="R89" s="214" t="s">
        <v>807</v>
      </c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54"/>
      <c r="AG89" s="251"/>
      <c r="AH89" s="211"/>
      <c r="AI89" s="211"/>
      <c r="AJ89" s="254"/>
      <c r="AK89" s="254"/>
      <c r="AL89" s="254"/>
    </row>
    <row r="90" spans="1:38" s="209" customFormat="1" ht="12.75" customHeight="1">
      <c r="A90" s="309">
        <v>21</v>
      </c>
      <c r="B90" s="373">
        <v>44890</v>
      </c>
      <c r="C90" s="316"/>
      <c r="D90" s="316" t="s">
        <v>1078</v>
      </c>
      <c r="E90" s="309" t="s">
        <v>543</v>
      </c>
      <c r="F90" s="309">
        <v>1103</v>
      </c>
      <c r="G90" s="309">
        <v>1084</v>
      </c>
      <c r="H90" s="310">
        <v>1116.5</v>
      </c>
      <c r="I90" s="310" t="s">
        <v>1079</v>
      </c>
      <c r="J90" s="283" t="s">
        <v>1106</v>
      </c>
      <c r="K90" s="282">
        <f t="shared" ref="K90" si="88">H90-F90</f>
        <v>13.5</v>
      </c>
      <c r="L90" s="284">
        <f t="shared" ref="L90" si="89">(H90*N90)*0.07%</f>
        <v>508.00750000000005</v>
      </c>
      <c r="M90" s="285">
        <f t="shared" ref="M90" si="90">(K90*N90)-L90</f>
        <v>8266.9925000000003</v>
      </c>
      <c r="N90" s="282">
        <v>650</v>
      </c>
      <c r="O90" s="283" t="s">
        <v>541</v>
      </c>
      <c r="P90" s="281">
        <v>44893</v>
      </c>
      <c r="Q90" s="211"/>
      <c r="R90" s="214" t="s">
        <v>542</v>
      </c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54"/>
      <c r="AG90" s="251"/>
      <c r="AH90" s="211"/>
      <c r="AI90" s="211"/>
      <c r="AJ90" s="254"/>
      <c r="AK90" s="254"/>
      <c r="AL90" s="254"/>
    </row>
    <row r="91" spans="1:38" s="209" customFormat="1" ht="12.75" customHeight="1">
      <c r="A91" s="277">
        <v>22</v>
      </c>
      <c r="B91" s="308">
        <v>44893</v>
      </c>
      <c r="C91" s="338"/>
      <c r="D91" s="338" t="s">
        <v>1113</v>
      </c>
      <c r="E91" s="277" t="s">
        <v>846</v>
      </c>
      <c r="F91" s="277" t="s">
        <v>1114</v>
      </c>
      <c r="G91" s="277">
        <v>18875</v>
      </c>
      <c r="H91" s="339"/>
      <c r="I91" s="339" t="s">
        <v>1115</v>
      </c>
      <c r="J91" s="243" t="s">
        <v>544</v>
      </c>
      <c r="K91" s="213"/>
      <c r="L91" s="232"/>
      <c r="M91" s="233"/>
      <c r="N91" s="213"/>
      <c r="O91" s="243"/>
      <c r="P91" s="210"/>
      <c r="Q91" s="211"/>
      <c r="R91" s="214" t="s">
        <v>542</v>
      </c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54"/>
      <c r="AG91" s="251"/>
      <c r="AH91" s="211"/>
      <c r="AI91" s="211"/>
      <c r="AJ91" s="254"/>
      <c r="AK91" s="254"/>
      <c r="AL91" s="254"/>
    </row>
    <row r="92" spans="1:38" s="209" customFormat="1" ht="12.75" customHeight="1">
      <c r="A92" s="277"/>
      <c r="B92" s="308"/>
      <c r="C92" s="338"/>
      <c r="D92" s="338"/>
      <c r="E92" s="277"/>
      <c r="F92" s="277"/>
      <c r="G92" s="277"/>
      <c r="H92" s="339"/>
      <c r="I92" s="339"/>
      <c r="J92" s="243"/>
      <c r="K92" s="213"/>
      <c r="L92" s="232"/>
      <c r="M92" s="233"/>
      <c r="N92" s="213"/>
      <c r="O92" s="243"/>
      <c r="P92" s="210"/>
      <c r="Q92" s="211"/>
      <c r="R92" s="214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54"/>
      <c r="AG92" s="251"/>
      <c r="AH92" s="211"/>
      <c r="AI92" s="211"/>
      <c r="AJ92" s="254"/>
      <c r="AK92" s="254"/>
      <c r="AL92" s="254"/>
    </row>
    <row r="93" spans="1:38" s="209" customFormat="1" ht="12.75" customHeight="1">
      <c r="A93" s="277"/>
      <c r="B93" s="308"/>
      <c r="C93" s="338"/>
      <c r="D93" s="338"/>
      <c r="E93" s="277"/>
      <c r="F93" s="277"/>
      <c r="G93" s="277"/>
      <c r="H93" s="339"/>
      <c r="I93" s="339"/>
      <c r="J93" s="243"/>
      <c r="K93" s="213"/>
      <c r="L93" s="232"/>
      <c r="M93" s="233"/>
      <c r="N93" s="213"/>
      <c r="O93" s="243"/>
      <c r="P93" s="210"/>
      <c r="Q93" s="211"/>
      <c r="R93" s="214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54"/>
      <c r="AG93" s="251"/>
      <c r="AH93" s="211"/>
      <c r="AI93" s="211"/>
      <c r="AJ93" s="254"/>
      <c r="AK93" s="254"/>
      <c r="AL93" s="254"/>
    </row>
    <row r="94" spans="1:38" s="209" customFormat="1" ht="12.75" customHeight="1">
      <c r="A94" s="212"/>
      <c r="B94" s="210"/>
      <c r="C94" s="267"/>
      <c r="D94" s="267"/>
      <c r="E94" s="212"/>
      <c r="F94" s="212"/>
      <c r="G94" s="212"/>
      <c r="H94" s="213"/>
      <c r="I94" s="213"/>
      <c r="J94" s="243"/>
      <c r="K94" s="267"/>
      <c r="L94" s="212"/>
      <c r="M94" s="212"/>
      <c r="N94" s="212"/>
      <c r="O94" s="213"/>
      <c r="P94" s="213"/>
      <c r="Q94" s="211"/>
      <c r="R94" s="214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54"/>
      <c r="AG94" s="251"/>
      <c r="AH94" s="211"/>
      <c r="AI94" s="211"/>
      <c r="AJ94" s="254"/>
      <c r="AK94" s="254"/>
      <c r="AL94" s="254"/>
    </row>
    <row r="95" spans="1:38" ht="13.5" customHeight="1">
      <c r="A95" s="254"/>
      <c r="B95" s="251"/>
      <c r="C95" s="211"/>
      <c r="D95" s="211"/>
      <c r="E95" s="254"/>
      <c r="F95" s="254"/>
      <c r="G95" s="254"/>
      <c r="H95" s="255"/>
      <c r="I95" s="255"/>
      <c r="J95" s="278"/>
      <c r="K95" s="255"/>
      <c r="L95" s="256"/>
      <c r="M95" s="279"/>
      <c r="N95" s="255"/>
      <c r="O95" s="280"/>
      <c r="P95" s="258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7"/>
      <c r="B96" s="98"/>
      <c r="C96" s="131"/>
      <c r="D96" s="139"/>
      <c r="E96" s="140"/>
      <c r="F96" s="97"/>
      <c r="G96" s="97"/>
      <c r="H96" s="97"/>
      <c r="I96" s="132"/>
      <c r="J96" s="132"/>
      <c r="K96" s="132"/>
      <c r="L96" s="132"/>
      <c r="M96" s="132"/>
      <c r="N96" s="132"/>
      <c r="O96" s="132"/>
      <c r="P96" s="132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41"/>
      <c r="B97" s="98"/>
      <c r="C97" s="99"/>
      <c r="D97" s="142"/>
      <c r="E97" s="102"/>
      <c r="F97" s="102"/>
      <c r="G97" s="102"/>
      <c r="H97" s="102"/>
      <c r="I97" s="102"/>
      <c r="J97" s="6"/>
      <c r="K97" s="102"/>
      <c r="L97" s="102"/>
      <c r="M97" s="6"/>
      <c r="N97" s="1"/>
      <c r="O97" s="99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38.25" customHeight="1">
      <c r="A98" s="143" t="s">
        <v>563</v>
      </c>
      <c r="B98" s="143"/>
      <c r="C98" s="143"/>
      <c r="D98" s="143"/>
      <c r="E98" s="144"/>
      <c r="F98" s="102"/>
      <c r="G98" s="102"/>
      <c r="H98" s="102"/>
      <c r="I98" s="102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38.25">
      <c r="A99" s="94" t="s">
        <v>16</v>
      </c>
      <c r="B99" s="94" t="s">
        <v>518</v>
      </c>
      <c r="C99" s="94"/>
      <c r="D99" s="95" t="s">
        <v>529</v>
      </c>
      <c r="E99" s="94" t="s">
        <v>530</v>
      </c>
      <c r="F99" s="94" t="s">
        <v>531</v>
      </c>
      <c r="G99" s="94" t="s">
        <v>551</v>
      </c>
      <c r="H99" s="94" t="s">
        <v>533</v>
      </c>
      <c r="I99" s="94" t="s">
        <v>534</v>
      </c>
      <c r="J99" s="93" t="s">
        <v>535</v>
      </c>
      <c r="K99" s="93" t="s">
        <v>564</v>
      </c>
      <c r="L99" s="96" t="s">
        <v>537</v>
      </c>
      <c r="M99" s="138" t="s">
        <v>560</v>
      </c>
      <c r="N99" s="94" t="s">
        <v>561</v>
      </c>
      <c r="O99" s="94" t="s">
        <v>539</v>
      </c>
      <c r="P99" s="95" t="s">
        <v>540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209" customFormat="1" ht="15.6" customHeight="1">
      <c r="A100" s="324">
        <v>1</v>
      </c>
      <c r="B100" s="331">
        <v>44865</v>
      </c>
      <c r="C100" s="333"/>
      <c r="D100" s="333" t="s">
        <v>891</v>
      </c>
      <c r="E100" s="340" t="s">
        <v>543</v>
      </c>
      <c r="F100" s="340">
        <v>220</v>
      </c>
      <c r="G100" s="340">
        <v>90</v>
      </c>
      <c r="H100" s="328">
        <v>90</v>
      </c>
      <c r="I100" s="328" t="s">
        <v>892</v>
      </c>
      <c r="J100" s="327" t="s">
        <v>895</v>
      </c>
      <c r="K100" s="328">
        <f t="shared" ref="K100" si="91">H100-F100</f>
        <v>-130</v>
      </c>
      <c r="L100" s="329">
        <v>100</v>
      </c>
      <c r="M100" s="330">
        <f t="shared" ref="M100" si="92">(K100*N100)-L100</f>
        <v>-3350</v>
      </c>
      <c r="N100" s="328">
        <v>25</v>
      </c>
      <c r="O100" s="327" t="s">
        <v>553</v>
      </c>
      <c r="P100" s="331">
        <v>44866</v>
      </c>
      <c r="Q100" s="208"/>
      <c r="R100" s="214" t="s">
        <v>542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24">
        <v>2</v>
      </c>
      <c r="B101" s="332">
        <v>44866</v>
      </c>
      <c r="C101" s="333"/>
      <c r="D101" s="333" t="s">
        <v>885</v>
      </c>
      <c r="E101" s="340" t="s">
        <v>543</v>
      </c>
      <c r="F101" s="340">
        <v>240</v>
      </c>
      <c r="G101" s="340">
        <v>120</v>
      </c>
      <c r="H101" s="328">
        <v>120</v>
      </c>
      <c r="I101" s="328" t="s">
        <v>892</v>
      </c>
      <c r="J101" s="327" t="s">
        <v>905</v>
      </c>
      <c r="K101" s="328">
        <f t="shared" ref="K101" si="93">H101-F101</f>
        <v>-120</v>
      </c>
      <c r="L101" s="329">
        <v>100</v>
      </c>
      <c r="M101" s="330">
        <f t="shared" ref="M101" si="94">(K101*N101)-L101</f>
        <v>-3100</v>
      </c>
      <c r="N101" s="328">
        <v>25</v>
      </c>
      <c r="O101" s="327" t="s">
        <v>553</v>
      </c>
      <c r="P101" s="331">
        <v>44867</v>
      </c>
      <c r="Q101" s="208"/>
      <c r="R101" s="214" t="s">
        <v>807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09">
        <v>3</v>
      </c>
      <c r="B102" s="373">
        <v>44867</v>
      </c>
      <c r="C102" s="374"/>
      <c r="D102" s="374" t="s">
        <v>904</v>
      </c>
      <c r="E102" s="375" t="s">
        <v>543</v>
      </c>
      <c r="F102" s="375">
        <v>13.25</v>
      </c>
      <c r="G102" s="375">
        <v>9.1</v>
      </c>
      <c r="H102" s="282">
        <v>15.25</v>
      </c>
      <c r="I102" s="282" t="s">
        <v>906</v>
      </c>
      <c r="J102" s="283" t="s">
        <v>912</v>
      </c>
      <c r="K102" s="282">
        <f t="shared" ref="K102" si="95">H102-F102</f>
        <v>2</v>
      </c>
      <c r="L102" s="284">
        <v>100</v>
      </c>
      <c r="M102" s="285">
        <f t="shared" ref="M102" si="96">(K102*N102)-L102</f>
        <v>2900</v>
      </c>
      <c r="N102" s="282">
        <v>1500</v>
      </c>
      <c r="O102" s="283" t="s">
        <v>541</v>
      </c>
      <c r="P102" s="281">
        <v>44868</v>
      </c>
      <c r="Q102" s="208"/>
      <c r="R102" s="214" t="s">
        <v>542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09">
        <v>4</v>
      </c>
      <c r="B103" s="373">
        <v>44868</v>
      </c>
      <c r="C103" s="374"/>
      <c r="D103" s="374" t="s">
        <v>913</v>
      </c>
      <c r="E103" s="375" t="s">
        <v>543</v>
      </c>
      <c r="F103" s="375">
        <v>36.5</v>
      </c>
      <c r="G103" s="375">
        <v>19</v>
      </c>
      <c r="H103" s="282">
        <v>42</v>
      </c>
      <c r="I103" s="282" t="s">
        <v>914</v>
      </c>
      <c r="J103" s="283" t="s">
        <v>923</v>
      </c>
      <c r="K103" s="282">
        <f t="shared" ref="K103" si="97">H103-F103</f>
        <v>5.5</v>
      </c>
      <c r="L103" s="284">
        <v>100</v>
      </c>
      <c r="M103" s="285">
        <f t="shared" ref="M103" si="98">(K103*N103)-L103</f>
        <v>1550</v>
      </c>
      <c r="N103" s="282">
        <v>300</v>
      </c>
      <c r="O103" s="283" t="s">
        <v>541</v>
      </c>
      <c r="P103" s="281">
        <v>44872</v>
      </c>
      <c r="Q103" s="208"/>
      <c r="R103" s="214" t="s">
        <v>807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09">
        <v>5</v>
      </c>
      <c r="B104" s="373">
        <v>44869</v>
      </c>
      <c r="C104" s="374"/>
      <c r="D104" s="374" t="s">
        <v>917</v>
      </c>
      <c r="E104" s="375" t="s">
        <v>543</v>
      </c>
      <c r="F104" s="375">
        <v>11.5</v>
      </c>
      <c r="G104" s="375">
        <v>9.5</v>
      </c>
      <c r="H104" s="282">
        <v>13.25</v>
      </c>
      <c r="I104" s="282" t="s">
        <v>918</v>
      </c>
      <c r="J104" s="283" t="s">
        <v>919</v>
      </c>
      <c r="K104" s="282">
        <f t="shared" ref="K104:K105" si="99">H104-F104</f>
        <v>1.75</v>
      </c>
      <c r="L104" s="284">
        <v>100</v>
      </c>
      <c r="M104" s="285">
        <f t="shared" ref="M104:M106" si="100">(K104*N104)-L104</f>
        <v>2525</v>
      </c>
      <c r="N104" s="282">
        <v>1500</v>
      </c>
      <c r="O104" s="283" t="s">
        <v>541</v>
      </c>
      <c r="P104" s="281">
        <v>44869</v>
      </c>
      <c r="Q104" s="208"/>
      <c r="R104" s="214" t="s">
        <v>542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09">
        <v>6</v>
      </c>
      <c r="B105" s="373">
        <v>44872</v>
      </c>
      <c r="C105" s="374"/>
      <c r="D105" s="374" t="s">
        <v>928</v>
      </c>
      <c r="E105" s="375" t="s">
        <v>543</v>
      </c>
      <c r="F105" s="375">
        <v>65</v>
      </c>
      <c r="G105" s="375">
        <v>30</v>
      </c>
      <c r="H105" s="282">
        <v>89.5</v>
      </c>
      <c r="I105" s="282" t="s">
        <v>929</v>
      </c>
      <c r="J105" s="283" t="s">
        <v>930</v>
      </c>
      <c r="K105" s="282">
        <f t="shared" si="99"/>
        <v>24.5</v>
      </c>
      <c r="L105" s="284">
        <v>100</v>
      </c>
      <c r="M105" s="285">
        <f t="shared" si="100"/>
        <v>1125</v>
      </c>
      <c r="N105" s="282">
        <v>50</v>
      </c>
      <c r="O105" s="283" t="s">
        <v>541</v>
      </c>
      <c r="P105" s="281">
        <v>44872</v>
      </c>
      <c r="Q105" s="208"/>
      <c r="R105" s="214" t="s">
        <v>542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09">
        <v>7</v>
      </c>
      <c r="B106" s="373">
        <v>44872</v>
      </c>
      <c r="C106" s="374"/>
      <c r="D106" s="374" t="s">
        <v>931</v>
      </c>
      <c r="E106" s="375" t="s">
        <v>543</v>
      </c>
      <c r="F106" s="375">
        <v>48</v>
      </c>
      <c r="G106" s="375">
        <v>30</v>
      </c>
      <c r="H106" s="282">
        <v>58</v>
      </c>
      <c r="I106" s="282" t="s">
        <v>932</v>
      </c>
      <c r="J106" s="283" t="s">
        <v>930</v>
      </c>
      <c r="K106" s="282">
        <f t="shared" ref="K106:K108" si="101">H106-F106</f>
        <v>10</v>
      </c>
      <c r="L106" s="284">
        <v>100</v>
      </c>
      <c r="M106" s="285">
        <f t="shared" si="100"/>
        <v>2650</v>
      </c>
      <c r="N106" s="282">
        <v>275</v>
      </c>
      <c r="O106" s="283" t="s">
        <v>541</v>
      </c>
      <c r="P106" s="281">
        <v>44874</v>
      </c>
      <c r="Q106" s="208"/>
      <c r="R106" s="214" t="s">
        <v>807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09">
        <v>8</v>
      </c>
      <c r="B107" s="373">
        <v>44874</v>
      </c>
      <c r="C107" s="374"/>
      <c r="D107" s="374" t="s">
        <v>928</v>
      </c>
      <c r="E107" s="375" t="s">
        <v>543</v>
      </c>
      <c r="F107" s="375">
        <v>65</v>
      </c>
      <c r="G107" s="375">
        <v>30</v>
      </c>
      <c r="H107" s="282">
        <v>86</v>
      </c>
      <c r="I107" s="282" t="s">
        <v>929</v>
      </c>
      <c r="J107" s="283" t="s">
        <v>554</v>
      </c>
      <c r="K107" s="282">
        <f t="shared" si="101"/>
        <v>21</v>
      </c>
      <c r="L107" s="284">
        <v>100</v>
      </c>
      <c r="M107" s="285">
        <f t="shared" ref="M107:M108" si="102">(K107*N107)-L107</f>
        <v>950</v>
      </c>
      <c r="N107" s="282">
        <v>50</v>
      </c>
      <c r="O107" s="283" t="s">
        <v>541</v>
      </c>
      <c r="P107" s="281">
        <v>44874</v>
      </c>
      <c r="Q107" s="208"/>
      <c r="R107" s="214" t="s">
        <v>542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24">
        <v>9</v>
      </c>
      <c r="B108" s="332">
        <v>44874</v>
      </c>
      <c r="C108" s="333"/>
      <c r="D108" s="333" t="s">
        <v>940</v>
      </c>
      <c r="E108" s="340" t="s">
        <v>543</v>
      </c>
      <c r="F108" s="340">
        <v>35.5</v>
      </c>
      <c r="G108" s="340">
        <v>18</v>
      </c>
      <c r="H108" s="328">
        <v>18</v>
      </c>
      <c r="I108" s="328" t="s">
        <v>914</v>
      </c>
      <c r="J108" s="327" t="s">
        <v>956</v>
      </c>
      <c r="K108" s="328">
        <f t="shared" si="101"/>
        <v>-17.5</v>
      </c>
      <c r="L108" s="329">
        <v>100</v>
      </c>
      <c r="M108" s="330">
        <f t="shared" si="102"/>
        <v>-5350</v>
      </c>
      <c r="N108" s="328">
        <v>300</v>
      </c>
      <c r="O108" s="327" t="s">
        <v>553</v>
      </c>
      <c r="P108" s="331">
        <v>44879</v>
      </c>
      <c r="Q108" s="208"/>
      <c r="R108" s="214" t="s">
        <v>807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24">
        <v>10</v>
      </c>
      <c r="B109" s="332">
        <v>44874</v>
      </c>
      <c r="C109" s="333"/>
      <c r="D109" s="333" t="s">
        <v>928</v>
      </c>
      <c r="E109" s="340" t="s">
        <v>543</v>
      </c>
      <c r="F109" s="340">
        <v>42</v>
      </c>
      <c r="G109" s="340">
        <v>9</v>
      </c>
      <c r="H109" s="328">
        <v>9</v>
      </c>
      <c r="I109" s="328" t="s">
        <v>941</v>
      </c>
      <c r="J109" s="327" t="s">
        <v>957</v>
      </c>
      <c r="K109" s="328">
        <f t="shared" ref="K109" si="103">H109-F109</f>
        <v>-33</v>
      </c>
      <c r="L109" s="329">
        <v>100</v>
      </c>
      <c r="M109" s="330">
        <f t="shared" ref="M109:M112" si="104">(K109*N109)-L109</f>
        <v>-1750</v>
      </c>
      <c r="N109" s="328">
        <v>50</v>
      </c>
      <c r="O109" s="327" t="s">
        <v>553</v>
      </c>
      <c r="P109" s="331">
        <v>44875</v>
      </c>
      <c r="Q109" s="208"/>
      <c r="R109" s="214" t="s">
        <v>807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09">
        <v>11</v>
      </c>
      <c r="B110" s="373">
        <v>44875</v>
      </c>
      <c r="C110" s="374"/>
      <c r="D110" s="374" t="s">
        <v>946</v>
      </c>
      <c r="E110" s="375" t="s">
        <v>846</v>
      </c>
      <c r="F110" s="375">
        <v>6</v>
      </c>
      <c r="G110" s="375">
        <v>10.1</v>
      </c>
      <c r="H110" s="282">
        <v>4.25</v>
      </c>
      <c r="I110" s="282">
        <v>0.1</v>
      </c>
      <c r="J110" s="283" t="s">
        <v>919</v>
      </c>
      <c r="K110" s="282">
        <f>F110-H110</f>
        <v>1.75</v>
      </c>
      <c r="L110" s="284">
        <v>100</v>
      </c>
      <c r="M110" s="285">
        <f t="shared" si="104"/>
        <v>2000</v>
      </c>
      <c r="N110" s="282">
        <v>1200</v>
      </c>
      <c r="O110" s="283" t="s">
        <v>541</v>
      </c>
      <c r="P110" s="281">
        <v>44876</v>
      </c>
      <c r="Q110" s="208"/>
      <c r="R110" s="214" t="s">
        <v>542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24">
        <v>12</v>
      </c>
      <c r="B111" s="332">
        <v>44876</v>
      </c>
      <c r="C111" s="333"/>
      <c r="D111" s="333" t="s">
        <v>950</v>
      </c>
      <c r="E111" s="340" t="s">
        <v>543</v>
      </c>
      <c r="F111" s="340">
        <v>33</v>
      </c>
      <c r="G111" s="340">
        <v>17</v>
      </c>
      <c r="H111" s="328">
        <v>17</v>
      </c>
      <c r="I111" s="328" t="s">
        <v>951</v>
      </c>
      <c r="J111" s="327" t="s">
        <v>939</v>
      </c>
      <c r="K111" s="328">
        <f t="shared" ref="K111:K112" si="105">H111-F111</f>
        <v>-16</v>
      </c>
      <c r="L111" s="329">
        <v>100</v>
      </c>
      <c r="M111" s="330">
        <f t="shared" si="104"/>
        <v>-4500</v>
      </c>
      <c r="N111" s="328">
        <v>275</v>
      </c>
      <c r="O111" s="327" t="s">
        <v>553</v>
      </c>
      <c r="P111" s="331">
        <v>44879</v>
      </c>
      <c r="Q111" s="208"/>
      <c r="R111" s="214" t="s">
        <v>807</v>
      </c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309">
        <v>13</v>
      </c>
      <c r="B112" s="373">
        <v>44880</v>
      </c>
      <c r="C112" s="374"/>
      <c r="D112" s="374" t="s">
        <v>963</v>
      </c>
      <c r="E112" s="375" t="s">
        <v>543</v>
      </c>
      <c r="F112" s="375">
        <v>1.55</v>
      </c>
      <c r="G112" s="375">
        <v>0.6</v>
      </c>
      <c r="H112" s="282">
        <v>2.2000000000000002</v>
      </c>
      <c r="I112" s="282" t="s">
        <v>964</v>
      </c>
      <c r="J112" s="283" t="s">
        <v>965</v>
      </c>
      <c r="K112" s="282">
        <f t="shared" si="105"/>
        <v>0.65000000000000013</v>
      </c>
      <c r="L112" s="284">
        <v>100</v>
      </c>
      <c r="M112" s="285">
        <f t="shared" si="104"/>
        <v>3280.0000000000009</v>
      </c>
      <c r="N112" s="282">
        <v>5200</v>
      </c>
      <c r="O112" s="283" t="s">
        <v>541</v>
      </c>
      <c r="P112" s="281">
        <v>44880</v>
      </c>
      <c r="Q112" s="208"/>
      <c r="R112" s="214" t="s">
        <v>542</v>
      </c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324">
        <v>14</v>
      </c>
      <c r="B113" s="332">
        <v>44881</v>
      </c>
      <c r="C113" s="333"/>
      <c r="D113" s="333" t="s">
        <v>963</v>
      </c>
      <c r="E113" s="340" t="s">
        <v>543</v>
      </c>
      <c r="F113" s="340">
        <v>1.45</v>
      </c>
      <c r="G113" s="340">
        <v>0.5</v>
      </c>
      <c r="H113" s="328">
        <v>0.5</v>
      </c>
      <c r="I113" s="328" t="s">
        <v>964</v>
      </c>
      <c r="J113" s="327" t="s">
        <v>989</v>
      </c>
      <c r="K113" s="328">
        <f t="shared" ref="K113" si="106">H113-F113</f>
        <v>-0.95</v>
      </c>
      <c r="L113" s="329">
        <v>100</v>
      </c>
      <c r="M113" s="330">
        <f t="shared" ref="M113" si="107">(K113*N113)-L113</f>
        <v>-5040</v>
      </c>
      <c r="N113" s="328">
        <v>5200</v>
      </c>
      <c r="O113" s="327" t="s">
        <v>553</v>
      </c>
      <c r="P113" s="331">
        <v>44883</v>
      </c>
      <c r="Q113" s="208"/>
      <c r="R113" s="214" t="s">
        <v>542</v>
      </c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s="209" customFormat="1" ht="15.6" customHeight="1">
      <c r="A114" s="324">
        <v>15</v>
      </c>
      <c r="B114" s="332">
        <v>44881</v>
      </c>
      <c r="C114" s="333"/>
      <c r="D114" s="333" t="s">
        <v>972</v>
      </c>
      <c r="E114" s="340" t="s">
        <v>543</v>
      </c>
      <c r="F114" s="340">
        <v>41</v>
      </c>
      <c r="G114" s="340">
        <v>9</v>
      </c>
      <c r="H114" s="328">
        <v>9</v>
      </c>
      <c r="I114" s="328" t="s">
        <v>941</v>
      </c>
      <c r="J114" s="327" t="s">
        <v>977</v>
      </c>
      <c r="K114" s="328">
        <f t="shared" ref="K114:K117" si="108">H114-F114</f>
        <v>-32</v>
      </c>
      <c r="L114" s="329">
        <v>100</v>
      </c>
      <c r="M114" s="330">
        <f t="shared" ref="M114:M117" si="109">(K114*N114)-L114</f>
        <v>-1700</v>
      </c>
      <c r="N114" s="328">
        <v>50</v>
      </c>
      <c r="O114" s="327" t="s">
        <v>553</v>
      </c>
      <c r="P114" s="331">
        <v>44882</v>
      </c>
      <c r="Q114" s="208"/>
      <c r="R114" s="214" t="s">
        <v>807</v>
      </c>
      <c r="S114" s="208"/>
      <c r="T114" s="208"/>
      <c r="U114" s="208"/>
      <c r="V114" s="208"/>
      <c r="W114" s="208"/>
      <c r="X114" s="214"/>
      <c r="Y114" s="208"/>
      <c r="Z114" s="208"/>
      <c r="AA114" s="208"/>
      <c r="AB114" s="208"/>
      <c r="AC114" s="208"/>
      <c r="AD114" s="214"/>
      <c r="AE114" s="208"/>
      <c r="AF114" s="208"/>
      <c r="AG114" s="208"/>
      <c r="AH114" s="208"/>
      <c r="AI114" s="208"/>
      <c r="AJ114" s="214"/>
      <c r="AK114" s="208"/>
      <c r="AL114" s="208"/>
    </row>
    <row r="115" spans="1:38" s="209" customFormat="1" ht="15.6" customHeight="1">
      <c r="A115" s="309">
        <v>16</v>
      </c>
      <c r="B115" s="373">
        <v>44882</v>
      </c>
      <c r="C115" s="374"/>
      <c r="D115" s="374" t="s">
        <v>983</v>
      </c>
      <c r="E115" s="375" t="s">
        <v>543</v>
      </c>
      <c r="F115" s="375">
        <v>29</v>
      </c>
      <c r="G115" s="375">
        <v>16</v>
      </c>
      <c r="H115" s="282">
        <v>35</v>
      </c>
      <c r="I115" s="282" t="s">
        <v>984</v>
      </c>
      <c r="J115" s="283" t="s">
        <v>990</v>
      </c>
      <c r="K115" s="282">
        <f t="shared" si="108"/>
        <v>6</v>
      </c>
      <c r="L115" s="284">
        <v>100</v>
      </c>
      <c r="M115" s="285">
        <f t="shared" si="109"/>
        <v>2300</v>
      </c>
      <c r="N115" s="282">
        <v>400</v>
      </c>
      <c r="O115" s="283" t="s">
        <v>541</v>
      </c>
      <c r="P115" s="281">
        <v>44883</v>
      </c>
      <c r="Q115" s="208"/>
      <c r="R115" s="214" t="s">
        <v>807</v>
      </c>
      <c r="S115" s="208"/>
      <c r="T115" s="208"/>
      <c r="U115" s="208"/>
      <c r="V115" s="208"/>
      <c r="W115" s="208"/>
      <c r="X115" s="214"/>
      <c r="Y115" s="208"/>
      <c r="Z115" s="208"/>
      <c r="AA115" s="208"/>
      <c r="AB115" s="208"/>
      <c r="AC115" s="208"/>
      <c r="AD115" s="214"/>
      <c r="AE115" s="208"/>
      <c r="AF115" s="208"/>
      <c r="AG115" s="208"/>
      <c r="AH115" s="208"/>
      <c r="AI115" s="208"/>
      <c r="AJ115" s="214"/>
      <c r="AK115" s="208"/>
      <c r="AL115" s="208"/>
    </row>
    <row r="116" spans="1:38" s="209" customFormat="1" ht="15.6" customHeight="1">
      <c r="A116" s="324">
        <v>17</v>
      </c>
      <c r="B116" s="332">
        <v>44883</v>
      </c>
      <c r="C116" s="333"/>
      <c r="D116" s="333" t="s">
        <v>987</v>
      </c>
      <c r="E116" s="340" t="s">
        <v>543</v>
      </c>
      <c r="F116" s="340">
        <v>9.5</v>
      </c>
      <c r="G116" s="340">
        <v>4.5</v>
      </c>
      <c r="H116" s="328">
        <v>4.5</v>
      </c>
      <c r="I116" s="328" t="s">
        <v>988</v>
      </c>
      <c r="J116" s="327" t="s">
        <v>995</v>
      </c>
      <c r="K116" s="328">
        <f t="shared" si="108"/>
        <v>-5</v>
      </c>
      <c r="L116" s="329">
        <v>100</v>
      </c>
      <c r="M116" s="330">
        <f t="shared" si="109"/>
        <v>-4600</v>
      </c>
      <c r="N116" s="328">
        <v>900</v>
      </c>
      <c r="O116" s="327" t="s">
        <v>553</v>
      </c>
      <c r="P116" s="331">
        <v>44886</v>
      </c>
      <c r="Q116" s="208"/>
      <c r="R116" s="214" t="s">
        <v>542</v>
      </c>
      <c r="S116" s="208"/>
      <c r="T116" s="208"/>
      <c r="U116" s="208"/>
      <c r="V116" s="208"/>
      <c r="W116" s="208"/>
      <c r="X116" s="214"/>
      <c r="Y116" s="208"/>
      <c r="Z116" s="208"/>
      <c r="AA116" s="208"/>
      <c r="AB116" s="208"/>
      <c r="AC116" s="208"/>
      <c r="AD116" s="214"/>
      <c r="AE116" s="208"/>
      <c r="AF116" s="208"/>
      <c r="AG116" s="208"/>
      <c r="AH116" s="208"/>
      <c r="AI116" s="208"/>
      <c r="AJ116" s="214"/>
      <c r="AK116" s="208"/>
      <c r="AL116" s="208"/>
    </row>
    <row r="117" spans="1:38" s="209" customFormat="1" ht="15.6" customHeight="1">
      <c r="A117" s="324">
        <v>18</v>
      </c>
      <c r="B117" s="332">
        <v>44883</v>
      </c>
      <c r="C117" s="333"/>
      <c r="D117" s="333" t="s">
        <v>983</v>
      </c>
      <c r="E117" s="340" t="s">
        <v>543</v>
      </c>
      <c r="F117" s="340">
        <v>27</v>
      </c>
      <c r="G117" s="340">
        <v>15</v>
      </c>
      <c r="H117" s="328">
        <v>15</v>
      </c>
      <c r="I117" s="328" t="s">
        <v>984</v>
      </c>
      <c r="J117" s="327" t="s">
        <v>943</v>
      </c>
      <c r="K117" s="328">
        <f t="shared" si="108"/>
        <v>-12</v>
      </c>
      <c r="L117" s="329">
        <v>100</v>
      </c>
      <c r="M117" s="330">
        <f t="shared" si="109"/>
        <v>-4900</v>
      </c>
      <c r="N117" s="328">
        <v>400</v>
      </c>
      <c r="O117" s="327" t="s">
        <v>553</v>
      </c>
      <c r="P117" s="331">
        <v>44886</v>
      </c>
      <c r="Q117" s="208"/>
      <c r="R117" s="214" t="s">
        <v>542</v>
      </c>
      <c r="S117" s="208"/>
      <c r="T117" s="208"/>
      <c r="U117" s="208"/>
      <c r="V117" s="208"/>
      <c r="W117" s="208"/>
      <c r="X117" s="214"/>
      <c r="Y117" s="208"/>
      <c r="Z117" s="208"/>
      <c r="AA117" s="208"/>
      <c r="AB117" s="208"/>
      <c r="AC117" s="208"/>
      <c r="AD117" s="214"/>
      <c r="AE117" s="208"/>
      <c r="AF117" s="208"/>
      <c r="AG117" s="208"/>
      <c r="AH117" s="208"/>
      <c r="AI117" s="208"/>
      <c r="AJ117" s="214"/>
      <c r="AK117" s="208"/>
      <c r="AL117" s="208"/>
    </row>
    <row r="118" spans="1:38" s="209" customFormat="1" ht="15.6" customHeight="1">
      <c r="A118" s="309">
        <v>19</v>
      </c>
      <c r="B118" s="373">
        <v>44887</v>
      </c>
      <c r="C118" s="374"/>
      <c r="D118" s="374" t="s">
        <v>1001</v>
      </c>
      <c r="E118" s="375" t="s">
        <v>543</v>
      </c>
      <c r="F118" s="375">
        <v>185</v>
      </c>
      <c r="G118" s="375">
        <v>85</v>
      </c>
      <c r="H118" s="282">
        <v>295</v>
      </c>
      <c r="I118" s="282" t="s">
        <v>1002</v>
      </c>
      <c r="J118" s="283" t="s">
        <v>1009</v>
      </c>
      <c r="K118" s="282">
        <f t="shared" ref="K118" si="110">H118-F118</f>
        <v>110</v>
      </c>
      <c r="L118" s="284">
        <v>100</v>
      </c>
      <c r="M118" s="285">
        <f t="shared" ref="M118" si="111">(K118*N118)-L118</f>
        <v>2650</v>
      </c>
      <c r="N118" s="282">
        <v>25</v>
      </c>
      <c r="O118" s="283" t="s">
        <v>541</v>
      </c>
      <c r="P118" s="281">
        <v>44888</v>
      </c>
      <c r="Q118" s="208"/>
      <c r="R118" s="214" t="s">
        <v>807</v>
      </c>
      <c r="S118" s="208"/>
      <c r="T118" s="208"/>
      <c r="U118" s="208"/>
      <c r="V118" s="208"/>
      <c r="W118" s="208"/>
      <c r="X118" s="214"/>
      <c r="Y118" s="208"/>
      <c r="Z118" s="208"/>
      <c r="AA118" s="208"/>
      <c r="AB118" s="208"/>
      <c r="AC118" s="208"/>
      <c r="AD118" s="214"/>
      <c r="AE118" s="208"/>
      <c r="AF118" s="208"/>
      <c r="AG118" s="208"/>
      <c r="AH118" s="208"/>
      <c r="AI118" s="208"/>
      <c r="AJ118" s="214"/>
      <c r="AK118" s="208"/>
      <c r="AL118" s="208"/>
    </row>
    <row r="119" spans="1:38" s="209" customFormat="1" ht="15.6" customHeight="1">
      <c r="A119" s="309">
        <v>20</v>
      </c>
      <c r="B119" s="373">
        <v>44889</v>
      </c>
      <c r="C119" s="374"/>
      <c r="D119" s="374" t="s">
        <v>1042</v>
      </c>
      <c r="E119" s="375" t="s">
        <v>543</v>
      </c>
      <c r="F119" s="375">
        <v>80</v>
      </c>
      <c r="G119" s="375">
        <v>45</v>
      </c>
      <c r="H119" s="282">
        <v>102.5</v>
      </c>
      <c r="I119" s="282" t="s">
        <v>1043</v>
      </c>
      <c r="J119" s="283" t="s">
        <v>1044</v>
      </c>
      <c r="K119" s="282">
        <f t="shared" ref="K119" si="112">H119-F119</f>
        <v>22.5</v>
      </c>
      <c r="L119" s="284">
        <v>100</v>
      </c>
      <c r="M119" s="285">
        <f t="shared" ref="M119" si="113">(K119*N119)-L119</f>
        <v>1025</v>
      </c>
      <c r="N119" s="282">
        <v>50</v>
      </c>
      <c r="O119" s="283" t="s">
        <v>541</v>
      </c>
      <c r="P119" s="281">
        <v>44889</v>
      </c>
      <c r="Q119" s="208"/>
      <c r="R119" s="214" t="s">
        <v>542</v>
      </c>
      <c r="S119" s="208"/>
      <c r="T119" s="208"/>
      <c r="U119" s="208"/>
      <c r="V119" s="208"/>
      <c r="W119" s="208"/>
      <c r="X119" s="214"/>
      <c r="Y119" s="208"/>
      <c r="Z119" s="208"/>
      <c r="AA119" s="208"/>
      <c r="AB119" s="208"/>
      <c r="AC119" s="208"/>
      <c r="AD119" s="214"/>
      <c r="AE119" s="208"/>
      <c r="AF119" s="208"/>
      <c r="AG119" s="208"/>
      <c r="AH119" s="208"/>
      <c r="AI119" s="208"/>
      <c r="AJ119" s="214"/>
      <c r="AK119" s="208"/>
      <c r="AL119" s="208"/>
    </row>
    <row r="120" spans="1:38" s="209" customFormat="1" ht="15.6" customHeight="1">
      <c r="A120" s="309">
        <v>21</v>
      </c>
      <c r="B120" s="373">
        <v>44890</v>
      </c>
      <c r="C120" s="374"/>
      <c r="D120" s="374" t="s">
        <v>1073</v>
      </c>
      <c r="E120" s="375" t="s">
        <v>543</v>
      </c>
      <c r="F120" s="375">
        <v>101</v>
      </c>
      <c r="G120" s="375">
        <v>65</v>
      </c>
      <c r="H120" s="282">
        <v>121</v>
      </c>
      <c r="I120" s="282" t="s">
        <v>1074</v>
      </c>
      <c r="J120" s="283" t="s">
        <v>1075</v>
      </c>
      <c r="K120" s="282">
        <f t="shared" ref="K120:K121" si="114">H120-F120</f>
        <v>20</v>
      </c>
      <c r="L120" s="284">
        <v>100</v>
      </c>
      <c r="M120" s="285">
        <f t="shared" ref="M120:M121" si="115">(K120*N120)-L120</f>
        <v>900</v>
      </c>
      <c r="N120" s="282">
        <v>50</v>
      </c>
      <c r="O120" s="283" t="s">
        <v>541</v>
      </c>
      <c r="P120" s="281">
        <v>44890</v>
      </c>
      <c r="Q120" s="208"/>
      <c r="R120" s="214" t="s">
        <v>542</v>
      </c>
      <c r="S120" s="208"/>
      <c r="T120" s="208"/>
      <c r="U120" s="208"/>
      <c r="V120" s="208"/>
      <c r="W120" s="208"/>
      <c r="X120" s="214"/>
      <c r="Y120" s="208"/>
      <c r="Z120" s="208"/>
      <c r="AA120" s="208"/>
      <c r="AB120" s="208"/>
      <c r="AC120" s="208"/>
      <c r="AD120" s="214"/>
      <c r="AE120" s="208"/>
      <c r="AF120" s="208"/>
      <c r="AG120" s="208"/>
      <c r="AH120" s="208"/>
      <c r="AI120" s="208"/>
      <c r="AJ120" s="214"/>
      <c r="AK120" s="208"/>
      <c r="AL120" s="208"/>
    </row>
    <row r="121" spans="1:38" s="209" customFormat="1" ht="15.6" customHeight="1">
      <c r="A121" s="396">
        <v>22</v>
      </c>
      <c r="B121" s="397">
        <v>44890</v>
      </c>
      <c r="C121" s="398"/>
      <c r="D121" s="398" t="s">
        <v>1076</v>
      </c>
      <c r="E121" s="399" t="s">
        <v>543</v>
      </c>
      <c r="F121" s="399">
        <v>225</v>
      </c>
      <c r="G121" s="399">
        <v>120</v>
      </c>
      <c r="H121" s="400">
        <v>220</v>
      </c>
      <c r="I121" s="400" t="s">
        <v>1077</v>
      </c>
      <c r="J121" s="369" t="s">
        <v>995</v>
      </c>
      <c r="K121" s="400">
        <f t="shared" si="114"/>
        <v>-5</v>
      </c>
      <c r="L121" s="401">
        <v>100</v>
      </c>
      <c r="M121" s="402">
        <f t="shared" si="115"/>
        <v>-225</v>
      </c>
      <c r="N121" s="400">
        <v>25</v>
      </c>
      <c r="O121" s="369" t="s">
        <v>662</v>
      </c>
      <c r="P121" s="403">
        <v>44893</v>
      </c>
      <c r="Q121" s="208"/>
      <c r="R121" s="214" t="s">
        <v>542</v>
      </c>
      <c r="S121" s="208"/>
      <c r="T121" s="208"/>
      <c r="U121" s="208"/>
      <c r="V121" s="208"/>
      <c r="W121" s="208"/>
      <c r="X121" s="214"/>
      <c r="Y121" s="208"/>
      <c r="Z121" s="208"/>
      <c r="AA121" s="208"/>
      <c r="AB121" s="208"/>
      <c r="AC121" s="208"/>
      <c r="AD121" s="214"/>
      <c r="AE121" s="208"/>
      <c r="AF121" s="208"/>
      <c r="AG121" s="208"/>
      <c r="AH121" s="208"/>
      <c r="AI121" s="208"/>
      <c r="AJ121" s="214"/>
      <c r="AK121" s="208"/>
      <c r="AL121" s="208"/>
    </row>
    <row r="122" spans="1:38" s="209" customFormat="1" ht="15.6" customHeight="1">
      <c r="A122" s="277">
        <v>23</v>
      </c>
      <c r="B122" s="308">
        <v>44893</v>
      </c>
      <c r="C122" s="267"/>
      <c r="D122" s="267" t="s">
        <v>1107</v>
      </c>
      <c r="E122" s="212" t="s">
        <v>543</v>
      </c>
      <c r="F122" s="212" t="s">
        <v>1108</v>
      </c>
      <c r="G122" s="212">
        <v>30</v>
      </c>
      <c r="H122" s="213"/>
      <c r="I122" s="213" t="s">
        <v>1109</v>
      </c>
      <c r="J122" s="243" t="s">
        <v>544</v>
      </c>
      <c r="K122" s="213"/>
      <c r="L122" s="232"/>
      <c r="M122" s="233"/>
      <c r="N122" s="213"/>
      <c r="O122" s="243"/>
      <c r="P122" s="210"/>
      <c r="Q122" s="208"/>
      <c r="R122" s="214" t="s">
        <v>542</v>
      </c>
      <c r="S122" s="208"/>
      <c r="T122" s="208"/>
      <c r="U122" s="208"/>
      <c r="V122" s="208"/>
      <c r="W122" s="208"/>
      <c r="X122" s="214"/>
      <c r="Y122" s="208"/>
      <c r="Z122" s="208"/>
      <c r="AA122" s="208"/>
      <c r="AB122" s="208"/>
      <c r="AC122" s="208"/>
      <c r="AD122" s="214"/>
      <c r="AE122" s="208"/>
      <c r="AF122" s="208"/>
      <c r="AG122" s="208"/>
      <c r="AH122" s="208"/>
      <c r="AI122" s="208"/>
      <c r="AJ122" s="214"/>
      <c r="AK122" s="208"/>
      <c r="AL122" s="208"/>
    </row>
    <row r="123" spans="1:38" s="209" customFormat="1" ht="15.6" customHeight="1">
      <c r="A123" s="277">
        <v>24</v>
      </c>
      <c r="B123" s="308">
        <v>44893</v>
      </c>
      <c r="C123" s="267"/>
      <c r="D123" s="267" t="s">
        <v>1110</v>
      </c>
      <c r="E123" s="212" t="s">
        <v>543</v>
      </c>
      <c r="F123" s="212" t="s">
        <v>1111</v>
      </c>
      <c r="G123" s="212">
        <v>14</v>
      </c>
      <c r="H123" s="213"/>
      <c r="I123" s="213" t="s">
        <v>1112</v>
      </c>
      <c r="J123" s="243" t="s">
        <v>544</v>
      </c>
      <c r="K123" s="213"/>
      <c r="L123" s="232"/>
      <c r="M123" s="233"/>
      <c r="N123" s="213"/>
      <c r="O123" s="243"/>
      <c r="P123" s="210"/>
      <c r="Q123" s="208"/>
      <c r="R123" s="214" t="s">
        <v>542</v>
      </c>
      <c r="S123" s="208"/>
      <c r="T123" s="208"/>
      <c r="U123" s="208"/>
      <c r="V123" s="208"/>
      <c r="W123" s="208"/>
      <c r="X123" s="214"/>
      <c r="Y123" s="208"/>
      <c r="Z123" s="208"/>
      <c r="AA123" s="208"/>
      <c r="AB123" s="208"/>
      <c r="AC123" s="208"/>
      <c r="AD123" s="214"/>
      <c r="AE123" s="208"/>
      <c r="AF123" s="208"/>
      <c r="AG123" s="208"/>
      <c r="AH123" s="208"/>
      <c r="AI123" s="208"/>
      <c r="AJ123" s="214"/>
      <c r="AK123" s="208"/>
      <c r="AL123" s="208"/>
    </row>
    <row r="124" spans="1:38" s="209" customFormat="1" ht="15.6" customHeight="1">
      <c r="A124" s="277"/>
      <c r="B124" s="308"/>
      <c r="C124" s="267"/>
      <c r="D124" s="267"/>
      <c r="E124" s="212"/>
      <c r="F124" s="212"/>
      <c r="G124" s="212"/>
      <c r="H124" s="213"/>
      <c r="I124" s="213"/>
      <c r="J124" s="243"/>
      <c r="K124" s="213"/>
      <c r="L124" s="232"/>
      <c r="M124" s="233"/>
      <c r="N124" s="213"/>
      <c r="O124" s="243"/>
      <c r="P124" s="210"/>
      <c r="Q124" s="208"/>
      <c r="R124" s="214"/>
      <c r="S124" s="208"/>
      <c r="T124" s="208"/>
      <c r="U124" s="208"/>
      <c r="V124" s="208"/>
      <c r="W124" s="208"/>
      <c r="X124" s="214"/>
      <c r="Y124" s="208"/>
      <c r="Z124" s="208"/>
      <c r="AA124" s="208"/>
      <c r="AB124" s="208"/>
      <c r="AC124" s="208"/>
      <c r="AD124" s="214"/>
      <c r="AE124" s="208"/>
      <c r="AF124" s="208"/>
      <c r="AG124" s="208"/>
      <c r="AH124" s="208"/>
      <c r="AI124" s="208"/>
      <c r="AJ124" s="214"/>
      <c r="AK124" s="208"/>
      <c r="AL124" s="208"/>
    </row>
    <row r="125" spans="1:38" s="209" customFormat="1" ht="15.6" customHeight="1">
      <c r="A125" s="277"/>
      <c r="B125" s="308"/>
      <c r="C125" s="267"/>
      <c r="D125" s="267"/>
      <c r="E125" s="212"/>
      <c r="F125" s="212"/>
      <c r="G125" s="212"/>
      <c r="H125" s="213"/>
      <c r="I125" s="213"/>
      <c r="J125" s="243"/>
      <c r="K125" s="213"/>
      <c r="L125" s="232"/>
      <c r="M125" s="233"/>
      <c r="N125" s="213"/>
      <c r="O125" s="243"/>
      <c r="P125" s="210"/>
      <c r="Q125" s="208"/>
      <c r="R125" s="214"/>
      <c r="S125" s="208"/>
      <c r="T125" s="208"/>
      <c r="U125" s="208"/>
      <c r="V125" s="208"/>
      <c r="W125" s="208"/>
      <c r="X125" s="214"/>
      <c r="Y125" s="208"/>
      <c r="Z125" s="208"/>
      <c r="AA125" s="208"/>
      <c r="AB125" s="208"/>
      <c r="AC125" s="208"/>
      <c r="AD125" s="214"/>
      <c r="AE125" s="208"/>
      <c r="AF125" s="208"/>
      <c r="AG125" s="208"/>
      <c r="AH125" s="208"/>
      <c r="AI125" s="208"/>
      <c r="AJ125" s="214"/>
      <c r="AK125" s="208"/>
      <c r="AL125" s="208"/>
    </row>
    <row r="126" spans="1:38" ht="15" customHeight="1">
      <c r="A126" s="376"/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6"/>
      <c r="P126" s="376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1"/>
    </row>
    <row r="127" spans="1:38" ht="15" customHeight="1">
      <c r="A127" s="376"/>
      <c r="B127" s="376"/>
      <c r="C127" s="376"/>
      <c r="D127" s="376"/>
      <c r="E127" s="376"/>
      <c r="F127" s="376"/>
      <c r="G127" s="376"/>
      <c r="H127" s="376"/>
      <c r="I127" s="376"/>
      <c r="J127" s="376"/>
      <c r="K127" s="376"/>
      <c r="L127" s="376"/>
      <c r="M127" s="376"/>
      <c r="N127" s="376"/>
      <c r="O127" s="376"/>
      <c r="P127" s="376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1"/>
    </row>
    <row r="128" spans="1:38" ht="12.75" customHeight="1">
      <c r="A128" s="140"/>
      <c r="B128" s="145"/>
      <c r="C128" s="145"/>
      <c r="D128" s="146"/>
      <c r="E128" s="140"/>
      <c r="F128" s="147"/>
      <c r="G128" s="140"/>
      <c r="H128" s="140"/>
      <c r="I128" s="140"/>
      <c r="J128" s="145"/>
      <c r="K128" s="148"/>
      <c r="L128" s="140"/>
      <c r="M128" s="140"/>
      <c r="N128" s="140"/>
      <c r="O128" s="149"/>
      <c r="P128" s="1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</row>
    <row r="129" spans="1:38" ht="38.25" customHeight="1">
      <c r="A129" s="92" t="s">
        <v>565</v>
      </c>
      <c r="B129" s="150"/>
      <c r="C129" s="150"/>
      <c r="D129" s="151"/>
      <c r="E129" s="125"/>
      <c r="F129" s="6"/>
      <c r="G129" s="6"/>
      <c r="H129" s="126"/>
      <c r="I129" s="152"/>
      <c r="J129" s="1"/>
      <c r="K129" s="6"/>
      <c r="L129" s="6"/>
      <c r="M129" s="6"/>
      <c r="N129" s="1"/>
      <c r="O129" s="1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</row>
    <row r="130" spans="1:38" s="209" customFormat="1" ht="38.25">
      <c r="A130" s="93" t="s">
        <v>16</v>
      </c>
      <c r="B130" s="94" t="s">
        <v>518</v>
      </c>
      <c r="C130" s="94"/>
      <c r="D130" s="95" t="s">
        <v>529</v>
      </c>
      <c r="E130" s="94" t="s">
        <v>530</v>
      </c>
      <c r="F130" s="94" t="s">
        <v>531</v>
      </c>
      <c r="G130" s="94" t="s">
        <v>532</v>
      </c>
      <c r="H130" s="94" t="s">
        <v>533</v>
      </c>
      <c r="I130" s="94" t="s">
        <v>534</v>
      </c>
      <c r="J130" s="93" t="s">
        <v>535</v>
      </c>
      <c r="K130" s="129" t="s">
        <v>552</v>
      </c>
      <c r="L130" s="130" t="s">
        <v>537</v>
      </c>
      <c r="M130" s="96" t="s">
        <v>538</v>
      </c>
      <c r="N130" s="94" t="s">
        <v>539</v>
      </c>
      <c r="O130" s="95" t="s">
        <v>540</v>
      </c>
      <c r="P130" s="94" t="s">
        <v>769</v>
      </c>
      <c r="Q130" s="208"/>
      <c r="R130" s="6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  <c r="AL130" s="208"/>
    </row>
    <row r="131" spans="1:38" s="209" customFormat="1" ht="12.75" customHeight="1">
      <c r="A131" s="389">
        <v>1</v>
      </c>
      <c r="B131" s="390">
        <v>44840</v>
      </c>
      <c r="C131" s="391"/>
      <c r="D131" s="392" t="s">
        <v>116</v>
      </c>
      <c r="E131" s="393" t="s">
        <v>543</v>
      </c>
      <c r="F131" s="393">
        <v>1405</v>
      </c>
      <c r="G131" s="393">
        <v>1240</v>
      </c>
      <c r="H131" s="393">
        <v>1625</v>
      </c>
      <c r="I131" s="393" t="s">
        <v>854</v>
      </c>
      <c r="J131" s="348" t="s">
        <v>960</v>
      </c>
      <c r="K131" s="348">
        <f t="shared" ref="K131" si="116">H131-F131</f>
        <v>220</v>
      </c>
      <c r="L131" s="349">
        <f t="shared" ref="L131" si="117">(F131*-0.7)/100</f>
        <v>-9.8349999999999991</v>
      </c>
      <c r="M131" s="350">
        <f t="shared" ref="M131" si="118">(K131+L131)/F131</f>
        <v>0.14958362989323842</v>
      </c>
      <c r="N131" s="348" t="s">
        <v>541</v>
      </c>
      <c r="O131" s="351">
        <v>44879</v>
      </c>
      <c r="P131" s="348"/>
      <c r="Q131" s="208"/>
      <c r="R131" s="1" t="s">
        <v>542</v>
      </c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</row>
    <row r="132" spans="1:38" ht="14.25" customHeight="1">
      <c r="A132" s="312">
        <v>2</v>
      </c>
      <c r="B132" s="313">
        <v>44840</v>
      </c>
      <c r="C132" s="305"/>
      <c r="D132" s="305" t="s">
        <v>853</v>
      </c>
      <c r="E132" s="306" t="s">
        <v>543</v>
      </c>
      <c r="F132" s="306" t="s">
        <v>855</v>
      </c>
      <c r="G132" s="306">
        <v>1220</v>
      </c>
      <c r="H132" s="306"/>
      <c r="I132" s="306" t="s">
        <v>856</v>
      </c>
      <c r="J132" s="243" t="s">
        <v>544</v>
      </c>
      <c r="K132" s="213"/>
      <c r="L132" s="232"/>
      <c r="M132" s="233"/>
      <c r="N132" s="213"/>
      <c r="O132" s="243"/>
      <c r="P132" s="210"/>
      <c r="Q132" s="208"/>
      <c r="R132" s="208" t="s">
        <v>542</v>
      </c>
      <c r="S132" s="41"/>
      <c r="T132" s="1"/>
      <c r="U132" s="1"/>
      <c r="V132" s="1"/>
      <c r="W132" s="1"/>
      <c r="X132" s="1"/>
      <c r="Y132" s="1"/>
      <c r="Z132" s="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2.75" customHeight="1">
      <c r="A133" s="306"/>
      <c r="B133" s="304"/>
      <c r="C133" s="305"/>
      <c r="D133" s="305"/>
      <c r="E133" s="306"/>
      <c r="F133" s="306"/>
      <c r="G133" s="306"/>
      <c r="H133" s="306"/>
      <c r="I133" s="306"/>
      <c r="J133" s="243"/>
      <c r="K133" s="213"/>
      <c r="L133" s="232"/>
      <c r="M133" s="233"/>
      <c r="N133" s="213"/>
      <c r="O133" s="243"/>
      <c r="P133" s="210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09" t="s">
        <v>545</v>
      </c>
      <c r="B134" s="109"/>
      <c r="C134" s="109"/>
      <c r="D134" s="109"/>
      <c r="E134" s="41"/>
      <c r="F134" s="117" t="s">
        <v>547</v>
      </c>
      <c r="G134" s="54"/>
      <c r="H134" s="54"/>
      <c r="I134" s="54"/>
      <c r="J134" s="6"/>
      <c r="K134" s="134"/>
      <c r="L134" s="135"/>
      <c r="M134" s="6"/>
      <c r="N134" s="99"/>
      <c r="O134" s="153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16" t="s">
        <v>546</v>
      </c>
      <c r="B135" s="109"/>
      <c r="C135" s="109"/>
      <c r="D135" s="109"/>
      <c r="E135" s="6"/>
      <c r="F135" s="117" t="s">
        <v>549</v>
      </c>
      <c r="G135" s="6"/>
      <c r="H135" s="6" t="s">
        <v>765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6"/>
      <c r="B136" s="109"/>
      <c r="C136" s="109"/>
      <c r="D136" s="109"/>
      <c r="E136" s="6"/>
      <c r="F136" s="117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54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6"/>
      <c r="B137" s="109"/>
      <c r="C137" s="109"/>
      <c r="D137" s="109"/>
      <c r="E137" s="6"/>
      <c r="F137" s="117"/>
      <c r="G137" s="54"/>
      <c r="H137" s="41"/>
      <c r="I137" s="54"/>
      <c r="J137" s="6"/>
      <c r="K137" s="134"/>
      <c r="L137" s="135"/>
      <c r="M137" s="6"/>
      <c r="N137" s="99"/>
      <c r="O137" s="136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54"/>
      <c r="B138" s="98"/>
      <c r="C138" s="98"/>
      <c r="D138" s="41"/>
      <c r="E138" s="54"/>
      <c r="F138" s="54"/>
      <c r="G138" s="54"/>
      <c r="H138" s="41"/>
      <c r="I138" s="54"/>
      <c r="J138" s="6"/>
      <c r="K138" s="134"/>
      <c r="L138" s="135"/>
      <c r="M138" s="6"/>
      <c r="N138" s="99"/>
      <c r="O138" s="136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41"/>
      <c r="B139" s="154" t="s">
        <v>566</v>
      </c>
      <c r="C139" s="154"/>
      <c r="D139" s="154"/>
      <c r="E139" s="154"/>
      <c r="F139" s="6"/>
      <c r="G139" s="6"/>
      <c r="H139" s="127"/>
      <c r="I139" s="6"/>
      <c r="J139" s="127"/>
      <c r="K139" s="128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93" t="s">
        <v>16</v>
      </c>
      <c r="B140" s="94" t="s">
        <v>518</v>
      </c>
      <c r="C140" s="94"/>
      <c r="D140" s="95" t="s">
        <v>529</v>
      </c>
      <c r="E140" s="94" t="s">
        <v>530</v>
      </c>
      <c r="F140" s="94" t="s">
        <v>531</v>
      </c>
      <c r="G140" s="94" t="s">
        <v>567</v>
      </c>
      <c r="H140" s="94" t="s">
        <v>568</v>
      </c>
      <c r="I140" s="94" t="s">
        <v>534</v>
      </c>
      <c r="J140" s="155" t="s">
        <v>535</v>
      </c>
      <c r="K140" s="94" t="s">
        <v>536</v>
      </c>
      <c r="L140" s="94" t="s">
        <v>569</v>
      </c>
      <c r="M140" s="94" t="s">
        <v>539</v>
      </c>
      <c r="N140" s="95" t="s">
        <v>540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56">
        <v>1</v>
      </c>
      <c r="B141" s="157">
        <v>41579</v>
      </c>
      <c r="C141" s="157"/>
      <c r="D141" s="158" t="s">
        <v>570</v>
      </c>
      <c r="E141" s="159" t="s">
        <v>571</v>
      </c>
      <c r="F141" s="160">
        <v>82</v>
      </c>
      <c r="G141" s="159" t="s">
        <v>572</v>
      </c>
      <c r="H141" s="159">
        <v>100</v>
      </c>
      <c r="I141" s="161">
        <v>100</v>
      </c>
      <c r="J141" s="162" t="s">
        <v>573</v>
      </c>
      <c r="K141" s="163">
        <f t="shared" ref="K141:K193" si="119">H141-F141</f>
        <v>18</v>
      </c>
      <c r="L141" s="164">
        <f t="shared" ref="L141:L193" si="120">K141/F141</f>
        <v>0.21951219512195122</v>
      </c>
      <c r="M141" s="159" t="s">
        <v>541</v>
      </c>
      <c r="N141" s="165">
        <v>42657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6">
        <v>2</v>
      </c>
      <c r="B142" s="157">
        <v>41794</v>
      </c>
      <c r="C142" s="157"/>
      <c r="D142" s="158" t="s">
        <v>574</v>
      </c>
      <c r="E142" s="159" t="s">
        <v>543</v>
      </c>
      <c r="F142" s="160">
        <v>257</v>
      </c>
      <c r="G142" s="159" t="s">
        <v>572</v>
      </c>
      <c r="H142" s="159">
        <v>300</v>
      </c>
      <c r="I142" s="161">
        <v>300</v>
      </c>
      <c r="J142" s="162" t="s">
        <v>573</v>
      </c>
      <c r="K142" s="163">
        <f t="shared" si="119"/>
        <v>43</v>
      </c>
      <c r="L142" s="164">
        <f t="shared" si="120"/>
        <v>0.16731517509727625</v>
      </c>
      <c r="M142" s="159" t="s">
        <v>541</v>
      </c>
      <c r="N142" s="165">
        <v>41822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6">
        <v>3</v>
      </c>
      <c r="B143" s="157">
        <v>41828</v>
      </c>
      <c r="C143" s="157"/>
      <c r="D143" s="158" t="s">
        <v>575</v>
      </c>
      <c r="E143" s="159" t="s">
        <v>543</v>
      </c>
      <c r="F143" s="160">
        <v>393</v>
      </c>
      <c r="G143" s="159" t="s">
        <v>572</v>
      </c>
      <c r="H143" s="159">
        <v>468</v>
      </c>
      <c r="I143" s="161">
        <v>468</v>
      </c>
      <c r="J143" s="162" t="s">
        <v>573</v>
      </c>
      <c r="K143" s="163">
        <f t="shared" si="119"/>
        <v>75</v>
      </c>
      <c r="L143" s="164">
        <f t="shared" si="120"/>
        <v>0.19083969465648856</v>
      </c>
      <c r="M143" s="159" t="s">
        <v>541</v>
      </c>
      <c r="N143" s="165">
        <v>41863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6">
        <v>4</v>
      </c>
      <c r="B144" s="157">
        <v>41857</v>
      </c>
      <c r="C144" s="157"/>
      <c r="D144" s="158" t="s">
        <v>576</v>
      </c>
      <c r="E144" s="159" t="s">
        <v>543</v>
      </c>
      <c r="F144" s="160">
        <v>205</v>
      </c>
      <c r="G144" s="159" t="s">
        <v>572</v>
      </c>
      <c r="H144" s="159">
        <v>275</v>
      </c>
      <c r="I144" s="161">
        <v>250</v>
      </c>
      <c r="J144" s="162" t="s">
        <v>573</v>
      </c>
      <c r="K144" s="163">
        <f t="shared" si="119"/>
        <v>70</v>
      </c>
      <c r="L144" s="164">
        <f t="shared" si="120"/>
        <v>0.34146341463414637</v>
      </c>
      <c r="M144" s="159" t="s">
        <v>541</v>
      </c>
      <c r="N144" s="165">
        <v>41962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</v>
      </c>
      <c r="B145" s="157">
        <v>41886</v>
      </c>
      <c r="C145" s="157"/>
      <c r="D145" s="158" t="s">
        <v>577</v>
      </c>
      <c r="E145" s="159" t="s">
        <v>543</v>
      </c>
      <c r="F145" s="160">
        <v>162</v>
      </c>
      <c r="G145" s="159" t="s">
        <v>572</v>
      </c>
      <c r="H145" s="159">
        <v>190</v>
      </c>
      <c r="I145" s="161">
        <v>190</v>
      </c>
      <c r="J145" s="162" t="s">
        <v>573</v>
      </c>
      <c r="K145" s="163">
        <f t="shared" si="119"/>
        <v>28</v>
      </c>
      <c r="L145" s="164">
        <f t="shared" si="120"/>
        <v>0.1728395061728395</v>
      </c>
      <c r="M145" s="159" t="s">
        <v>541</v>
      </c>
      <c r="N145" s="165">
        <v>42006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6</v>
      </c>
      <c r="B146" s="157">
        <v>41886</v>
      </c>
      <c r="C146" s="157"/>
      <c r="D146" s="158" t="s">
        <v>578</v>
      </c>
      <c r="E146" s="159" t="s">
        <v>543</v>
      </c>
      <c r="F146" s="160">
        <v>75</v>
      </c>
      <c r="G146" s="159" t="s">
        <v>572</v>
      </c>
      <c r="H146" s="159">
        <v>91.5</v>
      </c>
      <c r="I146" s="161" t="s">
        <v>579</v>
      </c>
      <c r="J146" s="162" t="s">
        <v>580</v>
      </c>
      <c r="K146" s="163">
        <f t="shared" si="119"/>
        <v>16.5</v>
      </c>
      <c r="L146" s="164">
        <f t="shared" si="120"/>
        <v>0.22</v>
      </c>
      <c r="M146" s="159" t="s">
        <v>541</v>
      </c>
      <c r="N146" s="165">
        <v>41954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7</v>
      </c>
      <c r="B147" s="157">
        <v>41913</v>
      </c>
      <c r="C147" s="157"/>
      <c r="D147" s="158" t="s">
        <v>581</v>
      </c>
      <c r="E147" s="159" t="s">
        <v>543</v>
      </c>
      <c r="F147" s="160">
        <v>850</v>
      </c>
      <c r="G147" s="159" t="s">
        <v>572</v>
      </c>
      <c r="H147" s="159">
        <v>982.5</v>
      </c>
      <c r="I147" s="161">
        <v>1050</v>
      </c>
      <c r="J147" s="162" t="s">
        <v>582</v>
      </c>
      <c r="K147" s="163">
        <f t="shared" si="119"/>
        <v>132.5</v>
      </c>
      <c r="L147" s="164">
        <f t="shared" si="120"/>
        <v>0.15588235294117647</v>
      </c>
      <c r="M147" s="159" t="s">
        <v>541</v>
      </c>
      <c r="N147" s="165">
        <v>42039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8</v>
      </c>
      <c r="B148" s="157">
        <v>41913</v>
      </c>
      <c r="C148" s="157"/>
      <c r="D148" s="158" t="s">
        <v>583</v>
      </c>
      <c r="E148" s="159" t="s">
        <v>543</v>
      </c>
      <c r="F148" s="160">
        <v>475</v>
      </c>
      <c r="G148" s="159" t="s">
        <v>572</v>
      </c>
      <c r="H148" s="159">
        <v>515</v>
      </c>
      <c r="I148" s="161">
        <v>600</v>
      </c>
      <c r="J148" s="162" t="s">
        <v>584</v>
      </c>
      <c r="K148" s="163">
        <f t="shared" si="119"/>
        <v>40</v>
      </c>
      <c r="L148" s="164">
        <f t="shared" si="120"/>
        <v>8.4210526315789472E-2</v>
      </c>
      <c r="M148" s="159" t="s">
        <v>541</v>
      </c>
      <c r="N148" s="165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9</v>
      </c>
      <c r="B149" s="157">
        <v>41913</v>
      </c>
      <c r="C149" s="157"/>
      <c r="D149" s="158" t="s">
        <v>585</v>
      </c>
      <c r="E149" s="159" t="s">
        <v>543</v>
      </c>
      <c r="F149" s="160">
        <v>86</v>
      </c>
      <c r="G149" s="159" t="s">
        <v>572</v>
      </c>
      <c r="H149" s="159">
        <v>99</v>
      </c>
      <c r="I149" s="161">
        <v>140</v>
      </c>
      <c r="J149" s="162" t="s">
        <v>586</v>
      </c>
      <c r="K149" s="163">
        <f t="shared" si="119"/>
        <v>13</v>
      </c>
      <c r="L149" s="164">
        <f t="shared" si="120"/>
        <v>0.15116279069767441</v>
      </c>
      <c r="M149" s="159" t="s">
        <v>541</v>
      </c>
      <c r="N149" s="165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10</v>
      </c>
      <c r="B150" s="157">
        <v>41926</v>
      </c>
      <c r="C150" s="157"/>
      <c r="D150" s="158" t="s">
        <v>587</v>
      </c>
      <c r="E150" s="159" t="s">
        <v>543</v>
      </c>
      <c r="F150" s="160">
        <v>496.6</v>
      </c>
      <c r="G150" s="159" t="s">
        <v>572</v>
      </c>
      <c r="H150" s="159">
        <v>621</v>
      </c>
      <c r="I150" s="161">
        <v>580</v>
      </c>
      <c r="J150" s="162" t="s">
        <v>573</v>
      </c>
      <c r="K150" s="163">
        <f t="shared" si="119"/>
        <v>124.39999999999998</v>
      </c>
      <c r="L150" s="164">
        <f t="shared" si="120"/>
        <v>0.25050342327829234</v>
      </c>
      <c r="M150" s="159" t="s">
        <v>541</v>
      </c>
      <c r="N150" s="165">
        <v>42605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11</v>
      </c>
      <c r="B151" s="157">
        <v>41926</v>
      </c>
      <c r="C151" s="157"/>
      <c r="D151" s="158" t="s">
        <v>588</v>
      </c>
      <c r="E151" s="159" t="s">
        <v>543</v>
      </c>
      <c r="F151" s="160">
        <v>2481.9</v>
      </c>
      <c r="G151" s="159" t="s">
        <v>572</v>
      </c>
      <c r="H151" s="159">
        <v>2840</v>
      </c>
      <c r="I151" s="161">
        <v>2870</v>
      </c>
      <c r="J151" s="162" t="s">
        <v>589</v>
      </c>
      <c r="K151" s="163">
        <f t="shared" si="119"/>
        <v>358.09999999999991</v>
      </c>
      <c r="L151" s="164">
        <f t="shared" si="120"/>
        <v>0.14428462065353154</v>
      </c>
      <c r="M151" s="159" t="s">
        <v>541</v>
      </c>
      <c r="N151" s="165">
        <v>42017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12</v>
      </c>
      <c r="B152" s="157">
        <v>41928</v>
      </c>
      <c r="C152" s="157"/>
      <c r="D152" s="158" t="s">
        <v>590</v>
      </c>
      <c r="E152" s="159" t="s">
        <v>543</v>
      </c>
      <c r="F152" s="160">
        <v>84.5</v>
      </c>
      <c r="G152" s="159" t="s">
        <v>572</v>
      </c>
      <c r="H152" s="159">
        <v>93</v>
      </c>
      <c r="I152" s="161">
        <v>110</v>
      </c>
      <c r="J152" s="162" t="s">
        <v>591</v>
      </c>
      <c r="K152" s="163">
        <f t="shared" si="119"/>
        <v>8.5</v>
      </c>
      <c r="L152" s="164">
        <f t="shared" si="120"/>
        <v>0.10059171597633136</v>
      </c>
      <c r="M152" s="159" t="s">
        <v>541</v>
      </c>
      <c r="N152" s="165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13</v>
      </c>
      <c r="B153" s="157">
        <v>41928</v>
      </c>
      <c r="C153" s="157"/>
      <c r="D153" s="158" t="s">
        <v>592</v>
      </c>
      <c r="E153" s="159" t="s">
        <v>543</v>
      </c>
      <c r="F153" s="160">
        <v>401</v>
      </c>
      <c r="G153" s="159" t="s">
        <v>572</v>
      </c>
      <c r="H153" s="159">
        <v>428</v>
      </c>
      <c r="I153" s="161">
        <v>450</v>
      </c>
      <c r="J153" s="162" t="s">
        <v>593</v>
      </c>
      <c r="K153" s="163">
        <f t="shared" si="119"/>
        <v>27</v>
      </c>
      <c r="L153" s="164">
        <f t="shared" si="120"/>
        <v>6.7331670822942641E-2</v>
      </c>
      <c r="M153" s="159" t="s">
        <v>541</v>
      </c>
      <c r="N153" s="165">
        <v>42020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14</v>
      </c>
      <c r="B154" s="157">
        <v>41928</v>
      </c>
      <c r="C154" s="157"/>
      <c r="D154" s="158" t="s">
        <v>594</v>
      </c>
      <c r="E154" s="159" t="s">
        <v>543</v>
      </c>
      <c r="F154" s="160">
        <v>101</v>
      </c>
      <c r="G154" s="159" t="s">
        <v>572</v>
      </c>
      <c r="H154" s="159">
        <v>112</v>
      </c>
      <c r="I154" s="161">
        <v>120</v>
      </c>
      <c r="J154" s="162" t="s">
        <v>595</v>
      </c>
      <c r="K154" s="163">
        <f t="shared" si="119"/>
        <v>11</v>
      </c>
      <c r="L154" s="164">
        <f t="shared" si="120"/>
        <v>0.10891089108910891</v>
      </c>
      <c r="M154" s="159" t="s">
        <v>541</v>
      </c>
      <c r="N154" s="16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15</v>
      </c>
      <c r="B155" s="157">
        <v>41954</v>
      </c>
      <c r="C155" s="157"/>
      <c r="D155" s="158" t="s">
        <v>596</v>
      </c>
      <c r="E155" s="159" t="s">
        <v>543</v>
      </c>
      <c r="F155" s="160">
        <v>59</v>
      </c>
      <c r="G155" s="159" t="s">
        <v>572</v>
      </c>
      <c r="H155" s="159">
        <v>76</v>
      </c>
      <c r="I155" s="161">
        <v>76</v>
      </c>
      <c r="J155" s="162" t="s">
        <v>573</v>
      </c>
      <c r="K155" s="163">
        <f t="shared" si="119"/>
        <v>17</v>
      </c>
      <c r="L155" s="164">
        <f t="shared" si="120"/>
        <v>0.28813559322033899</v>
      </c>
      <c r="M155" s="159" t="s">
        <v>541</v>
      </c>
      <c r="N155" s="165">
        <v>43032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16</v>
      </c>
      <c r="B156" s="157">
        <v>41954</v>
      </c>
      <c r="C156" s="157"/>
      <c r="D156" s="158" t="s">
        <v>585</v>
      </c>
      <c r="E156" s="159" t="s">
        <v>543</v>
      </c>
      <c r="F156" s="160">
        <v>99</v>
      </c>
      <c r="G156" s="159" t="s">
        <v>572</v>
      </c>
      <c r="H156" s="159">
        <v>120</v>
      </c>
      <c r="I156" s="161">
        <v>120</v>
      </c>
      <c r="J156" s="162" t="s">
        <v>554</v>
      </c>
      <c r="K156" s="163">
        <f t="shared" si="119"/>
        <v>21</v>
      </c>
      <c r="L156" s="164">
        <f t="shared" si="120"/>
        <v>0.21212121212121213</v>
      </c>
      <c r="M156" s="159" t="s">
        <v>541</v>
      </c>
      <c r="N156" s="165">
        <v>41960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17</v>
      </c>
      <c r="B157" s="157">
        <v>41956</v>
      </c>
      <c r="C157" s="157"/>
      <c r="D157" s="158" t="s">
        <v>597</v>
      </c>
      <c r="E157" s="159" t="s">
        <v>543</v>
      </c>
      <c r="F157" s="160">
        <v>22</v>
      </c>
      <c r="G157" s="159" t="s">
        <v>572</v>
      </c>
      <c r="H157" s="159">
        <v>33.549999999999997</v>
      </c>
      <c r="I157" s="161">
        <v>32</v>
      </c>
      <c r="J157" s="162" t="s">
        <v>598</v>
      </c>
      <c r="K157" s="163">
        <f t="shared" si="119"/>
        <v>11.549999999999997</v>
      </c>
      <c r="L157" s="164">
        <f t="shared" si="120"/>
        <v>0.52499999999999991</v>
      </c>
      <c r="M157" s="159" t="s">
        <v>541</v>
      </c>
      <c r="N157" s="165">
        <v>42188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18</v>
      </c>
      <c r="B158" s="157">
        <v>41976</v>
      </c>
      <c r="C158" s="157"/>
      <c r="D158" s="158" t="s">
        <v>599</v>
      </c>
      <c r="E158" s="159" t="s">
        <v>543</v>
      </c>
      <c r="F158" s="160">
        <v>440</v>
      </c>
      <c r="G158" s="159" t="s">
        <v>572</v>
      </c>
      <c r="H158" s="159">
        <v>520</v>
      </c>
      <c r="I158" s="161">
        <v>520</v>
      </c>
      <c r="J158" s="162" t="s">
        <v>600</v>
      </c>
      <c r="K158" s="163">
        <f t="shared" si="119"/>
        <v>80</v>
      </c>
      <c r="L158" s="164">
        <f t="shared" si="120"/>
        <v>0.18181818181818182</v>
      </c>
      <c r="M158" s="159" t="s">
        <v>541</v>
      </c>
      <c r="N158" s="165">
        <v>42208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19</v>
      </c>
      <c r="B159" s="157">
        <v>41976</v>
      </c>
      <c r="C159" s="157"/>
      <c r="D159" s="158" t="s">
        <v>601</v>
      </c>
      <c r="E159" s="159" t="s">
        <v>543</v>
      </c>
      <c r="F159" s="160">
        <v>360</v>
      </c>
      <c r="G159" s="159" t="s">
        <v>572</v>
      </c>
      <c r="H159" s="159">
        <v>427</v>
      </c>
      <c r="I159" s="161">
        <v>425</v>
      </c>
      <c r="J159" s="162" t="s">
        <v>602</v>
      </c>
      <c r="K159" s="163">
        <f t="shared" si="119"/>
        <v>67</v>
      </c>
      <c r="L159" s="164">
        <f t="shared" si="120"/>
        <v>0.18611111111111112</v>
      </c>
      <c r="M159" s="159" t="s">
        <v>541</v>
      </c>
      <c r="N159" s="165">
        <v>42058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20</v>
      </c>
      <c r="B160" s="157">
        <v>42012</v>
      </c>
      <c r="C160" s="157"/>
      <c r="D160" s="158" t="s">
        <v>603</v>
      </c>
      <c r="E160" s="159" t="s">
        <v>543</v>
      </c>
      <c r="F160" s="160">
        <v>360</v>
      </c>
      <c r="G160" s="159" t="s">
        <v>572</v>
      </c>
      <c r="H160" s="159">
        <v>455</v>
      </c>
      <c r="I160" s="161">
        <v>420</v>
      </c>
      <c r="J160" s="162" t="s">
        <v>604</v>
      </c>
      <c r="K160" s="163">
        <f t="shared" si="119"/>
        <v>95</v>
      </c>
      <c r="L160" s="164">
        <f t="shared" si="120"/>
        <v>0.2638888888888889</v>
      </c>
      <c r="M160" s="159" t="s">
        <v>541</v>
      </c>
      <c r="N160" s="165">
        <v>42024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21</v>
      </c>
      <c r="B161" s="157">
        <v>42012</v>
      </c>
      <c r="C161" s="157"/>
      <c r="D161" s="158" t="s">
        <v>605</v>
      </c>
      <c r="E161" s="159" t="s">
        <v>543</v>
      </c>
      <c r="F161" s="160">
        <v>130</v>
      </c>
      <c r="G161" s="159"/>
      <c r="H161" s="159">
        <v>175.5</v>
      </c>
      <c r="I161" s="161">
        <v>165</v>
      </c>
      <c r="J161" s="162" t="s">
        <v>606</v>
      </c>
      <c r="K161" s="163">
        <f t="shared" si="119"/>
        <v>45.5</v>
      </c>
      <c r="L161" s="164">
        <f t="shared" si="120"/>
        <v>0.35</v>
      </c>
      <c r="M161" s="159" t="s">
        <v>541</v>
      </c>
      <c r="N161" s="165">
        <v>43088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22</v>
      </c>
      <c r="B162" s="157">
        <v>42040</v>
      </c>
      <c r="C162" s="157"/>
      <c r="D162" s="158" t="s">
        <v>368</v>
      </c>
      <c r="E162" s="159" t="s">
        <v>571</v>
      </c>
      <c r="F162" s="160">
        <v>98</v>
      </c>
      <c r="G162" s="159"/>
      <c r="H162" s="159">
        <v>120</v>
      </c>
      <c r="I162" s="161">
        <v>120</v>
      </c>
      <c r="J162" s="162" t="s">
        <v>573</v>
      </c>
      <c r="K162" s="163">
        <f t="shared" si="119"/>
        <v>22</v>
      </c>
      <c r="L162" s="164">
        <f t="shared" si="120"/>
        <v>0.22448979591836735</v>
      </c>
      <c r="M162" s="159" t="s">
        <v>541</v>
      </c>
      <c r="N162" s="165">
        <v>42753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23</v>
      </c>
      <c r="B163" s="157">
        <v>42040</v>
      </c>
      <c r="C163" s="157"/>
      <c r="D163" s="158" t="s">
        <v>607</v>
      </c>
      <c r="E163" s="159" t="s">
        <v>571</v>
      </c>
      <c r="F163" s="160">
        <v>196</v>
      </c>
      <c r="G163" s="159"/>
      <c r="H163" s="159">
        <v>262</v>
      </c>
      <c r="I163" s="161">
        <v>255</v>
      </c>
      <c r="J163" s="162" t="s">
        <v>573</v>
      </c>
      <c r="K163" s="163">
        <f t="shared" si="119"/>
        <v>66</v>
      </c>
      <c r="L163" s="164">
        <f t="shared" si="120"/>
        <v>0.33673469387755101</v>
      </c>
      <c r="M163" s="159" t="s">
        <v>541</v>
      </c>
      <c r="N163" s="165">
        <v>42599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24</v>
      </c>
      <c r="B164" s="167">
        <v>42067</v>
      </c>
      <c r="C164" s="167"/>
      <c r="D164" s="168" t="s">
        <v>367</v>
      </c>
      <c r="E164" s="169" t="s">
        <v>571</v>
      </c>
      <c r="F164" s="170">
        <v>235</v>
      </c>
      <c r="G164" s="170"/>
      <c r="H164" s="171">
        <v>77</v>
      </c>
      <c r="I164" s="171" t="s">
        <v>608</v>
      </c>
      <c r="J164" s="172" t="s">
        <v>609</v>
      </c>
      <c r="K164" s="173">
        <f t="shared" si="119"/>
        <v>-158</v>
      </c>
      <c r="L164" s="174">
        <f t="shared" si="120"/>
        <v>-0.67234042553191486</v>
      </c>
      <c r="M164" s="170" t="s">
        <v>553</v>
      </c>
      <c r="N164" s="167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25</v>
      </c>
      <c r="B165" s="157">
        <v>42067</v>
      </c>
      <c r="C165" s="157"/>
      <c r="D165" s="158" t="s">
        <v>610</v>
      </c>
      <c r="E165" s="159" t="s">
        <v>571</v>
      </c>
      <c r="F165" s="160">
        <v>185</v>
      </c>
      <c r="G165" s="159"/>
      <c r="H165" s="159">
        <v>224</v>
      </c>
      <c r="I165" s="161" t="s">
        <v>611</v>
      </c>
      <c r="J165" s="162" t="s">
        <v>573</v>
      </c>
      <c r="K165" s="163">
        <f t="shared" si="119"/>
        <v>39</v>
      </c>
      <c r="L165" s="164">
        <f t="shared" si="120"/>
        <v>0.21081081081081082</v>
      </c>
      <c r="M165" s="159" t="s">
        <v>541</v>
      </c>
      <c r="N165" s="165">
        <v>42647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26</v>
      </c>
      <c r="B166" s="167">
        <v>42090</v>
      </c>
      <c r="C166" s="167"/>
      <c r="D166" s="175" t="s">
        <v>612</v>
      </c>
      <c r="E166" s="170" t="s">
        <v>571</v>
      </c>
      <c r="F166" s="170">
        <v>49.5</v>
      </c>
      <c r="G166" s="171"/>
      <c r="H166" s="171">
        <v>15.85</v>
      </c>
      <c r="I166" s="171">
        <v>67</v>
      </c>
      <c r="J166" s="172" t="s">
        <v>613</v>
      </c>
      <c r="K166" s="171">
        <f t="shared" si="119"/>
        <v>-33.65</v>
      </c>
      <c r="L166" s="176">
        <f t="shared" si="120"/>
        <v>-0.67979797979797973</v>
      </c>
      <c r="M166" s="170" t="s">
        <v>553</v>
      </c>
      <c r="N166" s="177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27</v>
      </c>
      <c r="B167" s="157">
        <v>42093</v>
      </c>
      <c r="C167" s="157"/>
      <c r="D167" s="158" t="s">
        <v>614</v>
      </c>
      <c r="E167" s="159" t="s">
        <v>571</v>
      </c>
      <c r="F167" s="160">
        <v>183.5</v>
      </c>
      <c r="G167" s="159"/>
      <c r="H167" s="159">
        <v>219</v>
      </c>
      <c r="I167" s="161">
        <v>218</v>
      </c>
      <c r="J167" s="162" t="s">
        <v>615</v>
      </c>
      <c r="K167" s="163">
        <f t="shared" si="119"/>
        <v>35.5</v>
      </c>
      <c r="L167" s="164">
        <f t="shared" si="120"/>
        <v>0.19346049046321526</v>
      </c>
      <c r="M167" s="159" t="s">
        <v>541</v>
      </c>
      <c r="N167" s="165">
        <v>42103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28</v>
      </c>
      <c r="B168" s="157">
        <v>42114</v>
      </c>
      <c r="C168" s="157"/>
      <c r="D168" s="158" t="s">
        <v>616</v>
      </c>
      <c r="E168" s="159" t="s">
        <v>571</v>
      </c>
      <c r="F168" s="160">
        <f>(227+237)/2</f>
        <v>232</v>
      </c>
      <c r="G168" s="159"/>
      <c r="H168" s="159">
        <v>298</v>
      </c>
      <c r="I168" s="161">
        <v>298</v>
      </c>
      <c r="J168" s="162" t="s">
        <v>573</v>
      </c>
      <c r="K168" s="163">
        <f t="shared" si="119"/>
        <v>66</v>
      </c>
      <c r="L168" s="164">
        <f t="shared" si="120"/>
        <v>0.28448275862068967</v>
      </c>
      <c r="M168" s="159" t="s">
        <v>541</v>
      </c>
      <c r="N168" s="165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29</v>
      </c>
      <c r="B169" s="157">
        <v>42128</v>
      </c>
      <c r="C169" s="157"/>
      <c r="D169" s="158" t="s">
        <v>617</v>
      </c>
      <c r="E169" s="159" t="s">
        <v>543</v>
      </c>
      <c r="F169" s="160">
        <v>385</v>
      </c>
      <c r="G169" s="159"/>
      <c r="H169" s="159">
        <f>212.5+331</f>
        <v>543.5</v>
      </c>
      <c r="I169" s="161">
        <v>510</v>
      </c>
      <c r="J169" s="162" t="s">
        <v>618</v>
      </c>
      <c r="K169" s="163">
        <f t="shared" si="119"/>
        <v>158.5</v>
      </c>
      <c r="L169" s="164">
        <f t="shared" si="120"/>
        <v>0.41168831168831171</v>
      </c>
      <c r="M169" s="159" t="s">
        <v>541</v>
      </c>
      <c r="N169" s="165">
        <v>42235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30</v>
      </c>
      <c r="B170" s="157">
        <v>42128</v>
      </c>
      <c r="C170" s="157"/>
      <c r="D170" s="158" t="s">
        <v>619</v>
      </c>
      <c r="E170" s="159" t="s">
        <v>543</v>
      </c>
      <c r="F170" s="160">
        <v>115.5</v>
      </c>
      <c r="G170" s="159"/>
      <c r="H170" s="159">
        <v>146</v>
      </c>
      <c r="I170" s="161">
        <v>142</v>
      </c>
      <c r="J170" s="162" t="s">
        <v>620</v>
      </c>
      <c r="K170" s="163">
        <f t="shared" si="119"/>
        <v>30.5</v>
      </c>
      <c r="L170" s="164">
        <f t="shared" si="120"/>
        <v>0.26406926406926406</v>
      </c>
      <c r="M170" s="159" t="s">
        <v>541</v>
      </c>
      <c r="N170" s="165">
        <v>42202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31</v>
      </c>
      <c r="B171" s="157">
        <v>42151</v>
      </c>
      <c r="C171" s="157"/>
      <c r="D171" s="158" t="s">
        <v>621</v>
      </c>
      <c r="E171" s="159" t="s">
        <v>543</v>
      </c>
      <c r="F171" s="160">
        <v>237.5</v>
      </c>
      <c r="G171" s="159"/>
      <c r="H171" s="159">
        <v>279.5</v>
      </c>
      <c r="I171" s="161">
        <v>278</v>
      </c>
      <c r="J171" s="162" t="s">
        <v>573</v>
      </c>
      <c r="K171" s="163">
        <f t="shared" si="119"/>
        <v>42</v>
      </c>
      <c r="L171" s="164">
        <f t="shared" si="120"/>
        <v>0.17684210526315788</v>
      </c>
      <c r="M171" s="159" t="s">
        <v>541</v>
      </c>
      <c r="N171" s="165">
        <v>42222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32</v>
      </c>
      <c r="B172" s="157">
        <v>42174</v>
      </c>
      <c r="C172" s="157"/>
      <c r="D172" s="158" t="s">
        <v>592</v>
      </c>
      <c r="E172" s="159" t="s">
        <v>571</v>
      </c>
      <c r="F172" s="160">
        <v>340</v>
      </c>
      <c r="G172" s="159"/>
      <c r="H172" s="159">
        <v>448</v>
      </c>
      <c r="I172" s="161">
        <v>448</v>
      </c>
      <c r="J172" s="162" t="s">
        <v>573</v>
      </c>
      <c r="K172" s="163">
        <f t="shared" si="119"/>
        <v>108</v>
      </c>
      <c r="L172" s="164">
        <f t="shared" si="120"/>
        <v>0.31764705882352939</v>
      </c>
      <c r="M172" s="159" t="s">
        <v>541</v>
      </c>
      <c r="N172" s="165">
        <v>43018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33</v>
      </c>
      <c r="B173" s="157">
        <v>42191</v>
      </c>
      <c r="C173" s="157"/>
      <c r="D173" s="158" t="s">
        <v>622</v>
      </c>
      <c r="E173" s="159" t="s">
        <v>571</v>
      </c>
      <c r="F173" s="160">
        <v>390</v>
      </c>
      <c r="G173" s="159"/>
      <c r="H173" s="159">
        <v>460</v>
      </c>
      <c r="I173" s="161">
        <v>460</v>
      </c>
      <c r="J173" s="162" t="s">
        <v>573</v>
      </c>
      <c r="K173" s="163">
        <f t="shared" si="119"/>
        <v>70</v>
      </c>
      <c r="L173" s="164">
        <f t="shared" si="120"/>
        <v>0.17948717948717949</v>
      </c>
      <c r="M173" s="159" t="s">
        <v>541</v>
      </c>
      <c r="N173" s="165">
        <v>42478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34</v>
      </c>
      <c r="B174" s="167">
        <v>42195</v>
      </c>
      <c r="C174" s="167"/>
      <c r="D174" s="168" t="s">
        <v>623</v>
      </c>
      <c r="E174" s="169" t="s">
        <v>571</v>
      </c>
      <c r="F174" s="170">
        <v>122.5</v>
      </c>
      <c r="G174" s="170"/>
      <c r="H174" s="171">
        <v>61</v>
      </c>
      <c r="I174" s="171">
        <v>172</v>
      </c>
      <c r="J174" s="172" t="s">
        <v>624</v>
      </c>
      <c r="K174" s="173">
        <f t="shared" si="119"/>
        <v>-61.5</v>
      </c>
      <c r="L174" s="174">
        <f t="shared" si="120"/>
        <v>-0.50204081632653064</v>
      </c>
      <c r="M174" s="170" t="s">
        <v>553</v>
      </c>
      <c r="N174" s="167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35</v>
      </c>
      <c r="B175" s="157">
        <v>42219</v>
      </c>
      <c r="C175" s="157"/>
      <c r="D175" s="158" t="s">
        <v>625</v>
      </c>
      <c r="E175" s="159" t="s">
        <v>571</v>
      </c>
      <c r="F175" s="160">
        <v>297.5</v>
      </c>
      <c r="G175" s="159"/>
      <c r="H175" s="159">
        <v>350</v>
      </c>
      <c r="I175" s="161">
        <v>360</v>
      </c>
      <c r="J175" s="162" t="s">
        <v>626</v>
      </c>
      <c r="K175" s="163">
        <f t="shared" si="119"/>
        <v>52.5</v>
      </c>
      <c r="L175" s="164">
        <f t="shared" si="120"/>
        <v>0.17647058823529413</v>
      </c>
      <c r="M175" s="159" t="s">
        <v>541</v>
      </c>
      <c r="N175" s="165">
        <v>42232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36</v>
      </c>
      <c r="B176" s="157">
        <v>42219</v>
      </c>
      <c r="C176" s="157"/>
      <c r="D176" s="158" t="s">
        <v>627</v>
      </c>
      <c r="E176" s="159" t="s">
        <v>571</v>
      </c>
      <c r="F176" s="160">
        <v>115.5</v>
      </c>
      <c r="G176" s="159"/>
      <c r="H176" s="159">
        <v>149</v>
      </c>
      <c r="I176" s="161">
        <v>140</v>
      </c>
      <c r="J176" s="162" t="s">
        <v>628</v>
      </c>
      <c r="K176" s="163">
        <f t="shared" si="119"/>
        <v>33.5</v>
      </c>
      <c r="L176" s="164">
        <f t="shared" si="120"/>
        <v>0.29004329004329005</v>
      </c>
      <c r="M176" s="159" t="s">
        <v>541</v>
      </c>
      <c r="N176" s="165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37</v>
      </c>
      <c r="B177" s="157">
        <v>42251</v>
      </c>
      <c r="C177" s="157"/>
      <c r="D177" s="158" t="s">
        <v>621</v>
      </c>
      <c r="E177" s="159" t="s">
        <v>571</v>
      </c>
      <c r="F177" s="160">
        <v>226</v>
      </c>
      <c r="G177" s="159"/>
      <c r="H177" s="159">
        <v>292</v>
      </c>
      <c r="I177" s="161">
        <v>292</v>
      </c>
      <c r="J177" s="162" t="s">
        <v>629</v>
      </c>
      <c r="K177" s="163">
        <f t="shared" si="119"/>
        <v>66</v>
      </c>
      <c r="L177" s="164">
        <f t="shared" si="120"/>
        <v>0.29203539823008851</v>
      </c>
      <c r="M177" s="159" t="s">
        <v>541</v>
      </c>
      <c r="N177" s="165">
        <v>42286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38</v>
      </c>
      <c r="B178" s="157">
        <v>42254</v>
      </c>
      <c r="C178" s="157"/>
      <c r="D178" s="158" t="s">
        <v>616</v>
      </c>
      <c r="E178" s="159" t="s">
        <v>571</v>
      </c>
      <c r="F178" s="160">
        <v>232.5</v>
      </c>
      <c r="G178" s="159"/>
      <c r="H178" s="159">
        <v>312.5</v>
      </c>
      <c r="I178" s="161">
        <v>310</v>
      </c>
      <c r="J178" s="162" t="s">
        <v>573</v>
      </c>
      <c r="K178" s="163">
        <f t="shared" si="119"/>
        <v>80</v>
      </c>
      <c r="L178" s="164">
        <f t="shared" si="120"/>
        <v>0.34408602150537637</v>
      </c>
      <c r="M178" s="159" t="s">
        <v>541</v>
      </c>
      <c r="N178" s="165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39</v>
      </c>
      <c r="B179" s="157">
        <v>42268</v>
      </c>
      <c r="C179" s="157"/>
      <c r="D179" s="158" t="s">
        <v>630</v>
      </c>
      <c r="E179" s="159" t="s">
        <v>571</v>
      </c>
      <c r="F179" s="160">
        <v>196.5</v>
      </c>
      <c r="G179" s="159"/>
      <c r="H179" s="159">
        <v>238</v>
      </c>
      <c r="I179" s="161">
        <v>238</v>
      </c>
      <c r="J179" s="162" t="s">
        <v>629</v>
      </c>
      <c r="K179" s="163">
        <f t="shared" si="119"/>
        <v>41.5</v>
      </c>
      <c r="L179" s="164">
        <f t="shared" si="120"/>
        <v>0.21119592875318066</v>
      </c>
      <c r="M179" s="159" t="s">
        <v>541</v>
      </c>
      <c r="N179" s="165">
        <v>42291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40</v>
      </c>
      <c r="B180" s="157">
        <v>42271</v>
      </c>
      <c r="C180" s="157"/>
      <c r="D180" s="158" t="s">
        <v>570</v>
      </c>
      <c r="E180" s="159" t="s">
        <v>571</v>
      </c>
      <c r="F180" s="160">
        <v>65</v>
      </c>
      <c r="G180" s="159"/>
      <c r="H180" s="159">
        <v>82</v>
      </c>
      <c r="I180" s="161">
        <v>82</v>
      </c>
      <c r="J180" s="162" t="s">
        <v>629</v>
      </c>
      <c r="K180" s="163">
        <f t="shared" si="119"/>
        <v>17</v>
      </c>
      <c r="L180" s="164">
        <f t="shared" si="120"/>
        <v>0.26153846153846155</v>
      </c>
      <c r="M180" s="159" t="s">
        <v>541</v>
      </c>
      <c r="N180" s="165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41</v>
      </c>
      <c r="B181" s="157">
        <v>42291</v>
      </c>
      <c r="C181" s="157"/>
      <c r="D181" s="158" t="s">
        <v>631</v>
      </c>
      <c r="E181" s="159" t="s">
        <v>571</v>
      </c>
      <c r="F181" s="160">
        <v>144</v>
      </c>
      <c r="G181" s="159"/>
      <c r="H181" s="159">
        <v>182.5</v>
      </c>
      <c r="I181" s="161">
        <v>181</v>
      </c>
      <c r="J181" s="162" t="s">
        <v>629</v>
      </c>
      <c r="K181" s="163">
        <f t="shared" si="119"/>
        <v>38.5</v>
      </c>
      <c r="L181" s="164">
        <f t="shared" si="120"/>
        <v>0.2673611111111111</v>
      </c>
      <c r="M181" s="159" t="s">
        <v>541</v>
      </c>
      <c r="N181" s="165">
        <v>42817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42</v>
      </c>
      <c r="B182" s="157">
        <v>42291</v>
      </c>
      <c r="C182" s="157"/>
      <c r="D182" s="158" t="s">
        <v>632</v>
      </c>
      <c r="E182" s="159" t="s">
        <v>571</v>
      </c>
      <c r="F182" s="160">
        <v>264</v>
      </c>
      <c r="G182" s="159"/>
      <c r="H182" s="159">
        <v>311</v>
      </c>
      <c r="I182" s="161">
        <v>311</v>
      </c>
      <c r="J182" s="162" t="s">
        <v>629</v>
      </c>
      <c r="K182" s="163">
        <f t="shared" si="119"/>
        <v>47</v>
      </c>
      <c r="L182" s="164">
        <f t="shared" si="120"/>
        <v>0.17803030303030304</v>
      </c>
      <c r="M182" s="159" t="s">
        <v>541</v>
      </c>
      <c r="N182" s="165">
        <v>42604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43</v>
      </c>
      <c r="B183" s="157">
        <v>42318</v>
      </c>
      <c r="C183" s="157"/>
      <c r="D183" s="158" t="s">
        <v>633</v>
      </c>
      <c r="E183" s="159" t="s">
        <v>543</v>
      </c>
      <c r="F183" s="160">
        <v>549.5</v>
      </c>
      <c r="G183" s="159"/>
      <c r="H183" s="159">
        <v>630</v>
      </c>
      <c r="I183" s="161">
        <v>630</v>
      </c>
      <c r="J183" s="162" t="s">
        <v>629</v>
      </c>
      <c r="K183" s="163">
        <f t="shared" si="119"/>
        <v>80.5</v>
      </c>
      <c r="L183" s="164">
        <f t="shared" si="120"/>
        <v>0.1464968152866242</v>
      </c>
      <c r="M183" s="159" t="s">
        <v>541</v>
      </c>
      <c r="N183" s="165">
        <v>42419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44</v>
      </c>
      <c r="B184" s="157">
        <v>42342</v>
      </c>
      <c r="C184" s="157"/>
      <c r="D184" s="158" t="s">
        <v>634</v>
      </c>
      <c r="E184" s="159" t="s">
        <v>571</v>
      </c>
      <c r="F184" s="160">
        <v>1027.5</v>
      </c>
      <c r="G184" s="159"/>
      <c r="H184" s="159">
        <v>1315</v>
      </c>
      <c r="I184" s="161">
        <v>1250</v>
      </c>
      <c r="J184" s="162" t="s">
        <v>629</v>
      </c>
      <c r="K184" s="163">
        <f t="shared" si="119"/>
        <v>287.5</v>
      </c>
      <c r="L184" s="164">
        <f t="shared" si="120"/>
        <v>0.27980535279805352</v>
      </c>
      <c r="M184" s="159" t="s">
        <v>541</v>
      </c>
      <c r="N184" s="165">
        <v>43244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45</v>
      </c>
      <c r="B185" s="157">
        <v>42367</v>
      </c>
      <c r="C185" s="157"/>
      <c r="D185" s="158" t="s">
        <v>635</v>
      </c>
      <c r="E185" s="159" t="s">
        <v>571</v>
      </c>
      <c r="F185" s="160">
        <v>465</v>
      </c>
      <c r="G185" s="159"/>
      <c r="H185" s="159">
        <v>540</v>
      </c>
      <c r="I185" s="161">
        <v>540</v>
      </c>
      <c r="J185" s="162" t="s">
        <v>629</v>
      </c>
      <c r="K185" s="163">
        <f t="shared" si="119"/>
        <v>75</v>
      </c>
      <c r="L185" s="164">
        <f t="shared" si="120"/>
        <v>0.16129032258064516</v>
      </c>
      <c r="M185" s="159" t="s">
        <v>541</v>
      </c>
      <c r="N185" s="165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46</v>
      </c>
      <c r="B186" s="157">
        <v>42380</v>
      </c>
      <c r="C186" s="157"/>
      <c r="D186" s="158" t="s">
        <v>368</v>
      </c>
      <c r="E186" s="159" t="s">
        <v>543</v>
      </c>
      <c r="F186" s="160">
        <v>81</v>
      </c>
      <c r="G186" s="159"/>
      <c r="H186" s="159">
        <v>110</v>
      </c>
      <c r="I186" s="161">
        <v>110</v>
      </c>
      <c r="J186" s="162" t="s">
        <v>629</v>
      </c>
      <c r="K186" s="163">
        <f t="shared" si="119"/>
        <v>29</v>
      </c>
      <c r="L186" s="164">
        <f t="shared" si="120"/>
        <v>0.35802469135802467</v>
      </c>
      <c r="M186" s="159" t="s">
        <v>541</v>
      </c>
      <c r="N186" s="165">
        <v>42745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47</v>
      </c>
      <c r="B187" s="157">
        <v>42382</v>
      </c>
      <c r="C187" s="157"/>
      <c r="D187" s="158" t="s">
        <v>636</v>
      </c>
      <c r="E187" s="159" t="s">
        <v>543</v>
      </c>
      <c r="F187" s="160">
        <v>417.5</v>
      </c>
      <c r="G187" s="159"/>
      <c r="H187" s="159">
        <v>547</v>
      </c>
      <c r="I187" s="161">
        <v>535</v>
      </c>
      <c r="J187" s="162" t="s">
        <v>629</v>
      </c>
      <c r="K187" s="163">
        <f t="shared" si="119"/>
        <v>129.5</v>
      </c>
      <c r="L187" s="164">
        <f t="shared" si="120"/>
        <v>0.31017964071856285</v>
      </c>
      <c r="M187" s="159" t="s">
        <v>541</v>
      </c>
      <c r="N187" s="165">
        <v>42578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48</v>
      </c>
      <c r="B188" s="157">
        <v>42408</v>
      </c>
      <c r="C188" s="157"/>
      <c r="D188" s="158" t="s">
        <v>637</v>
      </c>
      <c r="E188" s="159" t="s">
        <v>571</v>
      </c>
      <c r="F188" s="160">
        <v>650</v>
      </c>
      <c r="G188" s="159"/>
      <c r="H188" s="159">
        <v>800</v>
      </c>
      <c r="I188" s="161">
        <v>800</v>
      </c>
      <c r="J188" s="162" t="s">
        <v>629</v>
      </c>
      <c r="K188" s="163">
        <f t="shared" si="119"/>
        <v>150</v>
      </c>
      <c r="L188" s="164">
        <f t="shared" si="120"/>
        <v>0.23076923076923078</v>
      </c>
      <c r="M188" s="159" t="s">
        <v>541</v>
      </c>
      <c r="N188" s="165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49</v>
      </c>
      <c r="B189" s="157">
        <v>42433</v>
      </c>
      <c r="C189" s="157"/>
      <c r="D189" s="158" t="s">
        <v>209</v>
      </c>
      <c r="E189" s="159" t="s">
        <v>571</v>
      </c>
      <c r="F189" s="160">
        <v>437.5</v>
      </c>
      <c r="G189" s="159"/>
      <c r="H189" s="159">
        <v>504.5</v>
      </c>
      <c r="I189" s="161">
        <v>522</v>
      </c>
      <c r="J189" s="162" t="s">
        <v>638</v>
      </c>
      <c r="K189" s="163">
        <f t="shared" si="119"/>
        <v>67</v>
      </c>
      <c r="L189" s="164">
        <f t="shared" si="120"/>
        <v>0.15314285714285714</v>
      </c>
      <c r="M189" s="159" t="s">
        <v>541</v>
      </c>
      <c r="N189" s="165">
        <v>42480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50</v>
      </c>
      <c r="B190" s="157">
        <v>42438</v>
      </c>
      <c r="C190" s="157"/>
      <c r="D190" s="158" t="s">
        <v>639</v>
      </c>
      <c r="E190" s="159" t="s">
        <v>571</v>
      </c>
      <c r="F190" s="160">
        <v>189.5</v>
      </c>
      <c r="G190" s="159"/>
      <c r="H190" s="159">
        <v>218</v>
      </c>
      <c r="I190" s="161">
        <v>218</v>
      </c>
      <c r="J190" s="162" t="s">
        <v>629</v>
      </c>
      <c r="K190" s="163">
        <f t="shared" si="119"/>
        <v>28.5</v>
      </c>
      <c r="L190" s="164">
        <f t="shared" si="120"/>
        <v>0.15039577836411611</v>
      </c>
      <c r="M190" s="159" t="s">
        <v>541</v>
      </c>
      <c r="N190" s="165">
        <v>43034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51</v>
      </c>
      <c r="B191" s="167">
        <v>42471</v>
      </c>
      <c r="C191" s="167"/>
      <c r="D191" s="175" t="s">
        <v>640</v>
      </c>
      <c r="E191" s="170" t="s">
        <v>571</v>
      </c>
      <c r="F191" s="170">
        <v>36.5</v>
      </c>
      <c r="G191" s="171"/>
      <c r="H191" s="171">
        <v>15.85</v>
      </c>
      <c r="I191" s="171">
        <v>60</v>
      </c>
      <c r="J191" s="172" t="s">
        <v>641</v>
      </c>
      <c r="K191" s="173">
        <f t="shared" si="119"/>
        <v>-20.65</v>
      </c>
      <c r="L191" s="174">
        <f t="shared" si="120"/>
        <v>-0.5657534246575342</v>
      </c>
      <c r="M191" s="170" t="s">
        <v>553</v>
      </c>
      <c r="N191" s="178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52</v>
      </c>
      <c r="B192" s="157">
        <v>42472</v>
      </c>
      <c r="C192" s="157"/>
      <c r="D192" s="158" t="s">
        <v>642</v>
      </c>
      <c r="E192" s="159" t="s">
        <v>571</v>
      </c>
      <c r="F192" s="160">
        <v>93</v>
      </c>
      <c r="G192" s="159"/>
      <c r="H192" s="159">
        <v>149</v>
      </c>
      <c r="I192" s="161">
        <v>140</v>
      </c>
      <c r="J192" s="162" t="s">
        <v>643</v>
      </c>
      <c r="K192" s="163">
        <f t="shared" si="119"/>
        <v>56</v>
      </c>
      <c r="L192" s="164">
        <f t="shared" si="120"/>
        <v>0.60215053763440862</v>
      </c>
      <c r="M192" s="159" t="s">
        <v>541</v>
      </c>
      <c r="N192" s="165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53</v>
      </c>
      <c r="B193" s="157">
        <v>42472</v>
      </c>
      <c r="C193" s="157"/>
      <c r="D193" s="158" t="s">
        <v>644</v>
      </c>
      <c r="E193" s="159" t="s">
        <v>571</v>
      </c>
      <c r="F193" s="160">
        <v>130</v>
      </c>
      <c r="G193" s="159"/>
      <c r="H193" s="159">
        <v>150</v>
      </c>
      <c r="I193" s="161" t="s">
        <v>645</v>
      </c>
      <c r="J193" s="162" t="s">
        <v>629</v>
      </c>
      <c r="K193" s="163">
        <f t="shared" si="119"/>
        <v>20</v>
      </c>
      <c r="L193" s="164">
        <f t="shared" si="120"/>
        <v>0.15384615384615385</v>
      </c>
      <c r="M193" s="159" t="s">
        <v>541</v>
      </c>
      <c r="N193" s="165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54</v>
      </c>
      <c r="B194" s="157">
        <v>42473</v>
      </c>
      <c r="C194" s="157"/>
      <c r="D194" s="158" t="s">
        <v>646</v>
      </c>
      <c r="E194" s="159" t="s">
        <v>571</v>
      </c>
      <c r="F194" s="160">
        <v>196</v>
      </c>
      <c r="G194" s="159"/>
      <c r="H194" s="159">
        <v>299</v>
      </c>
      <c r="I194" s="161">
        <v>299</v>
      </c>
      <c r="J194" s="162" t="s">
        <v>629</v>
      </c>
      <c r="K194" s="163">
        <v>103</v>
      </c>
      <c r="L194" s="164">
        <v>0.52551020408163296</v>
      </c>
      <c r="M194" s="159" t="s">
        <v>541</v>
      </c>
      <c r="N194" s="165">
        <v>42620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55</v>
      </c>
      <c r="B195" s="157">
        <v>42473</v>
      </c>
      <c r="C195" s="157"/>
      <c r="D195" s="158" t="s">
        <v>647</v>
      </c>
      <c r="E195" s="159" t="s">
        <v>571</v>
      </c>
      <c r="F195" s="160">
        <v>88</v>
      </c>
      <c r="G195" s="159"/>
      <c r="H195" s="159">
        <v>103</v>
      </c>
      <c r="I195" s="161">
        <v>103</v>
      </c>
      <c r="J195" s="162" t="s">
        <v>629</v>
      </c>
      <c r="K195" s="163">
        <v>15</v>
      </c>
      <c r="L195" s="164">
        <v>0.170454545454545</v>
      </c>
      <c r="M195" s="159" t="s">
        <v>541</v>
      </c>
      <c r="N195" s="165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56</v>
      </c>
      <c r="B196" s="157">
        <v>42492</v>
      </c>
      <c r="C196" s="157"/>
      <c r="D196" s="158" t="s">
        <v>648</v>
      </c>
      <c r="E196" s="159" t="s">
        <v>571</v>
      </c>
      <c r="F196" s="160">
        <v>127.5</v>
      </c>
      <c r="G196" s="159"/>
      <c r="H196" s="159">
        <v>148</v>
      </c>
      <c r="I196" s="161" t="s">
        <v>649</v>
      </c>
      <c r="J196" s="162" t="s">
        <v>629</v>
      </c>
      <c r="K196" s="163">
        <f>H196-F196</f>
        <v>20.5</v>
      </c>
      <c r="L196" s="164">
        <f>K196/F196</f>
        <v>0.16078431372549021</v>
      </c>
      <c r="M196" s="159" t="s">
        <v>541</v>
      </c>
      <c r="N196" s="165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57</v>
      </c>
      <c r="B197" s="157">
        <v>42493</v>
      </c>
      <c r="C197" s="157"/>
      <c r="D197" s="158" t="s">
        <v>650</v>
      </c>
      <c r="E197" s="159" t="s">
        <v>571</v>
      </c>
      <c r="F197" s="160">
        <v>675</v>
      </c>
      <c r="G197" s="159"/>
      <c r="H197" s="159">
        <v>815</v>
      </c>
      <c r="I197" s="161" t="s">
        <v>651</v>
      </c>
      <c r="J197" s="162" t="s">
        <v>629</v>
      </c>
      <c r="K197" s="163">
        <f>H197-F197</f>
        <v>140</v>
      </c>
      <c r="L197" s="164">
        <f>K197/F197</f>
        <v>0.2074074074074074</v>
      </c>
      <c r="M197" s="159" t="s">
        <v>541</v>
      </c>
      <c r="N197" s="165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6">
        <v>58</v>
      </c>
      <c r="B198" s="167">
        <v>42522</v>
      </c>
      <c r="C198" s="167"/>
      <c r="D198" s="168" t="s">
        <v>652</v>
      </c>
      <c r="E198" s="169" t="s">
        <v>571</v>
      </c>
      <c r="F198" s="170">
        <v>500</v>
      </c>
      <c r="G198" s="170"/>
      <c r="H198" s="171">
        <v>232.5</v>
      </c>
      <c r="I198" s="171" t="s">
        <v>653</v>
      </c>
      <c r="J198" s="172" t="s">
        <v>654</v>
      </c>
      <c r="K198" s="173">
        <f>H198-F198</f>
        <v>-267.5</v>
      </c>
      <c r="L198" s="174">
        <f>K198/F198</f>
        <v>-0.53500000000000003</v>
      </c>
      <c r="M198" s="170" t="s">
        <v>553</v>
      </c>
      <c r="N198" s="167">
        <v>43735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59</v>
      </c>
      <c r="B199" s="157">
        <v>42527</v>
      </c>
      <c r="C199" s="157"/>
      <c r="D199" s="158" t="s">
        <v>499</v>
      </c>
      <c r="E199" s="159" t="s">
        <v>571</v>
      </c>
      <c r="F199" s="160">
        <v>110</v>
      </c>
      <c r="G199" s="159"/>
      <c r="H199" s="159">
        <v>126.5</v>
      </c>
      <c r="I199" s="161">
        <v>125</v>
      </c>
      <c r="J199" s="162" t="s">
        <v>580</v>
      </c>
      <c r="K199" s="163">
        <f>H199-F199</f>
        <v>16.5</v>
      </c>
      <c r="L199" s="164">
        <f>K199/F199</f>
        <v>0.15</v>
      </c>
      <c r="M199" s="159" t="s">
        <v>541</v>
      </c>
      <c r="N199" s="165">
        <v>42552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60</v>
      </c>
      <c r="B200" s="157">
        <v>42538</v>
      </c>
      <c r="C200" s="157"/>
      <c r="D200" s="158" t="s">
        <v>655</v>
      </c>
      <c r="E200" s="159" t="s">
        <v>571</v>
      </c>
      <c r="F200" s="160">
        <v>44</v>
      </c>
      <c r="G200" s="159"/>
      <c r="H200" s="159">
        <v>69.5</v>
      </c>
      <c r="I200" s="161">
        <v>69.5</v>
      </c>
      <c r="J200" s="162" t="s">
        <v>656</v>
      </c>
      <c r="K200" s="163">
        <f>H200-F200</f>
        <v>25.5</v>
      </c>
      <c r="L200" s="164">
        <f>K200/F200</f>
        <v>0.57954545454545459</v>
      </c>
      <c r="M200" s="159" t="s">
        <v>541</v>
      </c>
      <c r="N200" s="165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61</v>
      </c>
      <c r="B201" s="157">
        <v>42549</v>
      </c>
      <c r="C201" s="157"/>
      <c r="D201" s="158" t="s">
        <v>657</v>
      </c>
      <c r="E201" s="159" t="s">
        <v>571</v>
      </c>
      <c r="F201" s="160">
        <v>262.5</v>
      </c>
      <c r="G201" s="159"/>
      <c r="H201" s="159">
        <v>340</v>
      </c>
      <c r="I201" s="161">
        <v>333</v>
      </c>
      <c r="J201" s="162" t="s">
        <v>658</v>
      </c>
      <c r="K201" s="163">
        <v>77.5</v>
      </c>
      <c r="L201" s="164">
        <v>0.29523809523809502</v>
      </c>
      <c r="M201" s="159" t="s">
        <v>541</v>
      </c>
      <c r="N201" s="165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62</v>
      </c>
      <c r="B202" s="157">
        <v>42549</v>
      </c>
      <c r="C202" s="157"/>
      <c r="D202" s="158" t="s">
        <v>659</v>
      </c>
      <c r="E202" s="159" t="s">
        <v>571</v>
      </c>
      <c r="F202" s="160">
        <v>840</v>
      </c>
      <c r="G202" s="159"/>
      <c r="H202" s="159">
        <v>1230</v>
      </c>
      <c r="I202" s="161">
        <v>1230</v>
      </c>
      <c r="J202" s="162" t="s">
        <v>629</v>
      </c>
      <c r="K202" s="163">
        <v>390</v>
      </c>
      <c r="L202" s="164">
        <v>0.46428571428571402</v>
      </c>
      <c r="M202" s="159" t="s">
        <v>541</v>
      </c>
      <c r="N202" s="165">
        <v>42649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9">
        <v>63</v>
      </c>
      <c r="B203" s="180">
        <v>42556</v>
      </c>
      <c r="C203" s="180"/>
      <c r="D203" s="181" t="s">
        <v>660</v>
      </c>
      <c r="E203" s="182" t="s">
        <v>571</v>
      </c>
      <c r="F203" s="182">
        <v>395</v>
      </c>
      <c r="G203" s="183"/>
      <c r="H203" s="183">
        <f>(468.5+342.5)/2</f>
        <v>405.5</v>
      </c>
      <c r="I203" s="183">
        <v>510</v>
      </c>
      <c r="J203" s="184" t="s">
        <v>661</v>
      </c>
      <c r="K203" s="185">
        <f t="shared" ref="K203:K209" si="121">H203-F203</f>
        <v>10.5</v>
      </c>
      <c r="L203" s="186">
        <f t="shared" ref="L203:L209" si="122">K203/F203</f>
        <v>2.6582278481012658E-2</v>
      </c>
      <c r="M203" s="182" t="s">
        <v>662</v>
      </c>
      <c r="N203" s="180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64</v>
      </c>
      <c r="B204" s="167">
        <v>42584</v>
      </c>
      <c r="C204" s="167"/>
      <c r="D204" s="168" t="s">
        <v>663</v>
      </c>
      <c r="E204" s="169" t="s">
        <v>543</v>
      </c>
      <c r="F204" s="170">
        <f>169.5-12.8</f>
        <v>156.69999999999999</v>
      </c>
      <c r="G204" s="170"/>
      <c r="H204" s="171">
        <v>77</v>
      </c>
      <c r="I204" s="171" t="s">
        <v>664</v>
      </c>
      <c r="J204" s="172" t="s">
        <v>665</v>
      </c>
      <c r="K204" s="173">
        <f t="shared" si="121"/>
        <v>-79.699999999999989</v>
      </c>
      <c r="L204" s="174">
        <f t="shared" si="122"/>
        <v>-0.50861518825781749</v>
      </c>
      <c r="M204" s="170" t="s">
        <v>553</v>
      </c>
      <c r="N204" s="167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65</v>
      </c>
      <c r="B205" s="167">
        <v>42586</v>
      </c>
      <c r="C205" s="167"/>
      <c r="D205" s="168" t="s">
        <v>666</v>
      </c>
      <c r="E205" s="169" t="s">
        <v>571</v>
      </c>
      <c r="F205" s="170">
        <v>400</v>
      </c>
      <c r="G205" s="170"/>
      <c r="H205" s="171">
        <v>305</v>
      </c>
      <c r="I205" s="171">
        <v>475</v>
      </c>
      <c r="J205" s="172" t="s">
        <v>667</v>
      </c>
      <c r="K205" s="173">
        <f t="shared" si="121"/>
        <v>-95</v>
      </c>
      <c r="L205" s="174">
        <f t="shared" si="122"/>
        <v>-0.23749999999999999</v>
      </c>
      <c r="M205" s="170" t="s">
        <v>553</v>
      </c>
      <c r="N205" s="167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66</v>
      </c>
      <c r="B206" s="157">
        <v>42593</v>
      </c>
      <c r="C206" s="157"/>
      <c r="D206" s="158" t="s">
        <v>668</v>
      </c>
      <c r="E206" s="159" t="s">
        <v>571</v>
      </c>
      <c r="F206" s="160">
        <v>86.5</v>
      </c>
      <c r="G206" s="159"/>
      <c r="H206" s="159">
        <v>130</v>
      </c>
      <c r="I206" s="161">
        <v>130</v>
      </c>
      <c r="J206" s="162" t="s">
        <v>669</v>
      </c>
      <c r="K206" s="163">
        <f t="shared" si="121"/>
        <v>43.5</v>
      </c>
      <c r="L206" s="164">
        <f t="shared" si="122"/>
        <v>0.50289017341040465</v>
      </c>
      <c r="M206" s="159" t="s">
        <v>541</v>
      </c>
      <c r="N206" s="165">
        <v>43091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67</v>
      </c>
      <c r="B207" s="167">
        <v>42600</v>
      </c>
      <c r="C207" s="167"/>
      <c r="D207" s="168" t="s">
        <v>109</v>
      </c>
      <c r="E207" s="169" t="s">
        <v>571</v>
      </c>
      <c r="F207" s="170">
        <v>133.5</v>
      </c>
      <c r="G207" s="170"/>
      <c r="H207" s="171">
        <v>126.5</v>
      </c>
      <c r="I207" s="171">
        <v>178</v>
      </c>
      <c r="J207" s="172" t="s">
        <v>670</v>
      </c>
      <c r="K207" s="173">
        <f t="shared" si="121"/>
        <v>-7</v>
      </c>
      <c r="L207" s="174">
        <f t="shared" si="122"/>
        <v>-5.2434456928838954E-2</v>
      </c>
      <c r="M207" s="170" t="s">
        <v>553</v>
      </c>
      <c r="N207" s="167">
        <v>42615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68</v>
      </c>
      <c r="B208" s="157">
        <v>42613</v>
      </c>
      <c r="C208" s="157"/>
      <c r="D208" s="158" t="s">
        <v>671</v>
      </c>
      <c r="E208" s="159" t="s">
        <v>571</v>
      </c>
      <c r="F208" s="160">
        <v>560</v>
      </c>
      <c r="G208" s="159"/>
      <c r="H208" s="159">
        <v>725</v>
      </c>
      <c r="I208" s="161">
        <v>725</v>
      </c>
      <c r="J208" s="162" t="s">
        <v>573</v>
      </c>
      <c r="K208" s="163">
        <f t="shared" si="121"/>
        <v>165</v>
      </c>
      <c r="L208" s="164">
        <f t="shared" si="122"/>
        <v>0.29464285714285715</v>
      </c>
      <c r="M208" s="159" t="s">
        <v>541</v>
      </c>
      <c r="N208" s="165">
        <v>42456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69</v>
      </c>
      <c r="B209" s="157">
        <v>42614</v>
      </c>
      <c r="C209" s="157"/>
      <c r="D209" s="158" t="s">
        <v>672</v>
      </c>
      <c r="E209" s="159" t="s">
        <v>571</v>
      </c>
      <c r="F209" s="160">
        <v>160.5</v>
      </c>
      <c r="G209" s="159"/>
      <c r="H209" s="159">
        <v>210</v>
      </c>
      <c r="I209" s="161">
        <v>210</v>
      </c>
      <c r="J209" s="162" t="s">
        <v>573</v>
      </c>
      <c r="K209" s="163">
        <f t="shared" si="121"/>
        <v>49.5</v>
      </c>
      <c r="L209" s="164">
        <f t="shared" si="122"/>
        <v>0.30841121495327101</v>
      </c>
      <c r="M209" s="159" t="s">
        <v>541</v>
      </c>
      <c r="N209" s="165">
        <v>42871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70</v>
      </c>
      <c r="B210" s="157">
        <v>42646</v>
      </c>
      <c r="C210" s="157"/>
      <c r="D210" s="158" t="s">
        <v>381</v>
      </c>
      <c r="E210" s="159" t="s">
        <v>571</v>
      </c>
      <c r="F210" s="160">
        <v>430</v>
      </c>
      <c r="G210" s="159"/>
      <c r="H210" s="159">
        <v>596</v>
      </c>
      <c r="I210" s="161">
        <v>575</v>
      </c>
      <c r="J210" s="162" t="s">
        <v>673</v>
      </c>
      <c r="K210" s="163">
        <v>166</v>
      </c>
      <c r="L210" s="164">
        <v>0.38604651162790699</v>
      </c>
      <c r="M210" s="159" t="s">
        <v>541</v>
      </c>
      <c r="N210" s="165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71</v>
      </c>
      <c r="B211" s="157">
        <v>42657</v>
      </c>
      <c r="C211" s="157"/>
      <c r="D211" s="158" t="s">
        <v>674</v>
      </c>
      <c r="E211" s="159" t="s">
        <v>571</v>
      </c>
      <c r="F211" s="160">
        <v>280</v>
      </c>
      <c r="G211" s="159"/>
      <c r="H211" s="159">
        <v>345</v>
      </c>
      <c r="I211" s="161">
        <v>345</v>
      </c>
      <c r="J211" s="162" t="s">
        <v>573</v>
      </c>
      <c r="K211" s="163">
        <f t="shared" ref="K211:K216" si="123">H211-F211</f>
        <v>65</v>
      </c>
      <c r="L211" s="164">
        <f>K211/F211</f>
        <v>0.23214285714285715</v>
      </c>
      <c r="M211" s="159" t="s">
        <v>541</v>
      </c>
      <c r="N211" s="165">
        <v>42814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72</v>
      </c>
      <c r="B212" s="157">
        <v>42657</v>
      </c>
      <c r="C212" s="157"/>
      <c r="D212" s="158" t="s">
        <v>675</v>
      </c>
      <c r="E212" s="159" t="s">
        <v>571</v>
      </c>
      <c r="F212" s="160">
        <v>245</v>
      </c>
      <c r="G212" s="159"/>
      <c r="H212" s="159">
        <v>325.5</v>
      </c>
      <c r="I212" s="161">
        <v>330</v>
      </c>
      <c r="J212" s="162" t="s">
        <v>676</v>
      </c>
      <c r="K212" s="163">
        <f t="shared" si="123"/>
        <v>80.5</v>
      </c>
      <c r="L212" s="164">
        <f>K212/F212</f>
        <v>0.32857142857142857</v>
      </c>
      <c r="M212" s="159" t="s">
        <v>541</v>
      </c>
      <c r="N212" s="165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73</v>
      </c>
      <c r="B213" s="157">
        <v>42660</v>
      </c>
      <c r="C213" s="157"/>
      <c r="D213" s="158" t="s">
        <v>337</v>
      </c>
      <c r="E213" s="159" t="s">
        <v>571</v>
      </c>
      <c r="F213" s="160">
        <v>125</v>
      </c>
      <c r="G213" s="159"/>
      <c r="H213" s="159">
        <v>160</v>
      </c>
      <c r="I213" s="161">
        <v>160</v>
      </c>
      <c r="J213" s="162" t="s">
        <v>629</v>
      </c>
      <c r="K213" s="163">
        <f t="shared" si="123"/>
        <v>35</v>
      </c>
      <c r="L213" s="164">
        <v>0.28000000000000003</v>
      </c>
      <c r="M213" s="159" t="s">
        <v>541</v>
      </c>
      <c r="N213" s="165">
        <v>42803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74</v>
      </c>
      <c r="B214" s="157">
        <v>42660</v>
      </c>
      <c r="C214" s="157"/>
      <c r="D214" s="158" t="s">
        <v>438</v>
      </c>
      <c r="E214" s="159" t="s">
        <v>571</v>
      </c>
      <c r="F214" s="160">
        <v>114</v>
      </c>
      <c r="G214" s="159"/>
      <c r="H214" s="159">
        <v>145</v>
      </c>
      <c r="I214" s="161">
        <v>145</v>
      </c>
      <c r="J214" s="162" t="s">
        <v>629</v>
      </c>
      <c r="K214" s="163">
        <f t="shared" si="123"/>
        <v>31</v>
      </c>
      <c r="L214" s="164">
        <f>K214/F214</f>
        <v>0.27192982456140352</v>
      </c>
      <c r="M214" s="159" t="s">
        <v>541</v>
      </c>
      <c r="N214" s="165">
        <v>42859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75</v>
      </c>
      <c r="B215" s="157">
        <v>42660</v>
      </c>
      <c r="C215" s="157"/>
      <c r="D215" s="158" t="s">
        <v>677</v>
      </c>
      <c r="E215" s="159" t="s">
        <v>571</v>
      </c>
      <c r="F215" s="160">
        <v>212</v>
      </c>
      <c r="G215" s="159"/>
      <c r="H215" s="159">
        <v>280</v>
      </c>
      <c r="I215" s="161">
        <v>276</v>
      </c>
      <c r="J215" s="162" t="s">
        <v>678</v>
      </c>
      <c r="K215" s="163">
        <f t="shared" si="123"/>
        <v>68</v>
      </c>
      <c r="L215" s="164">
        <f>K215/F215</f>
        <v>0.32075471698113206</v>
      </c>
      <c r="M215" s="159" t="s">
        <v>541</v>
      </c>
      <c r="N215" s="165">
        <v>42858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76</v>
      </c>
      <c r="B216" s="157">
        <v>42678</v>
      </c>
      <c r="C216" s="157"/>
      <c r="D216" s="158" t="s">
        <v>429</v>
      </c>
      <c r="E216" s="159" t="s">
        <v>571</v>
      </c>
      <c r="F216" s="160">
        <v>155</v>
      </c>
      <c r="G216" s="159"/>
      <c r="H216" s="159">
        <v>210</v>
      </c>
      <c r="I216" s="161">
        <v>210</v>
      </c>
      <c r="J216" s="162" t="s">
        <v>679</v>
      </c>
      <c r="K216" s="163">
        <f t="shared" si="123"/>
        <v>55</v>
      </c>
      <c r="L216" s="164">
        <f>K216/F216</f>
        <v>0.35483870967741937</v>
      </c>
      <c r="M216" s="159" t="s">
        <v>541</v>
      </c>
      <c r="N216" s="165">
        <v>42944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77</v>
      </c>
      <c r="B217" s="167">
        <v>42710</v>
      </c>
      <c r="C217" s="167"/>
      <c r="D217" s="168" t="s">
        <v>680</v>
      </c>
      <c r="E217" s="169" t="s">
        <v>571</v>
      </c>
      <c r="F217" s="170">
        <v>150.5</v>
      </c>
      <c r="G217" s="170"/>
      <c r="H217" s="171">
        <v>72.5</v>
      </c>
      <c r="I217" s="171">
        <v>174</v>
      </c>
      <c r="J217" s="172" t="s">
        <v>681</v>
      </c>
      <c r="K217" s="173">
        <v>-78</v>
      </c>
      <c r="L217" s="174">
        <v>-0.51827242524916906</v>
      </c>
      <c r="M217" s="170" t="s">
        <v>553</v>
      </c>
      <c r="N217" s="167">
        <v>43333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78</v>
      </c>
      <c r="B218" s="157">
        <v>42712</v>
      </c>
      <c r="C218" s="157"/>
      <c r="D218" s="158" t="s">
        <v>682</v>
      </c>
      <c r="E218" s="159" t="s">
        <v>571</v>
      </c>
      <c r="F218" s="160">
        <v>380</v>
      </c>
      <c r="G218" s="159"/>
      <c r="H218" s="159">
        <v>478</v>
      </c>
      <c r="I218" s="161">
        <v>468</v>
      </c>
      <c r="J218" s="162" t="s">
        <v>629</v>
      </c>
      <c r="K218" s="163">
        <f>H218-F218</f>
        <v>98</v>
      </c>
      <c r="L218" s="164">
        <f>K218/F218</f>
        <v>0.25789473684210529</v>
      </c>
      <c r="M218" s="159" t="s">
        <v>541</v>
      </c>
      <c r="N218" s="165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79</v>
      </c>
      <c r="B219" s="157">
        <v>42734</v>
      </c>
      <c r="C219" s="157"/>
      <c r="D219" s="158" t="s">
        <v>108</v>
      </c>
      <c r="E219" s="159" t="s">
        <v>571</v>
      </c>
      <c r="F219" s="160">
        <v>305</v>
      </c>
      <c r="G219" s="159"/>
      <c r="H219" s="159">
        <v>375</v>
      </c>
      <c r="I219" s="161">
        <v>375</v>
      </c>
      <c r="J219" s="162" t="s">
        <v>629</v>
      </c>
      <c r="K219" s="163">
        <f>H219-F219</f>
        <v>70</v>
      </c>
      <c r="L219" s="164">
        <f>K219/F219</f>
        <v>0.22950819672131148</v>
      </c>
      <c r="M219" s="159" t="s">
        <v>541</v>
      </c>
      <c r="N219" s="165">
        <v>42768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80</v>
      </c>
      <c r="B220" s="157">
        <v>42739</v>
      </c>
      <c r="C220" s="157"/>
      <c r="D220" s="158" t="s">
        <v>94</v>
      </c>
      <c r="E220" s="159" t="s">
        <v>571</v>
      </c>
      <c r="F220" s="160">
        <v>99.5</v>
      </c>
      <c r="G220" s="159"/>
      <c r="H220" s="159">
        <v>158</v>
      </c>
      <c r="I220" s="161">
        <v>158</v>
      </c>
      <c r="J220" s="162" t="s">
        <v>629</v>
      </c>
      <c r="K220" s="163">
        <f>H220-F220</f>
        <v>58.5</v>
      </c>
      <c r="L220" s="164">
        <f>K220/F220</f>
        <v>0.5879396984924623</v>
      </c>
      <c r="M220" s="159" t="s">
        <v>541</v>
      </c>
      <c r="N220" s="165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81</v>
      </c>
      <c r="B221" s="157">
        <v>42739</v>
      </c>
      <c r="C221" s="157"/>
      <c r="D221" s="158" t="s">
        <v>94</v>
      </c>
      <c r="E221" s="159" t="s">
        <v>571</v>
      </c>
      <c r="F221" s="160">
        <v>99.5</v>
      </c>
      <c r="G221" s="159"/>
      <c r="H221" s="159">
        <v>158</v>
      </c>
      <c r="I221" s="161">
        <v>158</v>
      </c>
      <c r="J221" s="162" t="s">
        <v>629</v>
      </c>
      <c r="K221" s="163">
        <v>58.5</v>
      </c>
      <c r="L221" s="164">
        <v>0.58793969849246197</v>
      </c>
      <c r="M221" s="159" t="s">
        <v>541</v>
      </c>
      <c r="N221" s="165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82</v>
      </c>
      <c r="B222" s="157">
        <v>42786</v>
      </c>
      <c r="C222" s="157"/>
      <c r="D222" s="158" t="s">
        <v>184</v>
      </c>
      <c r="E222" s="159" t="s">
        <v>571</v>
      </c>
      <c r="F222" s="160">
        <v>140.5</v>
      </c>
      <c r="G222" s="159"/>
      <c r="H222" s="159">
        <v>220</v>
      </c>
      <c r="I222" s="161">
        <v>220</v>
      </c>
      <c r="J222" s="162" t="s">
        <v>629</v>
      </c>
      <c r="K222" s="163">
        <f>H222-F222</f>
        <v>79.5</v>
      </c>
      <c r="L222" s="164">
        <f>K222/F222</f>
        <v>0.5658362989323843</v>
      </c>
      <c r="M222" s="159" t="s">
        <v>541</v>
      </c>
      <c r="N222" s="165">
        <v>42864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83</v>
      </c>
      <c r="B223" s="157">
        <v>42786</v>
      </c>
      <c r="C223" s="157"/>
      <c r="D223" s="158" t="s">
        <v>683</v>
      </c>
      <c r="E223" s="159" t="s">
        <v>571</v>
      </c>
      <c r="F223" s="160">
        <v>202.5</v>
      </c>
      <c r="G223" s="159"/>
      <c r="H223" s="159">
        <v>234</v>
      </c>
      <c r="I223" s="161">
        <v>234</v>
      </c>
      <c r="J223" s="162" t="s">
        <v>629</v>
      </c>
      <c r="K223" s="163">
        <v>31.5</v>
      </c>
      <c r="L223" s="164">
        <v>0.155555555555556</v>
      </c>
      <c r="M223" s="159" t="s">
        <v>541</v>
      </c>
      <c r="N223" s="165">
        <v>42836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84</v>
      </c>
      <c r="B224" s="157">
        <v>42818</v>
      </c>
      <c r="C224" s="157"/>
      <c r="D224" s="158" t="s">
        <v>684</v>
      </c>
      <c r="E224" s="159" t="s">
        <v>571</v>
      </c>
      <c r="F224" s="160">
        <v>300.5</v>
      </c>
      <c r="G224" s="159"/>
      <c r="H224" s="159">
        <v>417.5</v>
      </c>
      <c r="I224" s="161">
        <v>420</v>
      </c>
      <c r="J224" s="162" t="s">
        <v>685</v>
      </c>
      <c r="K224" s="163">
        <f>H224-F224</f>
        <v>117</v>
      </c>
      <c r="L224" s="164">
        <f>K224/F224</f>
        <v>0.38935108153078202</v>
      </c>
      <c r="M224" s="159" t="s">
        <v>541</v>
      </c>
      <c r="N224" s="165">
        <v>43070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85</v>
      </c>
      <c r="B225" s="157">
        <v>42818</v>
      </c>
      <c r="C225" s="157"/>
      <c r="D225" s="158" t="s">
        <v>659</v>
      </c>
      <c r="E225" s="159" t="s">
        <v>571</v>
      </c>
      <c r="F225" s="160">
        <v>850</v>
      </c>
      <c r="G225" s="159"/>
      <c r="H225" s="159">
        <v>1042.5</v>
      </c>
      <c r="I225" s="161">
        <v>1023</v>
      </c>
      <c r="J225" s="162" t="s">
        <v>686</v>
      </c>
      <c r="K225" s="163">
        <v>192.5</v>
      </c>
      <c r="L225" s="164">
        <v>0.22647058823529401</v>
      </c>
      <c r="M225" s="159" t="s">
        <v>541</v>
      </c>
      <c r="N225" s="165">
        <v>42830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86</v>
      </c>
      <c r="B226" s="157">
        <v>42830</v>
      </c>
      <c r="C226" s="157"/>
      <c r="D226" s="158" t="s">
        <v>457</v>
      </c>
      <c r="E226" s="159" t="s">
        <v>571</v>
      </c>
      <c r="F226" s="160">
        <v>785</v>
      </c>
      <c r="G226" s="159"/>
      <c r="H226" s="159">
        <v>930</v>
      </c>
      <c r="I226" s="161">
        <v>920</v>
      </c>
      <c r="J226" s="162" t="s">
        <v>687</v>
      </c>
      <c r="K226" s="163">
        <f>H226-F226</f>
        <v>145</v>
      </c>
      <c r="L226" s="164">
        <f>K226/F226</f>
        <v>0.18471337579617833</v>
      </c>
      <c r="M226" s="159" t="s">
        <v>541</v>
      </c>
      <c r="N226" s="165">
        <v>42976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6">
        <v>87</v>
      </c>
      <c r="B227" s="167">
        <v>42831</v>
      </c>
      <c r="C227" s="167"/>
      <c r="D227" s="168" t="s">
        <v>688</v>
      </c>
      <c r="E227" s="169" t="s">
        <v>571</v>
      </c>
      <c r="F227" s="170">
        <v>40</v>
      </c>
      <c r="G227" s="170"/>
      <c r="H227" s="171">
        <v>13.1</v>
      </c>
      <c r="I227" s="171">
        <v>60</v>
      </c>
      <c r="J227" s="172" t="s">
        <v>689</v>
      </c>
      <c r="K227" s="173">
        <v>-26.9</v>
      </c>
      <c r="L227" s="174">
        <v>-0.67249999999999999</v>
      </c>
      <c r="M227" s="170" t="s">
        <v>553</v>
      </c>
      <c r="N227" s="167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88</v>
      </c>
      <c r="B228" s="157">
        <v>42837</v>
      </c>
      <c r="C228" s="157"/>
      <c r="D228" s="158" t="s">
        <v>93</v>
      </c>
      <c r="E228" s="159" t="s">
        <v>571</v>
      </c>
      <c r="F228" s="160">
        <v>289.5</v>
      </c>
      <c r="G228" s="159"/>
      <c r="H228" s="159">
        <v>354</v>
      </c>
      <c r="I228" s="161">
        <v>360</v>
      </c>
      <c r="J228" s="162" t="s">
        <v>690</v>
      </c>
      <c r="K228" s="163">
        <f t="shared" ref="K228:K236" si="124">H228-F228</f>
        <v>64.5</v>
      </c>
      <c r="L228" s="164">
        <f t="shared" ref="L228:L236" si="125">K228/F228</f>
        <v>0.22279792746113988</v>
      </c>
      <c r="M228" s="159" t="s">
        <v>541</v>
      </c>
      <c r="N228" s="165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89</v>
      </c>
      <c r="B229" s="157">
        <v>42845</v>
      </c>
      <c r="C229" s="157"/>
      <c r="D229" s="158" t="s">
        <v>405</v>
      </c>
      <c r="E229" s="159" t="s">
        <v>571</v>
      </c>
      <c r="F229" s="160">
        <v>700</v>
      </c>
      <c r="G229" s="159"/>
      <c r="H229" s="159">
        <v>840</v>
      </c>
      <c r="I229" s="161">
        <v>840</v>
      </c>
      <c r="J229" s="162" t="s">
        <v>691</v>
      </c>
      <c r="K229" s="163">
        <f t="shared" si="124"/>
        <v>140</v>
      </c>
      <c r="L229" s="164">
        <f t="shared" si="125"/>
        <v>0.2</v>
      </c>
      <c r="M229" s="159" t="s">
        <v>541</v>
      </c>
      <c r="N229" s="165">
        <v>42893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90</v>
      </c>
      <c r="B230" s="157">
        <v>42887</v>
      </c>
      <c r="C230" s="157"/>
      <c r="D230" s="158" t="s">
        <v>692</v>
      </c>
      <c r="E230" s="159" t="s">
        <v>571</v>
      </c>
      <c r="F230" s="160">
        <v>130</v>
      </c>
      <c r="G230" s="159"/>
      <c r="H230" s="159">
        <v>144.25</v>
      </c>
      <c r="I230" s="161">
        <v>170</v>
      </c>
      <c r="J230" s="162" t="s">
        <v>693</v>
      </c>
      <c r="K230" s="163">
        <f t="shared" si="124"/>
        <v>14.25</v>
      </c>
      <c r="L230" s="164">
        <f t="shared" si="125"/>
        <v>0.10961538461538461</v>
      </c>
      <c r="M230" s="159" t="s">
        <v>541</v>
      </c>
      <c r="N230" s="165">
        <v>43675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91</v>
      </c>
      <c r="B231" s="157">
        <v>42901</v>
      </c>
      <c r="C231" s="157"/>
      <c r="D231" s="158" t="s">
        <v>694</v>
      </c>
      <c r="E231" s="159" t="s">
        <v>571</v>
      </c>
      <c r="F231" s="160">
        <v>214.5</v>
      </c>
      <c r="G231" s="159"/>
      <c r="H231" s="159">
        <v>262</v>
      </c>
      <c r="I231" s="161">
        <v>262</v>
      </c>
      <c r="J231" s="162" t="s">
        <v>695</v>
      </c>
      <c r="K231" s="163">
        <f t="shared" si="124"/>
        <v>47.5</v>
      </c>
      <c r="L231" s="164">
        <f t="shared" si="125"/>
        <v>0.22144522144522144</v>
      </c>
      <c r="M231" s="159" t="s">
        <v>541</v>
      </c>
      <c r="N231" s="165">
        <v>42977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92</v>
      </c>
      <c r="B232" s="188">
        <v>42933</v>
      </c>
      <c r="C232" s="188"/>
      <c r="D232" s="189" t="s">
        <v>696</v>
      </c>
      <c r="E232" s="190" t="s">
        <v>571</v>
      </c>
      <c r="F232" s="191">
        <v>370</v>
      </c>
      <c r="G232" s="190"/>
      <c r="H232" s="190">
        <v>447.5</v>
      </c>
      <c r="I232" s="192">
        <v>450</v>
      </c>
      <c r="J232" s="193" t="s">
        <v>629</v>
      </c>
      <c r="K232" s="163">
        <f t="shared" si="124"/>
        <v>77.5</v>
      </c>
      <c r="L232" s="194">
        <f t="shared" si="125"/>
        <v>0.20945945945945946</v>
      </c>
      <c r="M232" s="190" t="s">
        <v>541</v>
      </c>
      <c r="N232" s="195">
        <v>43035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93</v>
      </c>
      <c r="B233" s="188">
        <v>42943</v>
      </c>
      <c r="C233" s="188"/>
      <c r="D233" s="189" t="s">
        <v>182</v>
      </c>
      <c r="E233" s="190" t="s">
        <v>571</v>
      </c>
      <c r="F233" s="191">
        <v>657.5</v>
      </c>
      <c r="G233" s="190"/>
      <c r="H233" s="190">
        <v>825</v>
      </c>
      <c r="I233" s="192">
        <v>820</v>
      </c>
      <c r="J233" s="193" t="s">
        <v>629</v>
      </c>
      <c r="K233" s="163">
        <f t="shared" si="124"/>
        <v>167.5</v>
      </c>
      <c r="L233" s="194">
        <f t="shared" si="125"/>
        <v>0.25475285171102663</v>
      </c>
      <c r="M233" s="190" t="s">
        <v>541</v>
      </c>
      <c r="N233" s="195">
        <v>43090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94</v>
      </c>
      <c r="B234" s="157">
        <v>42964</v>
      </c>
      <c r="C234" s="157"/>
      <c r="D234" s="158" t="s">
        <v>350</v>
      </c>
      <c r="E234" s="159" t="s">
        <v>571</v>
      </c>
      <c r="F234" s="160">
        <v>605</v>
      </c>
      <c r="G234" s="159"/>
      <c r="H234" s="159">
        <v>750</v>
      </c>
      <c r="I234" s="161">
        <v>750</v>
      </c>
      <c r="J234" s="162" t="s">
        <v>687</v>
      </c>
      <c r="K234" s="163">
        <f t="shared" si="124"/>
        <v>145</v>
      </c>
      <c r="L234" s="164">
        <f t="shared" si="125"/>
        <v>0.23966942148760331</v>
      </c>
      <c r="M234" s="159" t="s">
        <v>541</v>
      </c>
      <c r="N234" s="165">
        <v>43027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6">
        <v>95</v>
      </c>
      <c r="B235" s="167">
        <v>42979</v>
      </c>
      <c r="C235" s="167"/>
      <c r="D235" s="175" t="s">
        <v>697</v>
      </c>
      <c r="E235" s="170" t="s">
        <v>571</v>
      </c>
      <c r="F235" s="170">
        <v>255</v>
      </c>
      <c r="G235" s="171"/>
      <c r="H235" s="171">
        <v>217.25</v>
      </c>
      <c r="I235" s="171">
        <v>320</v>
      </c>
      <c r="J235" s="172" t="s">
        <v>698</v>
      </c>
      <c r="K235" s="173">
        <f t="shared" si="124"/>
        <v>-37.75</v>
      </c>
      <c r="L235" s="176">
        <f t="shared" si="125"/>
        <v>-0.14803921568627451</v>
      </c>
      <c r="M235" s="170" t="s">
        <v>553</v>
      </c>
      <c r="N235" s="167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96</v>
      </c>
      <c r="B236" s="157">
        <v>42997</v>
      </c>
      <c r="C236" s="157"/>
      <c r="D236" s="158" t="s">
        <v>699</v>
      </c>
      <c r="E236" s="159" t="s">
        <v>571</v>
      </c>
      <c r="F236" s="160">
        <v>215</v>
      </c>
      <c r="G236" s="159"/>
      <c r="H236" s="159">
        <v>258</v>
      </c>
      <c r="I236" s="161">
        <v>258</v>
      </c>
      <c r="J236" s="162" t="s">
        <v>629</v>
      </c>
      <c r="K236" s="163">
        <f t="shared" si="124"/>
        <v>43</v>
      </c>
      <c r="L236" s="164">
        <f t="shared" si="125"/>
        <v>0.2</v>
      </c>
      <c r="M236" s="159" t="s">
        <v>541</v>
      </c>
      <c r="N236" s="165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97</v>
      </c>
      <c r="B237" s="157">
        <v>42997</v>
      </c>
      <c r="C237" s="157"/>
      <c r="D237" s="158" t="s">
        <v>699</v>
      </c>
      <c r="E237" s="159" t="s">
        <v>571</v>
      </c>
      <c r="F237" s="160">
        <v>215</v>
      </c>
      <c r="G237" s="159"/>
      <c r="H237" s="159">
        <v>258</v>
      </c>
      <c r="I237" s="161">
        <v>258</v>
      </c>
      <c r="J237" s="193" t="s">
        <v>629</v>
      </c>
      <c r="K237" s="163">
        <v>43</v>
      </c>
      <c r="L237" s="164">
        <v>0.2</v>
      </c>
      <c r="M237" s="159" t="s">
        <v>541</v>
      </c>
      <c r="N237" s="165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98</v>
      </c>
      <c r="B238" s="188">
        <v>42998</v>
      </c>
      <c r="C238" s="188"/>
      <c r="D238" s="189" t="s">
        <v>700</v>
      </c>
      <c r="E238" s="190" t="s">
        <v>571</v>
      </c>
      <c r="F238" s="160">
        <v>75</v>
      </c>
      <c r="G238" s="190"/>
      <c r="H238" s="190">
        <v>90</v>
      </c>
      <c r="I238" s="192">
        <v>90</v>
      </c>
      <c r="J238" s="162" t="s">
        <v>701</v>
      </c>
      <c r="K238" s="163">
        <f t="shared" ref="K238:K243" si="126">H238-F238</f>
        <v>15</v>
      </c>
      <c r="L238" s="164">
        <f t="shared" ref="L238:L243" si="127">K238/F238</f>
        <v>0.2</v>
      </c>
      <c r="M238" s="159" t="s">
        <v>541</v>
      </c>
      <c r="N238" s="165">
        <v>43019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99</v>
      </c>
      <c r="B239" s="188">
        <v>43011</v>
      </c>
      <c r="C239" s="188"/>
      <c r="D239" s="189" t="s">
        <v>555</v>
      </c>
      <c r="E239" s="190" t="s">
        <v>571</v>
      </c>
      <c r="F239" s="191">
        <v>315</v>
      </c>
      <c r="G239" s="190"/>
      <c r="H239" s="190">
        <v>392</v>
      </c>
      <c r="I239" s="192">
        <v>384</v>
      </c>
      <c r="J239" s="193" t="s">
        <v>702</v>
      </c>
      <c r="K239" s="163">
        <f t="shared" si="126"/>
        <v>77</v>
      </c>
      <c r="L239" s="194">
        <f t="shared" si="127"/>
        <v>0.24444444444444444</v>
      </c>
      <c r="M239" s="190" t="s">
        <v>541</v>
      </c>
      <c r="N239" s="195">
        <v>43017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100</v>
      </c>
      <c r="B240" s="188">
        <v>43013</v>
      </c>
      <c r="C240" s="188"/>
      <c r="D240" s="189" t="s">
        <v>433</v>
      </c>
      <c r="E240" s="190" t="s">
        <v>571</v>
      </c>
      <c r="F240" s="191">
        <v>145</v>
      </c>
      <c r="G240" s="190"/>
      <c r="H240" s="190">
        <v>179</v>
      </c>
      <c r="I240" s="192">
        <v>180</v>
      </c>
      <c r="J240" s="193" t="s">
        <v>703</v>
      </c>
      <c r="K240" s="163">
        <f t="shared" si="126"/>
        <v>34</v>
      </c>
      <c r="L240" s="194">
        <f t="shared" si="127"/>
        <v>0.23448275862068965</v>
      </c>
      <c r="M240" s="190" t="s">
        <v>541</v>
      </c>
      <c r="N240" s="195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101</v>
      </c>
      <c r="B241" s="188">
        <v>43014</v>
      </c>
      <c r="C241" s="188"/>
      <c r="D241" s="189" t="s">
        <v>327</v>
      </c>
      <c r="E241" s="190" t="s">
        <v>571</v>
      </c>
      <c r="F241" s="191">
        <v>256</v>
      </c>
      <c r="G241" s="190"/>
      <c r="H241" s="190">
        <v>323</v>
      </c>
      <c r="I241" s="192">
        <v>320</v>
      </c>
      <c r="J241" s="193" t="s">
        <v>629</v>
      </c>
      <c r="K241" s="163">
        <f t="shared" si="126"/>
        <v>67</v>
      </c>
      <c r="L241" s="194">
        <f t="shared" si="127"/>
        <v>0.26171875</v>
      </c>
      <c r="M241" s="190" t="s">
        <v>541</v>
      </c>
      <c r="N241" s="195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102</v>
      </c>
      <c r="B242" s="188">
        <v>43017</v>
      </c>
      <c r="C242" s="188"/>
      <c r="D242" s="189" t="s">
        <v>342</v>
      </c>
      <c r="E242" s="190" t="s">
        <v>571</v>
      </c>
      <c r="F242" s="191">
        <v>137.5</v>
      </c>
      <c r="G242" s="190"/>
      <c r="H242" s="190">
        <v>184</v>
      </c>
      <c r="I242" s="192">
        <v>183</v>
      </c>
      <c r="J242" s="193" t="s">
        <v>704</v>
      </c>
      <c r="K242" s="163">
        <f t="shared" si="126"/>
        <v>46.5</v>
      </c>
      <c r="L242" s="194">
        <f t="shared" si="127"/>
        <v>0.33818181818181819</v>
      </c>
      <c r="M242" s="190" t="s">
        <v>541</v>
      </c>
      <c r="N242" s="195">
        <v>43108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103</v>
      </c>
      <c r="B243" s="188">
        <v>43018</v>
      </c>
      <c r="C243" s="188"/>
      <c r="D243" s="189" t="s">
        <v>705</v>
      </c>
      <c r="E243" s="190" t="s">
        <v>571</v>
      </c>
      <c r="F243" s="191">
        <v>125.5</v>
      </c>
      <c r="G243" s="190"/>
      <c r="H243" s="190">
        <v>158</v>
      </c>
      <c r="I243" s="192">
        <v>155</v>
      </c>
      <c r="J243" s="193" t="s">
        <v>706</v>
      </c>
      <c r="K243" s="163">
        <f t="shared" si="126"/>
        <v>32.5</v>
      </c>
      <c r="L243" s="194">
        <f t="shared" si="127"/>
        <v>0.25896414342629481</v>
      </c>
      <c r="M243" s="190" t="s">
        <v>541</v>
      </c>
      <c r="N243" s="195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104</v>
      </c>
      <c r="B244" s="188">
        <v>43018</v>
      </c>
      <c r="C244" s="188"/>
      <c r="D244" s="189" t="s">
        <v>707</v>
      </c>
      <c r="E244" s="190" t="s">
        <v>571</v>
      </c>
      <c r="F244" s="191">
        <v>895</v>
      </c>
      <c r="G244" s="190"/>
      <c r="H244" s="190">
        <v>1122.5</v>
      </c>
      <c r="I244" s="192">
        <v>1078</v>
      </c>
      <c r="J244" s="193" t="s">
        <v>708</v>
      </c>
      <c r="K244" s="163">
        <v>227.5</v>
      </c>
      <c r="L244" s="194">
        <v>0.25418994413407803</v>
      </c>
      <c r="M244" s="190" t="s">
        <v>541</v>
      </c>
      <c r="N244" s="195">
        <v>43117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105</v>
      </c>
      <c r="B245" s="188">
        <v>43020</v>
      </c>
      <c r="C245" s="188"/>
      <c r="D245" s="189" t="s">
        <v>336</v>
      </c>
      <c r="E245" s="190" t="s">
        <v>571</v>
      </c>
      <c r="F245" s="191">
        <v>525</v>
      </c>
      <c r="G245" s="190"/>
      <c r="H245" s="190">
        <v>629</v>
      </c>
      <c r="I245" s="192">
        <v>629</v>
      </c>
      <c r="J245" s="193" t="s">
        <v>629</v>
      </c>
      <c r="K245" s="163">
        <v>104</v>
      </c>
      <c r="L245" s="194">
        <v>0.19809523809523799</v>
      </c>
      <c r="M245" s="190" t="s">
        <v>541</v>
      </c>
      <c r="N245" s="195">
        <v>43119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106</v>
      </c>
      <c r="B246" s="188">
        <v>43046</v>
      </c>
      <c r="C246" s="188"/>
      <c r="D246" s="189" t="s">
        <v>373</v>
      </c>
      <c r="E246" s="190" t="s">
        <v>571</v>
      </c>
      <c r="F246" s="191">
        <v>740</v>
      </c>
      <c r="G246" s="190"/>
      <c r="H246" s="190">
        <v>892.5</v>
      </c>
      <c r="I246" s="192">
        <v>900</v>
      </c>
      <c r="J246" s="193" t="s">
        <v>709</v>
      </c>
      <c r="K246" s="163">
        <f>H246-F246</f>
        <v>152.5</v>
      </c>
      <c r="L246" s="194">
        <f>K246/F246</f>
        <v>0.20608108108108109</v>
      </c>
      <c r="M246" s="190" t="s">
        <v>541</v>
      </c>
      <c r="N246" s="195">
        <v>43052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107</v>
      </c>
      <c r="B247" s="157">
        <v>43073</v>
      </c>
      <c r="C247" s="157"/>
      <c r="D247" s="158" t="s">
        <v>710</v>
      </c>
      <c r="E247" s="159" t="s">
        <v>571</v>
      </c>
      <c r="F247" s="160">
        <v>118.5</v>
      </c>
      <c r="G247" s="159"/>
      <c r="H247" s="159">
        <v>143.5</v>
      </c>
      <c r="I247" s="161">
        <v>145</v>
      </c>
      <c r="J247" s="162" t="s">
        <v>562</v>
      </c>
      <c r="K247" s="163">
        <f>H247-F247</f>
        <v>25</v>
      </c>
      <c r="L247" s="164">
        <f>K247/F247</f>
        <v>0.2109704641350211</v>
      </c>
      <c r="M247" s="159" t="s">
        <v>541</v>
      </c>
      <c r="N247" s="165">
        <v>43097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6">
        <v>108</v>
      </c>
      <c r="B248" s="167">
        <v>43090</v>
      </c>
      <c r="C248" s="167"/>
      <c r="D248" s="168" t="s">
        <v>410</v>
      </c>
      <c r="E248" s="169" t="s">
        <v>571</v>
      </c>
      <c r="F248" s="170">
        <v>715</v>
      </c>
      <c r="G248" s="170"/>
      <c r="H248" s="171">
        <v>500</v>
      </c>
      <c r="I248" s="171">
        <v>872</v>
      </c>
      <c r="J248" s="172" t="s">
        <v>711</v>
      </c>
      <c r="K248" s="173">
        <f>H248-F248</f>
        <v>-215</v>
      </c>
      <c r="L248" s="174">
        <f>K248/F248</f>
        <v>-0.30069930069930068</v>
      </c>
      <c r="M248" s="170" t="s">
        <v>553</v>
      </c>
      <c r="N248" s="167">
        <v>43670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109</v>
      </c>
      <c r="B249" s="157">
        <v>43098</v>
      </c>
      <c r="C249" s="157"/>
      <c r="D249" s="158" t="s">
        <v>555</v>
      </c>
      <c r="E249" s="159" t="s">
        <v>571</v>
      </c>
      <c r="F249" s="160">
        <v>435</v>
      </c>
      <c r="G249" s="159"/>
      <c r="H249" s="159">
        <v>542.5</v>
      </c>
      <c r="I249" s="161">
        <v>539</v>
      </c>
      <c r="J249" s="162" t="s">
        <v>629</v>
      </c>
      <c r="K249" s="163">
        <v>107.5</v>
      </c>
      <c r="L249" s="164">
        <v>0.247126436781609</v>
      </c>
      <c r="M249" s="159" t="s">
        <v>541</v>
      </c>
      <c r="N249" s="165">
        <v>43206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110</v>
      </c>
      <c r="B250" s="157">
        <v>43098</v>
      </c>
      <c r="C250" s="157"/>
      <c r="D250" s="158" t="s">
        <v>513</v>
      </c>
      <c r="E250" s="159" t="s">
        <v>571</v>
      </c>
      <c r="F250" s="160">
        <v>885</v>
      </c>
      <c r="G250" s="159"/>
      <c r="H250" s="159">
        <v>1090</v>
      </c>
      <c r="I250" s="161">
        <v>1084</v>
      </c>
      <c r="J250" s="162" t="s">
        <v>629</v>
      </c>
      <c r="K250" s="163">
        <v>205</v>
      </c>
      <c r="L250" s="164">
        <v>0.23163841807909599</v>
      </c>
      <c r="M250" s="159" t="s">
        <v>541</v>
      </c>
      <c r="N250" s="165">
        <v>43213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6">
        <v>111</v>
      </c>
      <c r="B251" s="197">
        <v>43192</v>
      </c>
      <c r="C251" s="197"/>
      <c r="D251" s="175" t="s">
        <v>712</v>
      </c>
      <c r="E251" s="170" t="s">
        <v>571</v>
      </c>
      <c r="F251" s="198">
        <v>478.5</v>
      </c>
      <c r="G251" s="170"/>
      <c r="H251" s="170">
        <v>442</v>
      </c>
      <c r="I251" s="171">
        <v>613</v>
      </c>
      <c r="J251" s="172" t="s">
        <v>713</v>
      </c>
      <c r="K251" s="173">
        <f>H251-F251</f>
        <v>-36.5</v>
      </c>
      <c r="L251" s="174">
        <f>K251/F251</f>
        <v>-7.6280041797283177E-2</v>
      </c>
      <c r="M251" s="170" t="s">
        <v>553</v>
      </c>
      <c r="N251" s="167">
        <v>43762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6">
        <v>112</v>
      </c>
      <c r="B252" s="167">
        <v>43194</v>
      </c>
      <c r="C252" s="167"/>
      <c r="D252" s="168" t="s">
        <v>714</v>
      </c>
      <c r="E252" s="169" t="s">
        <v>571</v>
      </c>
      <c r="F252" s="170">
        <f>141.5-7.3</f>
        <v>134.19999999999999</v>
      </c>
      <c r="G252" s="170"/>
      <c r="H252" s="171">
        <v>77</v>
      </c>
      <c r="I252" s="171">
        <v>180</v>
      </c>
      <c r="J252" s="172" t="s">
        <v>715</v>
      </c>
      <c r="K252" s="173">
        <f>H252-F252</f>
        <v>-57.199999999999989</v>
      </c>
      <c r="L252" s="174">
        <f>K252/F252</f>
        <v>-0.42622950819672129</v>
      </c>
      <c r="M252" s="170" t="s">
        <v>553</v>
      </c>
      <c r="N252" s="167">
        <v>43522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6">
        <v>113</v>
      </c>
      <c r="B253" s="167">
        <v>43209</v>
      </c>
      <c r="C253" s="167"/>
      <c r="D253" s="168" t="s">
        <v>716</v>
      </c>
      <c r="E253" s="169" t="s">
        <v>571</v>
      </c>
      <c r="F253" s="170">
        <v>430</v>
      </c>
      <c r="G253" s="170"/>
      <c r="H253" s="171">
        <v>220</v>
      </c>
      <c r="I253" s="171">
        <v>537</v>
      </c>
      <c r="J253" s="172" t="s">
        <v>717</v>
      </c>
      <c r="K253" s="173">
        <f>H253-F253</f>
        <v>-210</v>
      </c>
      <c r="L253" s="174">
        <f>K253/F253</f>
        <v>-0.48837209302325579</v>
      </c>
      <c r="M253" s="170" t="s">
        <v>553</v>
      </c>
      <c r="N253" s="167">
        <v>43252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114</v>
      </c>
      <c r="B254" s="188">
        <v>43220</v>
      </c>
      <c r="C254" s="188"/>
      <c r="D254" s="189" t="s">
        <v>374</v>
      </c>
      <c r="E254" s="190" t="s">
        <v>571</v>
      </c>
      <c r="F254" s="190">
        <v>153.5</v>
      </c>
      <c r="G254" s="190"/>
      <c r="H254" s="190">
        <v>196</v>
      </c>
      <c r="I254" s="192">
        <v>196</v>
      </c>
      <c r="J254" s="162" t="s">
        <v>718</v>
      </c>
      <c r="K254" s="163">
        <f>H254-F254</f>
        <v>42.5</v>
      </c>
      <c r="L254" s="164">
        <f>K254/F254</f>
        <v>0.27687296416938112</v>
      </c>
      <c r="M254" s="159" t="s">
        <v>541</v>
      </c>
      <c r="N254" s="165">
        <v>43605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6">
        <v>115</v>
      </c>
      <c r="B255" s="167">
        <v>43306</v>
      </c>
      <c r="C255" s="167"/>
      <c r="D255" s="168" t="s">
        <v>688</v>
      </c>
      <c r="E255" s="169" t="s">
        <v>571</v>
      </c>
      <c r="F255" s="170">
        <v>27.5</v>
      </c>
      <c r="G255" s="170"/>
      <c r="H255" s="171">
        <v>13.1</v>
      </c>
      <c r="I255" s="171">
        <v>60</v>
      </c>
      <c r="J255" s="172" t="s">
        <v>719</v>
      </c>
      <c r="K255" s="173">
        <v>-14.4</v>
      </c>
      <c r="L255" s="174">
        <v>-0.52363636363636401</v>
      </c>
      <c r="M255" s="170" t="s">
        <v>553</v>
      </c>
      <c r="N255" s="167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6">
        <v>116</v>
      </c>
      <c r="B256" s="197">
        <v>43318</v>
      </c>
      <c r="C256" s="197"/>
      <c r="D256" s="175" t="s">
        <v>720</v>
      </c>
      <c r="E256" s="170" t="s">
        <v>571</v>
      </c>
      <c r="F256" s="170">
        <v>148.5</v>
      </c>
      <c r="G256" s="170"/>
      <c r="H256" s="170">
        <v>102</v>
      </c>
      <c r="I256" s="171">
        <v>182</v>
      </c>
      <c r="J256" s="172" t="s">
        <v>721</v>
      </c>
      <c r="K256" s="173">
        <f>H256-F256</f>
        <v>-46.5</v>
      </c>
      <c r="L256" s="174">
        <f>K256/F256</f>
        <v>-0.31313131313131315</v>
      </c>
      <c r="M256" s="170" t="s">
        <v>553</v>
      </c>
      <c r="N256" s="167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117</v>
      </c>
      <c r="B257" s="157">
        <v>43335</v>
      </c>
      <c r="C257" s="157"/>
      <c r="D257" s="158" t="s">
        <v>722</v>
      </c>
      <c r="E257" s="159" t="s">
        <v>571</v>
      </c>
      <c r="F257" s="190">
        <v>285</v>
      </c>
      <c r="G257" s="159"/>
      <c r="H257" s="159">
        <v>355</v>
      </c>
      <c r="I257" s="161">
        <v>364</v>
      </c>
      <c r="J257" s="162" t="s">
        <v>723</v>
      </c>
      <c r="K257" s="163">
        <v>70</v>
      </c>
      <c r="L257" s="164">
        <v>0.24561403508771901</v>
      </c>
      <c r="M257" s="159" t="s">
        <v>541</v>
      </c>
      <c r="N257" s="165">
        <v>43455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118</v>
      </c>
      <c r="B258" s="157">
        <v>43341</v>
      </c>
      <c r="C258" s="157"/>
      <c r="D258" s="158" t="s">
        <v>362</v>
      </c>
      <c r="E258" s="159" t="s">
        <v>571</v>
      </c>
      <c r="F258" s="190">
        <v>525</v>
      </c>
      <c r="G258" s="159"/>
      <c r="H258" s="159">
        <v>585</v>
      </c>
      <c r="I258" s="161">
        <v>635</v>
      </c>
      <c r="J258" s="162" t="s">
        <v>724</v>
      </c>
      <c r="K258" s="163">
        <f t="shared" ref="K258:K275" si="128">H258-F258</f>
        <v>60</v>
      </c>
      <c r="L258" s="164">
        <f t="shared" ref="L258:L275" si="129">K258/F258</f>
        <v>0.11428571428571428</v>
      </c>
      <c r="M258" s="159" t="s">
        <v>541</v>
      </c>
      <c r="N258" s="165">
        <v>43662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119</v>
      </c>
      <c r="B259" s="157">
        <v>43395</v>
      </c>
      <c r="C259" s="157"/>
      <c r="D259" s="158" t="s">
        <v>350</v>
      </c>
      <c r="E259" s="159" t="s">
        <v>571</v>
      </c>
      <c r="F259" s="190">
        <v>475</v>
      </c>
      <c r="G259" s="159"/>
      <c r="H259" s="159">
        <v>574</v>
      </c>
      <c r="I259" s="161">
        <v>570</v>
      </c>
      <c r="J259" s="162" t="s">
        <v>629</v>
      </c>
      <c r="K259" s="163">
        <f t="shared" si="128"/>
        <v>99</v>
      </c>
      <c r="L259" s="164">
        <f t="shared" si="129"/>
        <v>0.20842105263157895</v>
      </c>
      <c r="M259" s="159" t="s">
        <v>541</v>
      </c>
      <c r="N259" s="165">
        <v>43403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120</v>
      </c>
      <c r="B260" s="188">
        <v>43397</v>
      </c>
      <c r="C260" s="188"/>
      <c r="D260" s="189" t="s">
        <v>369</v>
      </c>
      <c r="E260" s="190" t="s">
        <v>571</v>
      </c>
      <c r="F260" s="190">
        <v>707.5</v>
      </c>
      <c r="G260" s="190"/>
      <c r="H260" s="190">
        <v>872</v>
      </c>
      <c r="I260" s="192">
        <v>872</v>
      </c>
      <c r="J260" s="193" t="s">
        <v>629</v>
      </c>
      <c r="K260" s="163">
        <f t="shared" si="128"/>
        <v>164.5</v>
      </c>
      <c r="L260" s="194">
        <f t="shared" si="129"/>
        <v>0.23250883392226149</v>
      </c>
      <c r="M260" s="190" t="s">
        <v>541</v>
      </c>
      <c r="N260" s="195">
        <v>43482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121</v>
      </c>
      <c r="B261" s="188">
        <v>43398</v>
      </c>
      <c r="C261" s="188"/>
      <c r="D261" s="189" t="s">
        <v>725</v>
      </c>
      <c r="E261" s="190" t="s">
        <v>571</v>
      </c>
      <c r="F261" s="190">
        <v>162</v>
      </c>
      <c r="G261" s="190"/>
      <c r="H261" s="190">
        <v>204</v>
      </c>
      <c r="I261" s="192">
        <v>209</v>
      </c>
      <c r="J261" s="193" t="s">
        <v>726</v>
      </c>
      <c r="K261" s="163">
        <f t="shared" si="128"/>
        <v>42</v>
      </c>
      <c r="L261" s="194">
        <f t="shared" si="129"/>
        <v>0.25925925925925924</v>
      </c>
      <c r="M261" s="190" t="s">
        <v>541</v>
      </c>
      <c r="N261" s="195">
        <v>43539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122</v>
      </c>
      <c r="B262" s="188">
        <v>43399</v>
      </c>
      <c r="C262" s="188"/>
      <c r="D262" s="189" t="s">
        <v>450</v>
      </c>
      <c r="E262" s="190" t="s">
        <v>571</v>
      </c>
      <c r="F262" s="190">
        <v>240</v>
      </c>
      <c r="G262" s="190"/>
      <c r="H262" s="190">
        <v>297</v>
      </c>
      <c r="I262" s="192">
        <v>297</v>
      </c>
      <c r="J262" s="193" t="s">
        <v>629</v>
      </c>
      <c r="K262" s="199">
        <f t="shared" si="128"/>
        <v>57</v>
      </c>
      <c r="L262" s="194">
        <f t="shared" si="129"/>
        <v>0.23749999999999999</v>
      </c>
      <c r="M262" s="190" t="s">
        <v>541</v>
      </c>
      <c r="N262" s="195">
        <v>43417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123</v>
      </c>
      <c r="B263" s="157">
        <v>43439</v>
      </c>
      <c r="C263" s="157"/>
      <c r="D263" s="158" t="s">
        <v>727</v>
      </c>
      <c r="E263" s="159" t="s">
        <v>571</v>
      </c>
      <c r="F263" s="159">
        <v>202.5</v>
      </c>
      <c r="G263" s="159"/>
      <c r="H263" s="159">
        <v>255</v>
      </c>
      <c r="I263" s="161">
        <v>252</v>
      </c>
      <c r="J263" s="162" t="s">
        <v>629</v>
      </c>
      <c r="K263" s="163">
        <f t="shared" si="128"/>
        <v>52.5</v>
      </c>
      <c r="L263" s="164">
        <f t="shared" si="129"/>
        <v>0.25925925925925924</v>
      </c>
      <c r="M263" s="159" t="s">
        <v>541</v>
      </c>
      <c r="N263" s="165">
        <v>43542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124</v>
      </c>
      <c r="B264" s="188">
        <v>43465</v>
      </c>
      <c r="C264" s="157"/>
      <c r="D264" s="189" t="s">
        <v>397</v>
      </c>
      <c r="E264" s="190" t="s">
        <v>571</v>
      </c>
      <c r="F264" s="190">
        <v>710</v>
      </c>
      <c r="G264" s="190"/>
      <c r="H264" s="190">
        <v>866</v>
      </c>
      <c r="I264" s="192">
        <v>866</v>
      </c>
      <c r="J264" s="193" t="s">
        <v>629</v>
      </c>
      <c r="K264" s="163">
        <f t="shared" si="128"/>
        <v>156</v>
      </c>
      <c r="L264" s="164">
        <f t="shared" si="129"/>
        <v>0.21971830985915494</v>
      </c>
      <c r="M264" s="159" t="s">
        <v>541</v>
      </c>
      <c r="N264" s="165">
        <v>43553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125</v>
      </c>
      <c r="B265" s="188">
        <v>43522</v>
      </c>
      <c r="C265" s="188"/>
      <c r="D265" s="189" t="s">
        <v>152</v>
      </c>
      <c r="E265" s="190" t="s">
        <v>571</v>
      </c>
      <c r="F265" s="190">
        <v>337.25</v>
      </c>
      <c r="G265" s="190"/>
      <c r="H265" s="190">
        <v>398.5</v>
      </c>
      <c r="I265" s="192">
        <v>411</v>
      </c>
      <c r="J265" s="162" t="s">
        <v>729</v>
      </c>
      <c r="K265" s="163">
        <f t="shared" si="128"/>
        <v>61.25</v>
      </c>
      <c r="L265" s="164">
        <f t="shared" si="129"/>
        <v>0.1816160118606375</v>
      </c>
      <c r="M265" s="159" t="s">
        <v>541</v>
      </c>
      <c r="N265" s="165">
        <v>43760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0">
        <v>126</v>
      </c>
      <c r="B266" s="201">
        <v>43559</v>
      </c>
      <c r="C266" s="201"/>
      <c r="D266" s="202" t="s">
        <v>730</v>
      </c>
      <c r="E266" s="203" t="s">
        <v>571</v>
      </c>
      <c r="F266" s="203">
        <v>130</v>
      </c>
      <c r="G266" s="203"/>
      <c r="H266" s="203">
        <v>65</v>
      </c>
      <c r="I266" s="204">
        <v>158</v>
      </c>
      <c r="J266" s="172" t="s">
        <v>731</v>
      </c>
      <c r="K266" s="173">
        <f t="shared" si="128"/>
        <v>-65</v>
      </c>
      <c r="L266" s="174">
        <f t="shared" si="129"/>
        <v>-0.5</v>
      </c>
      <c r="M266" s="170" t="s">
        <v>553</v>
      </c>
      <c r="N266" s="167">
        <v>43726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127</v>
      </c>
      <c r="B267" s="188">
        <v>43017</v>
      </c>
      <c r="C267" s="188"/>
      <c r="D267" s="189" t="s">
        <v>184</v>
      </c>
      <c r="E267" s="190" t="s">
        <v>571</v>
      </c>
      <c r="F267" s="190">
        <v>141.5</v>
      </c>
      <c r="G267" s="190"/>
      <c r="H267" s="190">
        <v>183.5</v>
      </c>
      <c r="I267" s="192">
        <v>210</v>
      </c>
      <c r="J267" s="162" t="s">
        <v>726</v>
      </c>
      <c r="K267" s="163">
        <f t="shared" si="128"/>
        <v>42</v>
      </c>
      <c r="L267" s="164">
        <f t="shared" si="129"/>
        <v>0.29681978798586572</v>
      </c>
      <c r="M267" s="159" t="s">
        <v>541</v>
      </c>
      <c r="N267" s="165">
        <v>43042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128</v>
      </c>
      <c r="B268" s="201">
        <v>43074</v>
      </c>
      <c r="C268" s="201"/>
      <c r="D268" s="202" t="s">
        <v>733</v>
      </c>
      <c r="E268" s="203" t="s">
        <v>571</v>
      </c>
      <c r="F268" s="198">
        <v>172</v>
      </c>
      <c r="G268" s="203"/>
      <c r="H268" s="203">
        <v>155.25</v>
      </c>
      <c r="I268" s="204">
        <v>230</v>
      </c>
      <c r="J268" s="172" t="s">
        <v>734</v>
      </c>
      <c r="K268" s="173">
        <f t="shared" si="128"/>
        <v>-16.75</v>
      </c>
      <c r="L268" s="174">
        <f t="shared" si="129"/>
        <v>-9.7383720930232565E-2</v>
      </c>
      <c r="M268" s="170" t="s">
        <v>553</v>
      </c>
      <c r="N268" s="167">
        <v>43787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129</v>
      </c>
      <c r="B269" s="188">
        <v>43398</v>
      </c>
      <c r="C269" s="188"/>
      <c r="D269" s="189" t="s">
        <v>107</v>
      </c>
      <c r="E269" s="190" t="s">
        <v>571</v>
      </c>
      <c r="F269" s="190">
        <v>698.5</v>
      </c>
      <c r="G269" s="190"/>
      <c r="H269" s="190">
        <v>890</v>
      </c>
      <c r="I269" s="192">
        <v>890</v>
      </c>
      <c r="J269" s="162" t="s">
        <v>795</v>
      </c>
      <c r="K269" s="163">
        <f t="shared" si="128"/>
        <v>191.5</v>
      </c>
      <c r="L269" s="164">
        <f t="shared" si="129"/>
        <v>0.27415891195418757</v>
      </c>
      <c r="M269" s="159" t="s">
        <v>541</v>
      </c>
      <c r="N269" s="165">
        <v>44328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130</v>
      </c>
      <c r="B270" s="188">
        <v>42877</v>
      </c>
      <c r="C270" s="188"/>
      <c r="D270" s="189" t="s">
        <v>361</v>
      </c>
      <c r="E270" s="190" t="s">
        <v>571</v>
      </c>
      <c r="F270" s="190">
        <v>127.6</v>
      </c>
      <c r="G270" s="190"/>
      <c r="H270" s="190">
        <v>138</v>
      </c>
      <c r="I270" s="192">
        <v>190</v>
      </c>
      <c r="J270" s="162" t="s">
        <v>735</v>
      </c>
      <c r="K270" s="163">
        <f t="shared" si="128"/>
        <v>10.400000000000006</v>
      </c>
      <c r="L270" s="164">
        <f t="shared" si="129"/>
        <v>8.1504702194357417E-2</v>
      </c>
      <c r="M270" s="159" t="s">
        <v>541</v>
      </c>
      <c r="N270" s="165">
        <v>43774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131</v>
      </c>
      <c r="B271" s="188">
        <v>43158</v>
      </c>
      <c r="C271" s="188"/>
      <c r="D271" s="189" t="s">
        <v>736</v>
      </c>
      <c r="E271" s="190" t="s">
        <v>571</v>
      </c>
      <c r="F271" s="190">
        <v>317</v>
      </c>
      <c r="G271" s="190"/>
      <c r="H271" s="190">
        <v>382.5</v>
      </c>
      <c r="I271" s="192">
        <v>398</v>
      </c>
      <c r="J271" s="162" t="s">
        <v>737</v>
      </c>
      <c r="K271" s="163">
        <f t="shared" si="128"/>
        <v>65.5</v>
      </c>
      <c r="L271" s="164">
        <f t="shared" si="129"/>
        <v>0.20662460567823343</v>
      </c>
      <c r="M271" s="159" t="s">
        <v>541</v>
      </c>
      <c r="N271" s="165">
        <v>44238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0">
        <v>132</v>
      </c>
      <c r="B272" s="201">
        <v>43164</v>
      </c>
      <c r="C272" s="201"/>
      <c r="D272" s="202" t="s">
        <v>144</v>
      </c>
      <c r="E272" s="203" t="s">
        <v>571</v>
      </c>
      <c r="F272" s="198">
        <f>510-14.4</f>
        <v>495.6</v>
      </c>
      <c r="G272" s="203"/>
      <c r="H272" s="203">
        <v>350</v>
      </c>
      <c r="I272" s="204">
        <v>672</v>
      </c>
      <c r="J272" s="172" t="s">
        <v>738</v>
      </c>
      <c r="K272" s="173">
        <f t="shared" si="128"/>
        <v>-145.60000000000002</v>
      </c>
      <c r="L272" s="174">
        <f t="shared" si="129"/>
        <v>-0.29378531073446329</v>
      </c>
      <c r="M272" s="170" t="s">
        <v>553</v>
      </c>
      <c r="N272" s="167">
        <v>43887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0">
        <v>133</v>
      </c>
      <c r="B273" s="201">
        <v>43237</v>
      </c>
      <c r="C273" s="201"/>
      <c r="D273" s="202" t="s">
        <v>442</v>
      </c>
      <c r="E273" s="203" t="s">
        <v>571</v>
      </c>
      <c r="F273" s="198">
        <v>230.3</v>
      </c>
      <c r="G273" s="203"/>
      <c r="H273" s="203">
        <v>102.5</v>
      </c>
      <c r="I273" s="204">
        <v>348</v>
      </c>
      <c r="J273" s="172" t="s">
        <v>739</v>
      </c>
      <c r="K273" s="173">
        <f t="shared" si="128"/>
        <v>-127.80000000000001</v>
      </c>
      <c r="L273" s="174">
        <f t="shared" si="129"/>
        <v>-0.55492835432045162</v>
      </c>
      <c r="M273" s="170" t="s">
        <v>553</v>
      </c>
      <c r="N273" s="167">
        <v>43896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134</v>
      </c>
      <c r="B274" s="188">
        <v>43258</v>
      </c>
      <c r="C274" s="188"/>
      <c r="D274" s="189" t="s">
        <v>414</v>
      </c>
      <c r="E274" s="190" t="s">
        <v>571</v>
      </c>
      <c r="F274" s="190">
        <f>342.5-5.1</f>
        <v>337.4</v>
      </c>
      <c r="G274" s="190"/>
      <c r="H274" s="190">
        <v>412.5</v>
      </c>
      <c r="I274" s="192">
        <v>439</v>
      </c>
      <c r="J274" s="162" t="s">
        <v>740</v>
      </c>
      <c r="K274" s="163">
        <f t="shared" si="128"/>
        <v>75.100000000000023</v>
      </c>
      <c r="L274" s="164">
        <f t="shared" si="129"/>
        <v>0.22258446947243635</v>
      </c>
      <c r="M274" s="159" t="s">
        <v>541</v>
      </c>
      <c r="N274" s="165">
        <v>44230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1">
        <v>135</v>
      </c>
      <c r="B275" s="180">
        <v>43285</v>
      </c>
      <c r="C275" s="180"/>
      <c r="D275" s="181" t="s">
        <v>55</v>
      </c>
      <c r="E275" s="182" t="s">
        <v>571</v>
      </c>
      <c r="F275" s="182">
        <f>127.5-5.53</f>
        <v>121.97</v>
      </c>
      <c r="G275" s="183"/>
      <c r="H275" s="183">
        <v>122.5</v>
      </c>
      <c r="I275" s="183">
        <v>170</v>
      </c>
      <c r="J275" s="184" t="s">
        <v>767</v>
      </c>
      <c r="K275" s="185">
        <f t="shared" si="128"/>
        <v>0.53000000000000114</v>
      </c>
      <c r="L275" s="186">
        <f t="shared" si="129"/>
        <v>4.3453308190538747E-3</v>
      </c>
      <c r="M275" s="182" t="s">
        <v>662</v>
      </c>
      <c r="N275" s="180">
        <v>44431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0">
        <v>136</v>
      </c>
      <c r="B276" s="201">
        <v>43294</v>
      </c>
      <c r="C276" s="201"/>
      <c r="D276" s="202" t="s">
        <v>352</v>
      </c>
      <c r="E276" s="203" t="s">
        <v>571</v>
      </c>
      <c r="F276" s="198">
        <v>46.5</v>
      </c>
      <c r="G276" s="203"/>
      <c r="H276" s="203">
        <v>17</v>
      </c>
      <c r="I276" s="204">
        <v>59</v>
      </c>
      <c r="J276" s="172" t="s">
        <v>741</v>
      </c>
      <c r="K276" s="173">
        <f t="shared" ref="K276:K284" si="130">H276-F276</f>
        <v>-29.5</v>
      </c>
      <c r="L276" s="174">
        <f t="shared" ref="L276:L284" si="131">K276/F276</f>
        <v>-0.63440860215053763</v>
      </c>
      <c r="M276" s="170" t="s">
        <v>553</v>
      </c>
      <c r="N276" s="167">
        <v>43887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137</v>
      </c>
      <c r="B277" s="188">
        <v>43396</v>
      </c>
      <c r="C277" s="188"/>
      <c r="D277" s="189" t="s">
        <v>399</v>
      </c>
      <c r="E277" s="190" t="s">
        <v>571</v>
      </c>
      <c r="F277" s="190">
        <v>156.5</v>
      </c>
      <c r="G277" s="190"/>
      <c r="H277" s="190">
        <v>207.5</v>
      </c>
      <c r="I277" s="192">
        <v>191</v>
      </c>
      <c r="J277" s="162" t="s">
        <v>629</v>
      </c>
      <c r="K277" s="163">
        <f t="shared" si="130"/>
        <v>51</v>
      </c>
      <c r="L277" s="164">
        <f t="shared" si="131"/>
        <v>0.32587859424920129</v>
      </c>
      <c r="M277" s="159" t="s">
        <v>541</v>
      </c>
      <c r="N277" s="165">
        <v>44369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138</v>
      </c>
      <c r="B278" s="188">
        <v>43439</v>
      </c>
      <c r="C278" s="188"/>
      <c r="D278" s="189" t="s">
        <v>317</v>
      </c>
      <c r="E278" s="190" t="s">
        <v>571</v>
      </c>
      <c r="F278" s="190">
        <v>259.5</v>
      </c>
      <c r="G278" s="190"/>
      <c r="H278" s="190">
        <v>320</v>
      </c>
      <c r="I278" s="192">
        <v>320</v>
      </c>
      <c r="J278" s="162" t="s">
        <v>629</v>
      </c>
      <c r="K278" s="163">
        <f t="shared" si="130"/>
        <v>60.5</v>
      </c>
      <c r="L278" s="164">
        <f t="shared" si="131"/>
        <v>0.23314065510597304</v>
      </c>
      <c r="M278" s="159" t="s">
        <v>541</v>
      </c>
      <c r="N278" s="165">
        <v>44323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0">
        <v>139</v>
      </c>
      <c r="B279" s="201">
        <v>43439</v>
      </c>
      <c r="C279" s="201"/>
      <c r="D279" s="202" t="s">
        <v>742</v>
      </c>
      <c r="E279" s="203" t="s">
        <v>571</v>
      </c>
      <c r="F279" s="203">
        <v>715</v>
      </c>
      <c r="G279" s="203"/>
      <c r="H279" s="203">
        <v>445</v>
      </c>
      <c r="I279" s="204">
        <v>840</v>
      </c>
      <c r="J279" s="172" t="s">
        <v>743</v>
      </c>
      <c r="K279" s="173">
        <f t="shared" si="130"/>
        <v>-270</v>
      </c>
      <c r="L279" s="174">
        <f t="shared" si="131"/>
        <v>-0.3776223776223776</v>
      </c>
      <c r="M279" s="170" t="s">
        <v>553</v>
      </c>
      <c r="N279" s="167">
        <v>43800</v>
      </c>
      <c r="O279" s="1"/>
      <c r="P279" s="1"/>
      <c r="Q279" s="1"/>
      <c r="R279" s="6" t="s">
        <v>728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140</v>
      </c>
      <c r="B280" s="188">
        <v>43469</v>
      </c>
      <c r="C280" s="188"/>
      <c r="D280" s="189" t="s">
        <v>157</v>
      </c>
      <c r="E280" s="190" t="s">
        <v>571</v>
      </c>
      <c r="F280" s="190">
        <v>875</v>
      </c>
      <c r="G280" s="190"/>
      <c r="H280" s="190">
        <v>1165</v>
      </c>
      <c r="I280" s="192">
        <v>1185</v>
      </c>
      <c r="J280" s="162" t="s">
        <v>744</v>
      </c>
      <c r="K280" s="163">
        <f t="shared" si="130"/>
        <v>290</v>
      </c>
      <c r="L280" s="164">
        <f t="shared" si="131"/>
        <v>0.33142857142857141</v>
      </c>
      <c r="M280" s="159" t="s">
        <v>541</v>
      </c>
      <c r="N280" s="165">
        <v>43847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141</v>
      </c>
      <c r="B281" s="188">
        <v>43559</v>
      </c>
      <c r="C281" s="188"/>
      <c r="D281" s="189" t="s">
        <v>333</v>
      </c>
      <c r="E281" s="190" t="s">
        <v>571</v>
      </c>
      <c r="F281" s="190">
        <f>387-14.63</f>
        <v>372.37</v>
      </c>
      <c r="G281" s="190"/>
      <c r="H281" s="190">
        <v>490</v>
      </c>
      <c r="I281" s="192">
        <v>490</v>
      </c>
      <c r="J281" s="162" t="s">
        <v>629</v>
      </c>
      <c r="K281" s="163">
        <f t="shared" si="130"/>
        <v>117.63</v>
      </c>
      <c r="L281" s="164">
        <f t="shared" si="131"/>
        <v>0.31589548030185027</v>
      </c>
      <c r="M281" s="159" t="s">
        <v>541</v>
      </c>
      <c r="N281" s="165">
        <v>43850</v>
      </c>
      <c r="O281" s="1"/>
      <c r="P281" s="1"/>
      <c r="Q281" s="1"/>
      <c r="R281" s="6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0">
        <v>142</v>
      </c>
      <c r="B282" s="201">
        <v>43578</v>
      </c>
      <c r="C282" s="201"/>
      <c r="D282" s="202" t="s">
        <v>745</v>
      </c>
      <c r="E282" s="203" t="s">
        <v>543</v>
      </c>
      <c r="F282" s="203">
        <v>220</v>
      </c>
      <c r="G282" s="203"/>
      <c r="H282" s="203">
        <v>127.5</v>
      </c>
      <c r="I282" s="204">
        <v>284</v>
      </c>
      <c r="J282" s="172" t="s">
        <v>746</v>
      </c>
      <c r="K282" s="173">
        <f t="shared" si="130"/>
        <v>-92.5</v>
      </c>
      <c r="L282" s="174">
        <f t="shared" si="131"/>
        <v>-0.42045454545454547</v>
      </c>
      <c r="M282" s="170" t="s">
        <v>553</v>
      </c>
      <c r="N282" s="167">
        <v>43896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143</v>
      </c>
      <c r="B283" s="188">
        <v>43622</v>
      </c>
      <c r="C283" s="188"/>
      <c r="D283" s="189" t="s">
        <v>451</v>
      </c>
      <c r="E283" s="190" t="s">
        <v>543</v>
      </c>
      <c r="F283" s="190">
        <v>332.8</v>
      </c>
      <c r="G283" s="190"/>
      <c r="H283" s="190">
        <v>405</v>
      </c>
      <c r="I283" s="192">
        <v>419</v>
      </c>
      <c r="J283" s="162" t="s">
        <v>747</v>
      </c>
      <c r="K283" s="163">
        <f t="shared" si="130"/>
        <v>72.199999999999989</v>
      </c>
      <c r="L283" s="164">
        <f t="shared" si="131"/>
        <v>0.21694711538461534</v>
      </c>
      <c r="M283" s="159" t="s">
        <v>541</v>
      </c>
      <c r="N283" s="165">
        <v>43860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1">
        <v>144</v>
      </c>
      <c r="B284" s="180">
        <v>43641</v>
      </c>
      <c r="C284" s="180"/>
      <c r="D284" s="181" t="s">
        <v>150</v>
      </c>
      <c r="E284" s="182" t="s">
        <v>571</v>
      </c>
      <c r="F284" s="182">
        <v>386</v>
      </c>
      <c r="G284" s="183"/>
      <c r="H284" s="183">
        <v>395</v>
      </c>
      <c r="I284" s="183">
        <v>452</v>
      </c>
      <c r="J284" s="184" t="s">
        <v>748</v>
      </c>
      <c r="K284" s="185">
        <f t="shared" si="130"/>
        <v>9</v>
      </c>
      <c r="L284" s="186">
        <f t="shared" si="131"/>
        <v>2.3316062176165803E-2</v>
      </c>
      <c r="M284" s="182" t="s">
        <v>662</v>
      </c>
      <c r="N284" s="180">
        <v>43868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1">
        <v>145</v>
      </c>
      <c r="B285" s="180">
        <v>43707</v>
      </c>
      <c r="C285" s="180"/>
      <c r="D285" s="181" t="s">
        <v>130</v>
      </c>
      <c r="E285" s="182" t="s">
        <v>571</v>
      </c>
      <c r="F285" s="182">
        <v>137.5</v>
      </c>
      <c r="G285" s="183"/>
      <c r="H285" s="183">
        <v>138.5</v>
      </c>
      <c r="I285" s="183">
        <v>190</v>
      </c>
      <c r="J285" s="184" t="s">
        <v>766</v>
      </c>
      <c r="K285" s="185">
        <f>H285-F285</f>
        <v>1</v>
      </c>
      <c r="L285" s="186">
        <f>K285/F285</f>
        <v>7.2727272727272727E-3</v>
      </c>
      <c r="M285" s="182" t="s">
        <v>662</v>
      </c>
      <c r="N285" s="180">
        <v>44432</v>
      </c>
      <c r="O285" s="1"/>
      <c r="P285" s="1"/>
      <c r="Q285" s="1"/>
      <c r="R285" s="6" t="s">
        <v>728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146</v>
      </c>
      <c r="B286" s="188">
        <v>43731</v>
      </c>
      <c r="C286" s="188"/>
      <c r="D286" s="189" t="s">
        <v>407</v>
      </c>
      <c r="E286" s="190" t="s">
        <v>571</v>
      </c>
      <c r="F286" s="190">
        <v>235</v>
      </c>
      <c r="G286" s="190"/>
      <c r="H286" s="190">
        <v>295</v>
      </c>
      <c r="I286" s="192">
        <v>296</v>
      </c>
      <c r="J286" s="162" t="s">
        <v>749</v>
      </c>
      <c r="K286" s="163">
        <f t="shared" ref="K286:K292" si="132">H286-F286</f>
        <v>60</v>
      </c>
      <c r="L286" s="164">
        <f t="shared" ref="L286:L292" si="133">K286/F286</f>
        <v>0.25531914893617019</v>
      </c>
      <c r="M286" s="159" t="s">
        <v>541</v>
      </c>
      <c r="N286" s="165">
        <v>43844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147</v>
      </c>
      <c r="B287" s="188">
        <v>43752</v>
      </c>
      <c r="C287" s="188"/>
      <c r="D287" s="189" t="s">
        <v>750</v>
      </c>
      <c r="E287" s="190" t="s">
        <v>571</v>
      </c>
      <c r="F287" s="190">
        <v>277.5</v>
      </c>
      <c r="G287" s="190"/>
      <c r="H287" s="190">
        <v>333</v>
      </c>
      <c r="I287" s="192">
        <v>333</v>
      </c>
      <c r="J287" s="162" t="s">
        <v>751</v>
      </c>
      <c r="K287" s="163">
        <f t="shared" si="132"/>
        <v>55.5</v>
      </c>
      <c r="L287" s="164">
        <f t="shared" si="133"/>
        <v>0.2</v>
      </c>
      <c r="M287" s="159" t="s">
        <v>541</v>
      </c>
      <c r="N287" s="165">
        <v>43846</v>
      </c>
      <c r="O287" s="1"/>
      <c r="P287" s="1"/>
      <c r="Q287" s="1"/>
      <c r="R287" s="6" t="s">
        <v>728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148</v>
      </c>
      <c r="B288" s="188">
        <v>43752</v>
      </c>
      <c r="C288" s="188"/>
      <c r="D288" s="189" t="s">
        <v>752</v>
      </c>
      <c r="E288" s="190" t="s">
        <v>571</v>
      </c>
      <c r="F288" s="190">
        <v>930</v>
      </c>
      <c r="G288" s="190"/>
      <c r="H288" s="190">
        <v>1165</v>
      </c>
      <c r="I288" s="192">
        <v>1200</v>
      </c>
      <c r="J288" s="162" t="s">
        <v>753</v>
      </c>
      <c r="K288" s="163">
        <f t="shared" si="132"/>
        <v>235</v>
      </c>
      <c r="L288" s="164">
        <f t="shared" si="133"/>
        <v>0.25268817204301075</v>
      </c>
      <c r="M288" s="159" t="s">
        <v>541</v>
      </c>
      <c r="N288" s="165">
        <v>43847</v>
      </c>
      <c r="O288" s="1"/>
      <c r="P288" s="1"/>
      <c r="Q288" s="1"/>
      <c r="R288" s="6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149</v>
      </c>
      <c r="B289" s="188">
        <v>43753</v>
      </c>
      <c r="C289" s="188"/>
      <c r="D289" s="189" t="s">
        <v>754</v>
      </c>
      <c r="E289" s="190" t="s">
        <v>571</v>
      </c>
      <c r="F289" s="160">
        <v>111</v>
      </c>
      <c r="G289" s="190"/>
      <c r="H289" s="190">
        <v>141</v>
      </c>
      <c r="I289" s="192">
        <v>141</v>
      </c>
      <c r="J289" s="162" t="s">
        <v>556</v>
      </c>
      <c r="K289" s="163">
        <f t="shared" si="132"/>
        <v>30</v>
      </c>
      <c r="L289" s="164">
        <f t="shared" si="133"/>
        <v>0.27027027027027029</v>
      </c>
      <c r="M289" s="159" t="s">
        <v>541</v>
      </c>
      <c r="N289" s="165">
        <v>44328</v>
      </c>
      <c r="O289" s="1"/>
      <c r="P289" s="1"/>
      <c r="Q289" s="1"/>
      <c r="R289" s="6" t="s">
        <v>732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150</v>
      </c>
      <c r="B290" s="188">
        <v>43753</v>
      </c>
      <c r="C290" s="188"/>
      <c r="D290" s="189" t="s">
        <v>755</v>
      </c>
      <c r="E290" s="190" t="s">
        <v>571</v>
      </c>
      <c r="F290" s="160">
        <v>296</v>
      </c>
      <c r="G290" s="190"/>
      <c r="H290" s="190">
        <v>370</v>
      </c>
      <c r="I290" s="192">
        <v>370</v>
      </c>
      <c r="J290" s="162" t="s">
        <v>629</v>
      </c>
      <c r="K290" s="163">
        <f t="shared" si="132"/>
        <v>74</v>
      </c>
      <c r="L290" s="164">
        <f t="shared" si="133"/>
        <v>0.25</v>
      </c>
      <c r="M290" s="159" t="s">
        <v>541</v>
      </c>
      <c r="N290" s="165">
        <v>43853</v>
      </c>
      <c r="O290" s="1"/>
      <c r="P290" s="1"/>
      <c r="Q290" s="1"/>
      <c r="R290" s="6" t="s">
        <v>732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151</v>
      </c>
      <c r="B291" s="188">
        <v>43754</v>
      </c>
      <c r="C291" s="188"/>
      <c r="D291" s="189" t="s">
        <v>756</v>
      </c>
      <c r="E291" s="190" t="s">
        <v>571</v>
      </c>
      <c r="F291" s="160">
        <v>300</v>
      </c>
      <c r="G291" s="190"/>
      <c r="H291" s="190">
        <v>382.5</v>
      </c>
      <c r="I291" s="192">
        <v>344</v>
      </c>
      <c r="J291" s="162" t="s">
        <v>799</v>
      </c>
      <c r="K291" s="163">
        <f t="shared" si="132"/>
        <v>82.5</v>
      </c>
      <c r="L291" s="164">
        <f t="shared" si="133"/>
        <v>0.27500000000000002</v>
      </c>
      <c r="M291" s="159" t="s">
        <v>541</v>
      </c>
      <c r="N291" s="165">
        <v>44238</v>
      </c>
      <c r="O291" s="1"/>
      <c r="P291" s="1"/>
      <c r="Q291" s="1"/>
      <c r="R291" s="6" t="s">
        <v>732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152</v>
      </c>
      <c r="B292" s="188">
        <v>43832</v>
      </c>
      <c r="C292" s="188"/>
      <c r="D292" s="189" t="s">
        <v>757</v>
      </c>
      <c r="E292" s="190" t="s">
        <v>571</v>
      </c>
      <c r="F292" s="160">
        <v>495</v>
      </c>
      <c r="G292" s="190"/>
      <c r="H292" s="190">
        <v>595</v>
      </c>
      <c r="I292" s="192">
        <v>590</v>
      </c>
      <c r="J292" s="162" t="s">
        <v>798</v>
      </c>
      <c r="K292" s="163">
        <f t="shared" si="132"/>
        <v>100</v>
      </c>
      <c r="L292" s="164">
        <f t="shared" si="133"/>
        <v>0.20202020202020202</v>
      </c>
      <c r="M292" s="159" t="s">
        <v>541</v>
      </c>
      <c r="N292" s="165">
        <v>44589</v>
      </c>
      <c r="O292" s="1"/>
      <c r="P292" s="1"/>
      <c r="Q292" s="1"/>
      <c r="R292" s="6" t="s">
        <v>732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153</v>
      </c>
      <c r="B293" s="188">
        <v>43966</v>
      </c>
      <c r="C293" s="188"/>
      <c r="D293" s="189" t="s">
        <v>71</v>
      </c>
      <c r="E293" s="190" t="s">
        <v>571</v>
      </c>
      <c r="F293" s="160">
        <v>67.5</v>
      </c>
      <c r="G293" s="190"/>
      <c r="H293" s="190">
        <v>86</v>
      </c>
      <c r="I293" s="192">
        <v>86</v>
      </c>
      <c r="J293" s="162" t="s">
        <v>758</v>
      </c>
      <c r="K293" s="163">
        <f t="shared" ref="K293:K301" si="134">H293-F293</f>
        <v>18.5</v>
      </c>
      <c r="L293" s="164">
        <f t="shared" ref="L293:L301" si="135">K293/F293</f>
        <v>0.27407407407407408</v>
      </c>
      <c r="M293" s="159" t="s">
        <v>541</v>
      </c>
      <c r="N293" s="165">
        <v>44008</v>
      </c>
      <c r="O293" s="1"/>
      <c r="P293" s="1"/>
      <c r="Q293" s="1"/>
      <c r="R293" s="6" t="s">
        <v>732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154</v>
      </c>
      <c r="B294" s="188">
        <v>44035</v>
      </c>
      <c r="C294" s="188"/>
      <c r="D294" s="189" t="s">
        <v>450</v>
      </c>
      <c r="E294" s="190" t="s">
        <v>571</v>
      </c>
      <c r="F294" s="160">
        <v>231</v>
      </c>
      <c r="G294" s="190"/>
      <c r="H294" s="190">
        <v>281</v>
      </c>
      <c r="I294" s="192">
        <v>281</v>
      </c>
      <c r="J294" s="162" t="s">
        <v>629</v>
      </c>
      <c r="K294" s="163">
        <f t="shared" si="134"/>
        <v>50</v>
      </c>
      <c r="L294" s="164">
        <f t="shared" si="135"/>
        <v>0.21645021645021645</v>
      </c>
      <c r="M294" s="159" t="s">
        <v>541</v>
      </c>
      <c r="N294" s="165">
        <v>44358</v>
      </c>
      <c r="O294" s="1"/>
      <c r="P294" s="1"/>
      <c r="Q294" s="1"/>
      <c r="R294" s="6" t="s">
        <v>732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155</v>
      </c>
      <c r="B295" s="188">
        <v>44092</v>
      </c>
      <c r="C295" s="188"/>
      <c r="D295" s="189" t="s">
        <v>390</v>
      </c>
      <c r="E295" s="190" t="s">
        <v>571</v>
      </c>
      <c r="F295" s="190">
        <v>206</v>
      </c>
      <c r="G295" s="190"/>
      <c r="H295" s="190">
        <v>248</v>
      </c>
      <c r="I295" s="192">
        <v>248</v>
      </c>
      <c r="J295" s="162" t="s">
        <v>629</v>
      </c>
      <c r="K295" s="163">
        <f t="shared" si="134"/>
        <v>42</v>
      </c>
      <c r="L295" s="164">
        <f t="shared" si="135"/>
        <v>0.20388349514563106</v>
      </c>
      <c r="M295" s="159" t="s">
        <v>541</v>
      </c>
      <c r="N295" s="165">
        <v>44214</v>
      </c>
      <c r="O295" s="1"/>
      <c r="P295" s="1"/>
      <c r="Q295" s="1"/>
      <c r="R295" s="6" t="s">
        <v>732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156</v>
      </c>
      <c r="B296" s="188">
        <v>44140</v>
      </c>
      <c r="C296" s="188"/>
      <c r="D296" s="189" t="s">
        <v>390</v>
      </c>
      <c r="E296" s="190" t="s">
        <v>571</v>
      </c>
      <c r="F296" s="190">
        <v>182.5</v>
      </c>
      <c r="G296" s="190"/>
      <c r="H296" s="190">
        <v>248</v>
      </c>
      <c r="I296" s="192">
        <v>248</v>
      </c>
      <c r="J296" s="162" t="s">
        <v>629</v>
      </c>
      <c r="K296" s="163">
        <f t="shared" si="134"/>
        <v>65.5</v>
      </c>
      <c r="L296" s="164">
        <f t="shared" si="135"/>
        <v>0.35890410958904112</v>
      </c>
      <c r="M296" s="159" t="s">
        <v>541</v>
      </c>
      <c r="N296" s="165">
        <v>44214</v>
      </c>
      <c r="O296" s="1"/>
      <c r="P296" s="1"/>
      <c r="Q296" s="1"/>
      <c r="R296" s="6" t="s">
        <v>732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157</v>
      </c>
      <c r="B297" s="188">
        <v>44140</v>
      </c>
      <c r="C297" s="188"/>
      <c r="D297" s="189" t="s">
        <v>317</v>
      </c>
      <c r="E297" s="190" t="s">
        <v>571</v>
      </c>
      <c r="F297" s="190">
        <v>247.5</v>
      </c>
      <c r="G297" s="190"/>
      <c r="H297" s="190">
        <v>320</v>
      </c>
      <c r="I297" s="192">
        <v>320</v>
      </c>
      <c r="J297" s="162" t="s">
        <v>629</v>
      </c>
      <c r="K297" s="163">
        <f t="shared" si="134"/>
        <v>72.5</v>
      </c>
      <c r="L297" s="164">
        <f t="shared" si="135"/>
        <v>0.29292929292929293</v>
      </c>
      <c r="M297" s="159" t="s">
        <v>541</v>
      </c>
      <c r="N297" s="165">
        <v>44323</v>
      </c>
      <c r="O297" s="1"/>
      <c r="P297" s="1"/>
      <c r="Q297" s="1"/>
      <c r="R297" s="6" t="s">
        <v>732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158</v>
      </c>
      <c r="B298" s="188">
        <v>44140</v>
      </c>
      <c r="C298" s="188"/>
      <c r="D298" s="189" t="s">
        <v>270</v>
      </c>
      <c r="E298" s="190" t="s">
        <v>571</v>
      </c>
      <c r="F298" s="160">
        <v>925</v>
      </c>
      <c r="G298" s="190"/>
      <c r="H298" s="190">
        <v>1095</v>
      </c>
      <c r="I298" s="192">
        <v>1093</v>
      </c>
      <c r="J298" s="162" t="s">
        <v>759</v>
      </c>
      <c r="K298" s="163">
        <f t="shared" si="134"/>
        <v>170</v>
      </c>
      <c r="L298" s="164">
        <f t="shared" si="135"/>
        <v>0.18378378378378379</v>
      </c>
      <c r="M298" s="159" t="s">
        <v>541</v>
      </c>
      <c r="N298" s="165">
        <v>44201</v>
      </c>
      <c r="O298" s="1"/>
      <c r="P298" s="1"/>
      <c r="Q298" s="1"/>
      <c r="R298" s="6" t="s">
        <v>732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159</v>
      </c>
      <c r="B299" s="188">
        <v>44140</v>
      </c>
      <c r="C299" s="188"/>
      <c r="D299" s="189" t="s">
        <v>333</v>
      </c>
      <c r="E299" s="190" t="s">
        <v>571</v>
      </c>
      <c r="F299" s="160">
        <v>332.5</v>
      </c>
      <c r="G299" s="190"/>
      <c r="H299" s="190">
        <v>393</v>
      </c>
      <c r="I299" s="192">
        <v>406</v>
      </c>
      <c r="J299" s="162" t="s">
        <v>760</v>
      </c>
      <c r="K299" s="163">
        <f t="shared" si="134"/>
        <v>60.5</v>
      </c>
      <c r="L299" s="164">
        <f t="shared" si="135"/>
        <v>0.18195488721804512</v>
      </c>
      <c r="M299" s="159" t="s">
        <v>541</v>
      </c>
      <c r="N299" s="165">
        <v>44256</v>
      </c>
      <c r="O299" s="1"/>
      <c r="P299" s="1"/>
      <c r="Q299" s="1"/>
      <c r="R299" s="6" t="s">
        <v>732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160</v>
      </c>
      <c r="B300" s="188">
        <v>44141</v>
      </c>
      <c r="C300" s="188"/>
      <c r="D300" s="189" t="s">
        <v>450</v>
      </c>
      <c r="E300" s="190" t="s">
        <v>571</v>
      </c>
      <c r="F300" s="160">
        <v>231</v>
      </c>
      <c r="G300" s="190"/>
      <c r="H300" s="190">
        <v>281</v>
      </c>
      <c r="I300" s="192">
        <v>281</v>
      </c>
      <c r="J300" s="162" t="s">
        <v>629</v>
      </c>
      <c r="K300" s="163">
        <f t="shared" si="134"/>
        <v>50</v>
      </c>
      <c r="L300" s="164">
        <f t="shared" si="135"/>
        <v>0.21645021645021645</v>
      </c>
      <c r="M300" s="159" t="s">
        <v>541</v>
      </c>
      <c r="N300" s="165">
        <v>44358</v>
      </c>
      <c r="O300" s="1"/>
      <c r="P300" s="1"/>
      <c r="Q300" s="1"/>
      <c r="R300" s="6" t="s">
        <v>732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161</v>
      </c>
      <c r="B301" s="188">
        <v>44187</v>
      </c>
      <c r="C301" s="188"/>
      <c r="D301" s="189" t="s">
        <v>426</v>
      </c>
      <c r="E301" s="190" t="s">
        <v>571</v>
      </c>
      <c r="F301" s="160">
        <v>190</v>
      </c>
      <c r="G301" s="190"/>
      <c r="H301" s="190">
        <v>239</v>
      </c>
      <c r="I301" s="192">
        <v>239</v>
      </c>
      <c r="J301" s="162" t="s">
        <v>859</v>
      </c>
      <c r="K301" s="163">
        <f t="shared" si="134"/>
        <v>49</v>
      </c>
      <c r="L301" s="164">
        <f t="shared" si="135"/>
        <v>0.25789473684210529</v>
      </c>
      <c r="M301" s="159" t="s">
        <v>541</v>
      </c>
      <c r="N301" s="165">
        <v>44844</v>
      </c>
      <c r="O301" s="1"/>
      <c r="P301" s="1"/>
      <c r="Q301" s="1"/>
      <c r="R301" s="6" t="s">
        <v>732</v>
      </c>
    </row>
    <row r="302" spans="1:26" ht="12.75" customHeight="1">
      <c r="A302" s="187">
        <v>162</v>
      </c>
      <c r="B302" s="188">
        <v>44258</v>
      </c>
      <c r="C302" s="188"/>
      <c r="D302" s="189" t="s">
        <v>757</v>
      </c>
      <c r="E302" s="190" t="s">
        <v>571</v>
      </c>
      <c r="F302" s="160">
        <v>495</v>
      </c>
      <c r="G302" s="190"/>
      <c r="H302" s="190">
        <v>595</v>
      </c>
      <c r="I302" s="192">
        <v>590</v>
      </c>
      <c r="J302" s="162" t="s">
        <v>798</v>
      </c>
      <c r="K302" s="163">
        <f t="shared" ref="K302:K309" si="136">H302-F302</f>
        <v>100</v>
      </c>
      <c r="L302" s="164">
        <f t="shared" ref="L302:L309" si="137">K302/F302</f>
        <v>0.20202020202020202</v>
      </c>
      <c r="M302" s="159" t="s">
        <v>541</v>
      </c>
      <c r="N302" s="165">
        <v>44589</v>
      </c>
      <c r="O302" s="1"/>
      <c r="P302" s="1"/>
      <c r="R302" s="6" t="s">
        <v>732</v>
      </c>
    </row>
    <row r="303" spans="1:26" ht="12.75" customHeight="1">
      <c r="A303" s="187">
        <v>163</v>
      </c>
      <c r="B303" s="188">
        <v>44274</v>
      </c>
      <c r="C303" s="188"/>
      <c r="D303" s="189" t="s">
        <v>333</v>
      </c>
      <c r="E303" s="190" t="s">
        <v>571</v>
      </c>
      <c r="F303" s="160">
        <v>355</v>
      </c>
      <c r="G303" s="190"/>
      <c r="H303" s="190">
        <v>422.5</v>
      </c>
      <c r="I303" s="192">
        <v>420</v>
      </c>
      <c r="J303" s="162" t="s">
        <v>761</v>
      </c>
      <c r="K303" s="163">
        <f t="shared" si="136"/>
        <v>67.5</v>
      </c>
      <c r="L303" s="164">
        <f t="shared" si="137"/>
        <v>0.19014084507042253</v>
      </c>
      <c r="M303" s="159" t="s">
        <v>541</v>
      </c>
      <c r="N303" s="165">
        <v>44361</v>
      </c>
      <c r="O303" s="1"/>
      <c r="R303" s="205" t="s">
        <v>732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164</v>
      </c>
      <c r="B304" s="188">
        <v>44295</v>
      </c>
      <c r="C304" s="188"/>
      <c r="D304" s="189" t="s">
        <v>762</v>
      </c>
      <c r="E304" s="190" t="s">
        <v>571</v>
      </c>
      <c r="F304" s="160">
        <v>555</v>
      </c>
      <c r="G304" s="190"/>
      <c r="H304" s="190">
        <v>663</v>
      </c>
      <c r="I304" s="192">
        <v>663</v>
      </c>
      <c r="J304" s="162" t="s">
        <v>763</v>
      </c>
      <c r="K304" s="163">
        <f t="shared" si="136"/>
        <v>108</v>
      </c>
      <c r="L304" s="164">
        <f t="shared" si="137"/>
        <v>0.19459459459459461</v>
      </c>
      <c r="M304" s="159" t="s">
        <v>541</v>
      </c>
      <c r="N304" s="165">
        <v>44321</v>
      </c>
      <c r="O304" s="1"/>
      <c r="P304" s="1"/>
      <c r="Q304" s="1"/>
      <c r="R304" s="205" t="s">
        <v>732</v>
      </c>
    </row>
    <row r="305" spans="1:18" ht="12.75" customHeight="1">
      <c r="A305" s="187">
        <v>165</v>
      </c>
      <c r="B305" s="188">
        <v>44308</v>
      </c>
      <c r="C305" s="188"/>
      <c r="D305" s="189" t="s">
        <v>361</v>
      </c>
      <c r="E305" s="190" t="s">
        <v>571</v>
      </c>
      <c r="F305" s="160">
        <v>126.5</v>
      </c>
      <c r="G305" s="190"/>
      <c r="H305" s="190">
        <v>155</v>
      </c>
      <c r="I305" s="192">
        <v>155</v>
      </c>
      <c r="J305" s="162" t="s">
        <v>629</v>
      </c>
      <c r="K305" s="163">
        <f t="shared" si="136"/>
        <v>28.5</v>
      </c>
      <c r="L305" s="164">
        <f t="shared" si="137"/>
        <v>0.22529644268774704</v>
      </c>
      <c r="M305" s="159" t="s">
        <v>541</v>
      </c>
      <c r="N305" s="165">
        <v>44362</v>
      </c>
      <c r="O305" s="1"/>
      <c r="R305" s="205" t="s">
        <v>732</v>
      </c>
    </row>
    <row r="306" spans="1:18" ht="12.75" customHeight="1">
      <c r="A306" s="234">
        <v>166</v>
      </c>
      <c r="B306" s="235">
        <v>44368</v>
      </c>
      <c r="C306" s="235"/>
      <c r="D306" s="236" t="s">
        <v>378</v>
      </c>
      <c r="E306" s="237" t="s">
        <v>571</v>
      </c>
      <c r="F306" s="238">
        <v>287.5</v>
      </c>
      <c r="G306" s="237"/>
      <c r="H306" s="237">
        <v>245</v>
      </c>
      <c r="I306" s="239">
        <v>344</v>
      </c>
      <c r="J306" s="172" t="s">
        <v>793</v>
      </c>
      <c r="K306" s="173">
        <f t="shared" si="136"/>
        <v>-42.5</v>
      </c>
      <c r="L306" s="174">
        <f t="shared" si="137"/>
        <v>-0.14782608695652175</v>
      </c>
      <c r="M306" s="170" t="s">
        <v>553</v>
      </c>
      <c r="N306" s="167">
        <v>44508</v>
      </c>
      <c r="O306" s="1"/>
      <c r="R306" s="205" t="s">
        <v>732</v>
      </c>
    </row>
    <row r="307" spans="1:18" ht="12.75" customHeight="1">
      <c r="A307" s="187">
        <v>167</v>
      </c>
      <c r="B307" s="188">
        <v>44368</v>
      </c>
      <c r="C307" s="188"/>
      <c r="D307" s="189" t="s">
        <v>450</v>
      </c>
      <c r="E307" s="190" t="s">
        <v>571</v>
      </c>
      <c r="F307" s="160">
        <v>241</v>
      </c>
      <c r="G307" s="190"/>
      <c r="H307" s="190">
        <v>298</v>
      </c>
      <c r="I307" s="192">
        <v>320</v>
      </c>
      <c r="J307" s="162" t="s">
        <v>629</v>
      </c>
      <c r="K307" s="163">
        <f t="shared" si="136"/>
        <v>57</v>
      </c>
      <c r="L307" s="164">
        <f t="shared" si="137"/>
        <v>0.23651452282157676</v>
      </c>
      <c r="M307" s="159" t="s">
        <v>541</v>
      </c>
      <c r="N307" s="165">
        <v>44802</v>
      </c>
      <c r="O307" s="41"/>
      <c r="R307" s="205" t="s">
        <v>732</v>
      </c>
    </row>
    <row r="308" spans="1:18" ht="12.75" customHeight="1">
      <c r="A308" s="187">
        <v>168</v>
      </c>
      <c r="B308" s="188">
        <v>44406</v>
      </c>
      <c r="C308" s="188"/>
      <c r="D308" s="189" t="s">
        <v>361</v>
      </c>
      <c r="E308" s="190" t="s">
        <v>571</v>
      </c>
      <c r="F308" s="160">
        <v>162.5</v>
      </c>
      <c r="G308" s="190"/>
      <c r="H308" s="190">
        <v>200</v>
      </c>
      <c r="I308" s="192">
        <v>200</v>
      </c>
      <c r="J308" s="162" t="s">
        <v>629</v>
      </c>
      <c r="K308" s="163">
        <f t="shared" si="136"/>
        <v>37.5</v>
      </c>
      <c r="L308" s="164">
        <f t="shared" si="137"/>
        <v>0.23076923076923078</v>
      </c>
      <c r="M308" s="159" t="s">
        <v>541</v>
      </c>
      <c r="N308" s="165">
        <v>44802</v>
      </c>
      <c r="O308" s="1"/>
      <c r="R308" s="205" t="s">
        <v>732</v>
      </c>
    </row>
    <row r="309" spans="1:18" ht="12.75" customHeight="1">
      <c r="A309" s="187">
        <v>169</v>
      </c>
      <c r="B309" s="188">
        <v>44462</v>
      </c>
      <c r="C309" s="188"/>
      <c r="D309" s="189" t="s">
        <v>768</v>
      </c>
      <c r="E309" s="190" t="s">
        <v>571</v>
      </c>
      <c r="F309" s="160">
        <v>1235</v>
      </c>
      <c r="G309" s="190"/>
      <c r="H309" s="190">
        <v>1505</v>
      </c>
      <c r="I309" s="192">
        <v>1500</v>
      </c>
      <c r="J309" s="162" t="s">
        <v>629</v>
      </c>
      <c r="K309" s="163">
        <f t="shared" si="136"/>
        <v>270</v>
      </c>
      <c r="L309" s="164">
        <f t="shared" si="137"/>
        <v>0.21862348178137653</v>
      </c>
      <c r="M309" s="159" t="s">
        <v>541</v>
      </c>
      <c r="N309" s="165">
        <v>44564</v>
      </c>
      <c r="O309" s="1"/>
      <c r="R309" s="205" t="s">
        <v>732</v>
      </c>
    </row>
    <row r="310" spans="1:18" ht="12.75" customHeight="1">
      <c r="A310" s="218">
        <v>170</v>
      </c>
      <c r="B310" s="219">
        <v>44480</v>
      </c>
      <c r="C310" s="219"/>
      <c r="D310" s="220" t="s">
        <v>770</v>
      </c>
      <c r="E310" s="221" t="s">
        <v>571</v>
      </c>
      <c r="F310" s="222" t="s">
        <v>773</v>
      </c>
      <c r="G310" s="221"/>
      <c r="H310" s="221"/>
      <c r="I310" s="221">
        <v>145</v>
      </c>
      <c r="J310" s="223" t="s">
        <v>544</v>
      </c>
      <c r="K310" s="218"/>
      <c r="L310" s="219"/>
      <c r="M310" s="219"/>
      <c r="N310" s="220"/>
      <c r="O310" s="41"/>
      <c r="R310" s="205" t="s">
        <v>732</v>
      </c>
    </row>
    <row r="311" spans="1:18" ht="12.75" customHeight="1">
      <c r="A311" s="224">
        <v>171</v>
      </c>
      <c r="B311" s="225">
        <v>44481</v>
      </c>
      <c r="C311" s="225"/>
      <c r="D311" s="226" t="s">
        <v>259</v>
      </c>
      <c r="E311" s="227" t="s">
        <v>571</v>
      </c>
      <c r="F311" s="228" t="s">
        <v>772</v>
      </c>
      <c r="G311" s="227"/>
      <c r="H311" s="227"/>
      <c r="I311" s="227">
        <v>380</v>
      </c>
      <c r="J311" s="229" t="s">
        <v>544</v>
      </c>
      <c r="K311" s="224"/>
      <c r="L311" s="225"/>
      <c r="M311" s="225"/>
      <c r="N311" s="226"/>
      <c r="O311" s="41"/>
      <c r="R311" s="205" t="s">
        <v>732</v>
      </c>
    </row>
    <row r="312" spans="1:18" ht="12.75" customHeight="1">
      <c r="A312" s="187">
        <v>172</v>
      </c>
      <c r="B312" s="188">
        <v>44481</v>
      </c>
      <c r="C312" s="188"/>
      <c r="D312" s="189" t="s">
        <v>385</v>
      </c>
      <c r="E312" s="190" t="s">
        <v>571</v>
      </c>
      <c r="F312" s="160">
        <v>45.5</v>
      </c>
      <c r="G312" s="190"/>
      <c r="H312" s="190">
        <v>56.5</v>
      </c>
      <c r="I312" s="192">
        <v>56</v>
      </c>
      <c r="J312" s="162" t="s">
        <v>994</v>
      </c>
      <c r="K312" s="163">
        <f>H312-F312</f>
        <v>11</v>
      </c>
      <c r="L312" s="164">
        <f>K312/F312</f>
        <v>0.24175824175824176</v>
      </c>
      <c r="M312" s="159" t="s">
        <v>541</v>
      </c>
      <c r="N312" s="165">
        <v>44881</v>
      </c>
      <c r="O312" s="41"/>
      <c r="R312" s="205"/>
    </row>
    <row r="313" spans="1:18" ht="12.75" customHeight="1">
      <c r="A313" s="187">
        <v>173</v>
      </c>
      <c r="B313" s="188">
        <v>44551</v>
      </c>
      <c r="C313" s="188"/>
      <c r="D313" s="189" t="s">
        <v>118</v>
      </c>
      <c r="E313" s="190" t="s">
        <v>571</v>
      </c>
      <c r="F313" s="160">
        <v>2300</v>
      </c>
      <c r="G313" s="190"/>
      <c r="H313" s="190">
        <f>(2820+2200)/2</f>
        <v>2510</v>
      </c>
      <c r="I313" s="192">
        <v>3000</v>
      </c>
      <c r="J313" s="162" t="s">
        <v>806</v>
      </c>
      <c r="K313" s="163">
        <f>H313-F313</f>
        <v>210</v>
      </c>
      <c r="L313" s="164">
        <f>K313/F313</f>
        <v>9.1304347826086957E-2</v>
      </c>
      <c r="M313" s="159" t="s">
        <v>541</v>
      </c>
      <c r="N313" s="165">
        <v>44649</v>
      </c>
      <c r="O313" s="1"/>
      <c r="R313" s="205"/>
    </row>
    <row r="314" spans="1:18" ht="12.75" customHeight="1">
      <c r="A314" s="230">
        <v>174</v>
      </c>
      <c r="B314" s="225">
        <v>44606</v>
      </c>
      <c r="C314" s="230"/>
      <c r="D314" s="230" t="s">
        <v>405</v>
      </c>
      <c r="E314" s="227" t="s">
        <v>571</v>
      </c>
      <c r="F314" s="227" t="s">
        <v>801</v>
      </c>
      <c r="G314" s="227"/>
      <c r="H314" s="227"/>
      <c r="I314" s="227">
        <v>764</v>
      </c>
      <c r="J314" s="227" t="s">
        <v>544</v>
      </c>
      <c r="K314" s="227"/>
      <c r="L314" s="227"/>
      <c r="M314" s="227"/>
      <c r="N314" s="230"/>
      <c r="O314" s="41"/>
      <c r="R314" s="205"/>
    </row>
    <row r="315" spans="1:18" ht="12.75" customHeight="1">
      <c r="A315" s="187">
        <v>175</v>
      </c>
      <c r="B315" s="188">
        <v>44613</v>
      </c>
      <c r="C315" s="188"/>
      <c r="D315" s="189" t="s">
        <v>768</v>
      </c>
      <c r="E315" s="190" t="s">
        <v>571</v>
      </c>
      <c r="F315" s="160">
        <v>1255</v>
      </c>
      <c r="G315" s="190"/>
      <c r="H315" s="190">
        <v>1515</v>
      </c>
      <c r="I315" s="192">
        <v>1510</v>
      </c>
      <c r="J315" s="162" t="s">
        <v>629</v>
      </c>
      <c r="K315" s="163">
        <f>H315-F315</f>
        <v>260</v>
      </c>
      <c r="L315" s="164">
        <f>K315/F315</f>
        <v>0.20717131474103587</v>
      </c>
      <c r="M315" s="159" t="s">
        <v>541</v>
      </c>
      <c r="N315" s="165">
        <v>44834</v>
      </c>
      <c r="O315" s="41"/>
      <c r="R315" s="205"/>
    </row>
    <row r="316" spans="1:18" ht="12.75" customHeight="1">
      <c r="A316">
        <v>176</v>
      </c>
      <c r="B316" s="225">
        <v>44670</v>
      </c>
      <c r="C316" s="225"/>
      <c r="D316" s="230" t="s">
        <v>506</v>
      </c>
      <c r="E316" s="276" t="s">
        <v>571</v>
      </c>
      <c r="F316" s="227" t="s">
        <v>808</v>
      </c>
      <c r="G316" s="227"/>
      <c r="H316" s="227"/>
      <c r="I316" s="227">
        <v>553</v>
      </c>
      <c r="J316" s="227" t="s">
        <v>544</v>
      </c>
      <c r="K316" s="227"/>
      <c r="L316" s="227"/>
      <c r="M316" s="227"/>
      <c r="N316" s="227"/>
      <c r="O316" s="41"/>
      <c r="R316" s="205"/>
    </row>
    <row r="317" spans="1:18" ht="12.75" customHeight="1">
      <c r="A317" s="187">
        <v>177</v>
      </c>
      <c r="B317" s="188">
        <v>44746</v>
      </c>
      <c r="C317" s="188"/>
      <c r="D317" s="189" t="s">
        <v>842</v>
      </c>
      <c r="E317" s="190" t="s">
        <v>571</v>
      </c>
      <c r="F317" s="160">
        <v>207.5</v>
      </c>
      <c r="G317" s="190"/>
      <c r="H317" s="190">
        <v>254</v>
      </c>
      <c r="I317" s="192">
        <v>254</v>
      </c>
      <c r="J317" s="162" t="s">
        <v>629</v>
      </c>
      <c r="K317" s="163">
        <f>H317-F317</f>
        <v>46.5</v>
      </c>
      <c r="L317" s="164">
        <f>K317/F317</f>
        <v>0.22409638554216868</v>
      </c>
      <c r="M317" s="159" t="s">
        <v>541</v>
      </c>
      <c r="N317" s="165">
        <v>44792</v>
      </c>
      <c r="O317" s="1"/>
      <c r="R317" s="205"/>
    </row>
    <row r="318" spans="1:18" ht="12.75" customHeight="1">
      <c r="A318" s="187">
        <v>178</v>
      </c>
      <c r="B318" s="188">
        <v>44775</v>
      </c>
      <c r="C318" s="188"/>
      <c r="D318" s="189" t="s">
        <v>452</v>
      </c>
      <c r="E318" s="190" t="s">
        <v>571</v>
      </c>
      <c r="F318" s="160">
        <v>31.25</v>
      </c>
      <c r="G318" s="190"/>
      <c r="H318" s="190">
        <v>38.75</v>
      </c>
      <c r="I318" s="192">
        <v>38</v>
      </c>
      <c r="J318" s="162" t="s">
        <v>629</v>
      </c>
      <c r="K318" s="163">
        <f t="shared" ref="K318" si="138">H318-F318</f>
        <v>7.5</v>
      </c>
      <c r="L318" s="164">
        <f t="shared" ref="L318" si="139">K318/F318</f>
        <v>0.24</v>
      </c>
      <c r="M318" s="159" t="s">
        <v>541</v>
      </c>
      <c r="N318" s="165">
        <v>44844</v>
      </c>
      <c r="O318" s="41"/>
      <c r="R318" s="54"/>
    </row>
    <row r="319" spans="1:18" ht="12.75" customHeight="1">
      <c r="A319" s="224">
        <v>179</v>
      </c>
      <c r="B319" s="225">
        <v>44841</v>
      </c>
      <c r="C319" s="230"/>
      <c r="D319" s="303" t="s">
        <v>857</v>
      </c>
      <c r="E319" s="302" t="s">
        <v>571</v>
      </c>
      <c r="F319" s="227" t="s">
        <v>858</v>
      </c>
      <c r="G319" s="227"/>
      <c r="H319" s="227"/>
      <c r="I319" s="227">
        <v>840</v>
      </c>
      <c r="J319" s="227" t="s">
        <v>544</v>
      </c>
      <c r="K319" s="227"/>
      <c r="L319" s="227"/>
      <c r="M319" s="227"/>
      <c r="N319" s="227"/>
      <c r="O319" s="41"/>
      <c r="Q319" s="208"/>
      <c r="R319" s="54"/>
    </row>
    <row r="320" spans="1:18" ht="12.75" customHeight="1">
      <c r="A320" s="224">
        <v>180</v>
      </c>
      <c r="B320" s="225">
        <v>44844</v>
      </c>
      <c r="C320" s="230"/>
      <c r="D320" s="303" t="s">
        <v>407</v>
      </c>
      <c r="E320" s="302" t="s">
        <v>571</v>
      </c>
      <c r="F320" s="227" t="s">
        <v>860</v>
      </c>
      <c r="G320" s="227"/>
      <c r="H320" s="227"/>
      <c r="I320" s="227">
        <v>291</v>
      </c>
      <c r="J320" s="227" t="s">
        <v>544</v>
      </c>
      <c r="K320" s="227"/>
      <c r="L320" s="227"/>
      <c r="M320" s="227"/>
      <c r="N320" s="227"/>
      <c r="O320" s="41"/>
      <c r="Q320" s="208"/>
      <c r="R320" s="54"/>
    </row>
    <row r="321" spans="1:18" ht="12.75" customHeight="1">
      <c r="A321" s="224">
        <v>181</v>
      </c>
      <c r="B321" s="225">
        <v>44845</v>
      </c>
      <c r="C321" s="230"/>
      <c r="D321" s="303" t="s">
        <v>405</v>
      </c>
      <c r="E321" s="302" t="s">
        <v>571</v>
      </c>
      <c r="F321" s="227" t="s">
        <v>966</v>
      </c>
      <c r="G321" s="227"/>
      <c r="H321" s="227"/>
      <c r="I321" s="227">
        <v>765</v>
      </c>
      <c r="J321" s="227" t="s">
        <v>544</v>
      </c>
      <c r="K321" s="227"/>
      <c r="L321" s="227"/>
      <c r="M321" s="227"/>
      <c r="N321" s="227"/>
      <c r="O321" s="41"/>
      <c r="Q321" s="208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B324" s="206" t="s">
        <v>764</v>
      </c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A328" s="207"/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207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53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</sheetData>
  <autoFilter ref="R1:R326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2022-11-28T18:33:26Z</dcterms:modified>
</cp:coreProperties>
</file>