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F&amp;O)'!$A$117:$B$328</definedName>
  </definedNames>
  <calcPr calcId="162913"/>
</workbook>
</file>

<file path=xl/calcChain.xml><?xml version="1.0" encoding="utf-8"?>
<calcChain xmlns="http://schemas.openxmlformats.org/spreadsheetml/2006/main">
  <c r="L44" i="6" l="1"/>
  <c r="K44" i="6"/>
  <c r="M44" i="6" s="1"/>
  <c r="L35" i="6"/>
  <c r="K35" i="6"/>
  <c r="M35" i="6" s="1"/>
  <c r="L47" i="6" l="1"/>
  <c r="K47" i="6"/>
  <c r="M47" i="6" s="1"/>
  <c r="L37" i="6"/>
  <c r="K37" i="6"/>
  <c r="M37" i="6" s="1"/>
  <c r="L18" i="6"/>
  <c r="K18" i="6"/>
  <c r="M18" i="6" s="1"/>
  <c r="L40" i="6"/>
  <c r="K40" i="6"/>
  <c r="K333" i="6"/>
  <c r="L333" i="6" s="1"/>
  <c r="M40" i="6" l="1"/>
  <c r="L41" i="6"/>
  <c r="K41" i="6"/>
  <c r="L13" i="6"/>
  <c r="K13" i="6"/>
  <c r="M13" i="6" s="1"/>
  <c r="L15" i="6"/>
  <c r="K15" i="6"/>
  <c r="K97" i="6"/>
  <c r="M97" i="6" s="1"/>
  <c r="K96" i="6"/>
  <c r="K95" i="6"/>
  <c r="M15" i="6" l="1"/>
  <c r="M41" i="6"/>
  <c r="L42" i="6"/>
  <c r="K42" i="6"/>
  <c r="M42" i="6" s="1"/>
  <c r="L32" i="6" l="1"/>
  <c r="K32" i="6"/>
  <c r="M32" i="6" l="1"/>
  <c r="K94" i="6"/>
  <c r="L74" i="6"/>
  <c r="K74" i="6"/>
  <c r="L36" i="6"/>
  <c r="K36" i="6"/>
  <c r="M94" i="6"/>
  <c r="M36" i="6" l="1"/>
  <c r="M74" i="6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71" i="6" l="1"/>
  <c r="K71" i="6"/>
  <c r="L33" i="6"/>
  <c r="K33" i="6"/>
  <c r="M33" i="6" s="1"/>
  <c r="M71" i="6" l="1"/>
  <c r="L34" i="6"/>
  <c r="L28" i="6" l="1"/>
  <c r="K28" i="6"/>
  <c r="K34" i="6"/>
  <c r="M34" i="6" s="1"/>
  <c r="M28" i="6" l="1"/>
  <c r="K93" i="6"/>
  <c r="M93" i="6" s="1"/>
  <c r="L72" i="6"/>
  <c r="K72" i="6"/>
  <c r="L73" i="6"/>
  <c r="K73" i="6"/>
  <c r="K92" i="6"/>
  <c r="M92" i="6" s="1"/>
  <c r="M72" i="6" l="1"/>
  <c r="M73" i="6"/>
  <c r="K90" i="6"/>
  <c r="L10" i="6" l="1"/>
  <c r="K10" i="6"/>
  <c r="M90" i="6"/>
  <c r="M10" i="6" l="1"/>
  <c r="L11" i="6"/>
  <c r="K11" i="6"/>
  <c r="M11" i="6" s="1"/>
  <c r="L30" i="6"/>
  <c r="K30" i="6"/>
  <c r="L69" i="6"/>
  <c r="K69" i="6"/>
  <c r="L70" i="6"/>
  <c r="K70" i="6"/>
  <c r="L68" i="6"/>
  <c r="K68" i="6"/>
  <c r="M68" i="6" s="1"/>
  <c r="L67" i="6"/>
  <c r="K67" i="6"/>
  <c r="M67" i="6" s="1"/>
  <c r="L12" i="6"/>
  <c r="K12" i="6"/>
  <c r="L25" i="6"/>
  <c r="K25" i="6"/>
  <c r="L103" i="6"/>
  <c r="K103" i="6"/>
  <c r="M103" i="6" s="1"/>
  <c r="K331" i="6"/>
  <c r="L331" i="6" s="1"/>
  <c r="L66" i="6"/>
  <c r="K66" i="6"/>
  <c r="K91" i="6"/>
  <c r="M91" i="6" s="1"/>
  <c r="M25" i="6" l="1"/>
  <c r="M12" i="6"/>
  <c r="M69" i="6"/>
  <c r="M30" i="6"/>
  <c r="M70" i="6"/>
  <c r="M66" i="6"/>
  <c r="K317" i="6"/>
  <c r="L317" i="6" s="1"/>
  <c r="L14" i="6"/>
  <c r="K14" i="6"/>
  <c r="L26" i="6"/>
  <c r="K26" i="6"/>
  <c r="K89" i="6"/>
  <c r="M89" i="6" s="1"/>
  <c r="K88" i="6"/>
  <c r="M88" i="6" s="1"/>
  <c r="K85" i="6"/>
  <c r="M85" i="6" s="1"/>
  <c r="M14" i="6" l="1"/>
  <c r="M26" i="6"/>
  <c r="L21" i="6"/>
  <c r="K21" i="6"/>
  <c r="L16" i="6"/>
  <c r="K16" i="6"/>
  <c r="M16" i="6" s="1"/>
  <c r="M21" i="6" l="1"/>
  <c r="K87" i="6"/>
  <c r="M87" i="6" s="1"/>
  <c r="K86" i="6"/>
  <c r="M86" i="6"/>
  <c r="L24" i="6"/>
  <c r="K24" i="6"/>
  <c r="L64" i="6"/>
  <c r="K64" i="6"/>
  <c r="M64" i="6" s="1"/>
  <c r="K63" i="6"/>
  <c r="L63" i="6"/>
  <c r="M63" i="6" l="1"/>
  <c r="M24" i="6"/>
  <c r="L65" i="6"/>
  <c r="K65" i="6"/>
  <c r="L62" i="6"/>
  <c r="K62" i="6"/>
  <c r="M62" i="6" s="1"/>
  <c r="M65" i="6" l="1"/>
  <c r="K84" i="6"/>
  <c r="M84" i="6" s="1"/>
  <c r="K82" i="6"/>
  <c r="L20" i="6"/>
  <c r="K20" i="6"/>
  <c r="M20" i="6" s="1"/>
  <c r="L22" i="6"/>
  <c r="K22" i="6"/>
  <c r="M22" i="6" s="1"/>
  <c r="M82" i="6" l="1"/>
  <c r="K83" i="6" l="1"/>
  <c r="M83" i="6" s="1"/>
  <c r="P23" i="6"/>
  <c r="P19" i="6" l="1"/>
  <c r="K332" i="6" l="1"/>
  <c r="L332" i="6" s="1"/>
  <c r="P17" i="6" l="1"/>
  <c r="K329" i="6" l="1"/>
  <c r="L329" i="6" s="1"/>
  <c r="K306" i="6" l="1"/>
  <c r="L306" i="6" s="1"/>
  <c r="K327" i="6" l="1"/>
  <c r="L327" i="6" s="1"/>
  <c r="K328" i="6" l="1"/>
  <c r="L328" i="6" s="1"/>
  <c r="K294" i="6" l="1"/>
  <c r="L294" i="6" s="1"/>
  <c r="K313" i="6" l="1"/>
  <c r="L313" i="6" s="1"/>
  <c r="K319" i="6" l="1"/>
  <c r="L319" i="6" s="1"/>
  <c r="K325" i="6" l="1"/>
  <c r="L325" i="6" s="1"/>
  <c r="P102" i="6" l="1"/>
  <c r="K304" i="6" l="1"/>
  <c r="L304" i="6" s="1"/>
  <c r="K314" i="6" l="1"/>
  <c r="L314" i="6" s="1"/>
  <c r="K320" i="6" l="1"/>
  <c r="L320" i="6" s="1"/>
  <c r="K288" i="6" l="1"/>
  <c r="L288" i="6" s="1"/>
  <c r="K289" i="6" l="1"/>
  <c r="L289" i="6" s="1"/>
  <c r="K315" i="6" l="1"/>
  <c r="L315" i="6" s="1"/>
  <c r="K307" i="6" l="1"/>
  <c r="L307" i="6" s="1"/>
  <c r="K311" i="6" l="1"/>
  <c r="L311" i="6" s="1"/>
  <c r="K316" i="6" l="1"/>
  <c r="L316" i="6" s="1"/>
  <c r="K308" i="6" l="1"/>
  <c r="L308" i="6" s="1"/>
  <c r="K302" i="6"/>
  <c r="L302" i="6" s="1"/>
  <c r="K310" i="6" l="1"/>
  <c r="L310" i="6" s="1"/>
  <c r="K298" i="6" l="1"/>
  <c r="L298" i="6" s="1"/>
  <c r="K299" i="6" l="1"/>
  <c r="L299" i="6" s="1"/>
  <c r="K292" i="6"/>
  <c r="L292" i="6" s="1"/>
  <c r="K309" i="6" l="1"/>
  <c r="L309" i="6" s="1"/>
  <c r="K303" i="6"/>
  <c r="L303" i="6" s="1"/>
  <c r="K305" i="6" l="1"/>
  <c r="L305" i="6" s="1"/>
  <c r="L6" i="2" l="1"/>
  <c r="K6" i="3"/>
  <c r="D7" i="5" l="1"/>
  <c r="M7" i="6"/>
  <c r="K300" i="6" l="1"/>
  <c r="L300" i="6" s="1"/>
  <c r="K297" i="6" l="1"/>
  <c r="L297" i="6" s="1"/>
  <c r="K301" i="6" l="1"/>
  <c r="L301" i="6" s="1"/>
  <c r="K296" i="6"/>
  <c r="L296" i="6" s="1"/>
  <c r="K295" i="6"/>
  <c r="L295" i="6" s="1"/>
  <c r="K293" i="6"/>
  <c r="L293" i="6" s="1"/>
  <c r="H291" i="6"/>
  <c r="K291" i="6" s="1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F252" i="6"/>
  <c r="K252" i="6" s="1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1" i="6"/>
  <c r="L231" i="6" s="1"/>
  <c r="F230" i="6"/>
  <c r="K230" i="6" s="1"/>
  <c r="L230" i="6" s="1"/>
  <c r="K229" i="6"/>
  <c r="L229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0" i="6"/>
  <c r="L200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F182" i="6"/>
  <c r="K182" i="6" s="1"/>
  <c r="L182" i="6" s="1"/>
  <c r="H181" i="6"/>
  <c r="K181" i="6" s="1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H147" i="6"/>
  <c r="K147" i="6" s="1"/>
  <c r="L147" i="6" s="1"/>
  <c r="F146" i="6"/>
  <c r="K146" i="6" s="1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6" i="4"/>
</calcChain>
</file>

<file path=xl/sharedStrings.xml><?xml version="1.0" encoding="utf-8"?>
<sst xmlns="http://schemas.openxmlformats.org/spreadsheetml/2006/main" count="3848" uniqueCount="1312">
  <si>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</si>
  <si>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</si>
  <si>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</si>
  <si>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</si>
  <si>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</si>
  <si>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</si>
  <si>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</si>
  <si>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</si>
  <si>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</si>
  <si>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</si>
  <si>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</si>
  <si>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</si>
  <si>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</si>
  <si>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</si>
  <si>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</si>
  <si>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</si>
  <si>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</si>
  <si>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</si>
  <si>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</si>
  <si>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</si>
  <si>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</si>
  <si>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</si>
  <si>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</si>
  <si>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</si>
  <si>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</si>
  <si>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</si>
  <si>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</si>
  <si>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</si>
  <si>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</si>
  <si>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</si>
  <si>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</si>
  <si>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</si>
  <si>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</si>
  <si>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</si>
  <si>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</si>
  <si>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</si>
  <si>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</si>
  <si>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</si>
  <si>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</si>
  <si>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</si>
  <si>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</si>
  <si>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</si>
  <si>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</si>
  <si>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</si>
  <si>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</si>
  <si>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</si>
  <si>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</si>
  <si>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</si>
  <si>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</si>
  <si>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</si>
  <si>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</si>
  <si>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</si>
  <si>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</si>
  <si>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</si>
  <si>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</si>
  <si>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</si>
  <si>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</si>
  <si>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</si>
  <si>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</si>
  <si>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</si>
  <si>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</si>
  <si>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</si>
  <si>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</si>
  <si>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</si>
  <si>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</si>
  <si>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</si>
  <si>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</si>
  <si>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</si>
  <si>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</si>
  <si>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</si>
  <si>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</si>
  <si>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</si>
  <si>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</si>
  <si>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</si>
  <si>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</si>
  <si>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</si>
  <si>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</si>
  <si>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</si>
  <si>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</si>
  <si>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</si>
  <si>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</si>
  <si>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</si>
  <si>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</si>
  <si>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</si>
  <si>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</si>
  <si>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</si>
  <si>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</si>
  <si>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</si>
  <si>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</si>
  <si>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</si>
  <si>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</si>
  <si>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</si>
  <si>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</si>
  <si>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</si>
  <si>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</si>
  <si>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</si>
  <si>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</si>
  <si>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</si>
  <si>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</si>
  <si>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</si>
  <si>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</si>
  <si>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</si>
  <si>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</si>
  <si>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</si>
  <si>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</si>
  <si>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</si>
  <si>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</si>
  <si>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</si>
  <si>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</si>
  <si>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</si>
  <si>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</si>
  <si>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</si>
  <si>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</si>
  <si>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</si>
  <si>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</si>
  <si>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</si>
  <si>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</si>
  <si>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</si>
  <si>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</si>
  <si>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</si>
  <si>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</si>
  <si>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</si>
  <si>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</si>
  <si>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</si>
  <si>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</si>
  <si>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</si>
  <si>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</si>
  <si>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</si>
  <si>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</si>
  <si>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</si>
  <si>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</si>
  <si>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</si>
  <si>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</si>
  <si>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</si>
  <si>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</si>
  <si>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</si>
  <si>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</si>
  <si>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</si>
  <si>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</si>
  <si>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</si>
  <si>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</si>
  <si>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</si>
  <si>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</si>
  <si>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</si>
  <si>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</si>
  <si>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</si>
  <si>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</si>
  <si>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</si>
  <si>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</si>
  <si>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</si>
  <si>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</si>
  <si>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</si>
  <si>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</si>
  <si>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</si>
  <si>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</si>
  <si>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</si>
  <si>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</si>
  <si>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</si>
  <si>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</si>
  <si>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</si>
  <si>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</si>
  <si>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</si>
  <si>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</si>
  <si>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</si>
  <si>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</si>
  <si>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</si>
  <si>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</si>
  <si>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</si>
  <si>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</si>
  <si>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</si>
  <si>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</si>
  <si>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</si>
  <si>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</si>
  <si>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</si>
  <si>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</si>
  <si>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</si>
  <si>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</si>
  <si>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</si>
  <si>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</si>
  <si>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</si>
  <si>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</si>
  <si>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</si>
  <si>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</si>
  <si>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</si>
  <si>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</si>
  <si>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</si>
  <si>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</si>
  <si>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</si>
  <si>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</si>
  <si>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</si>
  <si>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</si>
  <si>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</si>
  <si>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</si>
  <si>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</si>
  <si>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</si>
  <si>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</si>
  <si>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</si>
  <si>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</si>
  <si>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</si>
  <si>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</si>
  <si>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</si>
  <si>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</si>
  <si>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</si>
  <si>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</si>
  <si>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</si>
  <si>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</si>
  <si>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</si>
  <si>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</si>
  <si>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</si>
  <si>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</si>
  <si>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</si>
  <si>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</si>
  <si>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</si>
  <si>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</si>
  <si>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</si>
  <si>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</si>
  <si>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</si>
  <si>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</si>
  <si>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</si>
  <si>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</si>
  <si>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</si>
  <si>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</si>
  <si>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</si>
  <si>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</si>
  <si>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</si>
  <si>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</si>
  <si>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</si>
  <si>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</si>
  <si>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</si>
  <si>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</si>
  <si>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</si>
  <si>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</si>
  <si>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</si>
  <si>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</si>
  <si>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</si>
  <si>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</si>
  <si>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</si>
  <si>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</si>
  <si>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</si>
  <si>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</si>
  <si>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</si>
  <si>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</si>
  <si>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</si>
  <si>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</si>
  <si>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</si>
  <si>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</si>
  <si>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</si>
  <si>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</si>
  <si>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</si>
  <si>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</si>
  <si>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</si>
  <si>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</si>
  <si>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</si>
  <si>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</si>
  <si>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</si>
  <si>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</si>
  <si>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</si>
  <si>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</si>
  <si>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</si>
  <si>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</si>
  <si>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</si>
  <si>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</si>
  <si>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</si>
  <si>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</si>
  <si>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</si>
  <si>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</si>
  <si>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</si>
  <si>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</si>
  <si>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</si>
  <si>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</si>
  <si>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</si>
  <si>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</si>
  <si>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</si>
  <si>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</si>
  <si>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</si>
  <si>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</si>
  <si>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</si>
  <si>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</si>
  <si>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</si>
  <si>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</si>
  <si>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</si>
  <si>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</si>
  <si>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</si>
  <si>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</si>
  <si>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</si>
  <si>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</si>
  <si>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</si>
  <si>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</si>
  <si>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</si>
  <si>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</si>
  <si>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</si>
  <si>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</si>
  <si>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</si>
  <si>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</si>
  <si>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</si>
  <si>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</si>
  <si>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</si>
  <si>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</si>
  <si>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</si>
  <si>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</si>
  <si>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</si>
  <si>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</si>
  <si>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</si>
  <si>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</si>
  <si>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</si>
  <si>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</si>
  <si>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</si>
  <si>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</si>
  <si>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</si>
  <si>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</si>
  <si>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</si>
  <si>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</si>
  <si>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</si>
  <si>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</si>
  <si>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</si>
  <si>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</si>
  <si>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</si>
  <si>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</si>
  <si>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</si>
  <si>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</si>
  <si>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</si>
  <si>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</si>
  <si>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</si>
  <si>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</si>
  <si>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</si>
  <si>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</si>
  <si>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</si>
  <si>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</si>
  <si>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</si>
  <si>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</si>
  <si>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</si>
  <si>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</si>
  <si>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</si>
  <si>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</si>
  <si>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</si>
  <si>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</si>
  <si>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</si>
  <si>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</si>
  <si>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</si>
  <si>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</si>
  <si>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</si>
  <si>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</si>
  <si>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</si>
  <si>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</si>
  <si>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</si>
  <si>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</si>
  <si>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</si>
  <si>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</si>
  <si>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</si>
  <si>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</si>
  <si>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</si>
  <si>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</si>
  <si>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</si>
  <si>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</si>
  <si>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</si>
  <si>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</si>
  <si>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</si>
  <si>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</si>
  <si>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</si>
  <si>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</si>
  <si>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</si>
  <si>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</si>
  <si>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</si>
  <si>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</si>
  <si>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</si>
  <si>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</si>
  <si>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</si>
  <si>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</si>
  <si>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</si>
  <si>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</si>
  <si>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</si>
  <si>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</si>
  <si>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</si>
  <si>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</si>
  <si>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</si>
  <si>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</si>
  <si>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</si>
  <si>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</si>
  <si>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</si>
  <si>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</si>
  <si>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</si>
  <si>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</si>
  <si>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</si>
  <si>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</si>
  <si>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</si>
  <si>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</si>
  <si>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</si>
  <si>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</si>
  <si>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</si>
  <si>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</si>
  <si>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</si>
  <si>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</si>
  <si>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</si>
  <si>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</si>
  <si>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</si>
  <si>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</si>
  <si>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</si>
  <si>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</si>
  <si>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</si>
  <si>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</si>
  <si>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</si>
  <si>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</si>
  <si>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</si>
  <si>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</si>
  <si>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</si>
  <si>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</si>
  <si>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</si>
  <si>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</si>
  <si>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</si>
  <si>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</si>
  <si>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</si>
  <si>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</si>
  <si>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</si>
  <si>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</si>
  <si>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</si>
  <si>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</si>
  <si>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</si>
  <si>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</si>
  <si>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</si>
  <si>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</si>
  <si>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</si>
  <si>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</si>
  <si>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</si>
  <si>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</si>
  <si>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</si>
  <si>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</si>
  <si>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</si>
  <si>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</si>
  <si>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</si>
  <si>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</si>
  <si>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</si>
  <si>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</si>
  <si>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</si>
  <si>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</si>
  <si>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</si>
  <si>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</si>
  <si>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</si>
  <si>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</si>
  <si>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</si>
  <si>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</si>
  <si>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</si>
  <si>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</si>
  <si>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</si>
  <si>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</si>
  <si>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</si>
  <si>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</si>
  <si>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</si>
  <si>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</si>
  <si>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</si>
  <si>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</si>
  <si>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</si>
  <si>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</si>
  <si>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</si>
  <si>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</si>
  <si>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</si>
  <si>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</si>
  <si>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</si>
  <si>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</si>
  <si>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</si>
  <si>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</si>
  <si>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</si>
  <si>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</si>
  <si>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</si>
  <si>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</si>
  <si>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</si>
  <si>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</si>
  <si>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</si>
  <si>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</si>
  <si>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</si>
  <si>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</si>
  <si>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</si>
  <si>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</si>
  <si>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</si>
  <si>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</si>
  <si>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</si>
  <si>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</si>
  <si>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</si>
  <si>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</si>
  <si>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</si>
  <si>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</si>
  <si>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</si>
  <si>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</si>
  <si>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</si>
  <si>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</si>
  <si>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</si>
  <si>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</si>
  <si>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</si>
  <si>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</si>
  <si>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</si>
  <si>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</si>
  <si>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</si>
  <si>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</si>
  <si>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</si>
  <si>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</si>
  <si>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</si>
  <si>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</si>
  <si>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</si>
  <si>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</si>
  <si>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</si>
  <si>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</si>
  <si>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</si>
  <si>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</si>
  <si>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</si>
  <si>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</si>
  <si>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</si>
  <si>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</si>
  <si>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</si>
  <si>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</si>
  <si>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</si>
  <si>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</si>
  <si>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</si>
  <si>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</si>
  <si>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</si>
  <si>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</si>
  <si>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</si>
  <si>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</si>
  <si>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</si>
  <si>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</si>
  <si>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</si>
  <si>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</si>
  <si>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</si>
  <si>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</si>
  <si>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</si>
  <si>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</si>
  <si>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</si>
  <si>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</si>
  <si>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</si>
  <si>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</si>
  <si>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</si>
  <si>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</si>
  <si>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</si>
  <si>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</si>
  <si>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</si>
  <si>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</si>
  <si>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</si>
  <si>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</si>
  <si>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</si>
  <si>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</si>
  <si>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</si>
  <si>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</si>
  <si>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</si>
  <si>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</si>
  <si>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</si>
  <si>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</si>
  <si>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</si>
  <si>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</si>
  <si>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</si>
  <si>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</si>
  <si>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</si>
  <si>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</si>
  <si>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</si>
  <si>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</si>
  <si>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</si>
  <si>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</si>
  <si>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</si>
  <si>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</si>
  <si>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</si>
  <si>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</si>
  <si>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</si>
  <si>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</si>
  <si>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</si>
  <si>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</si>
  <si>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</si>
  <si>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</si>
  <si>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</si>
  <si>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</si>
  <si>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</si>
  <si>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</si>
  <si>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</si>
  <si>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</si>
  <si>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</si>
  <si>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</si>
  <si>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</si>
  <si>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</si>
  <si>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</si>
  <si>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</si>
  <si>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</si>
  <si>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</si>
  <si>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</si>
  <si>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</si>
  <si>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</si>
  <si>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</si>
  <si>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</si>
  <si>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</si>
  <si>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</si>
  <si>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</si>
  <si>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</si>
  <si>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</si>
  <si>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</si>
  <si>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</si>
  <si>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</si>
  <si>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</si>
  <si>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</si>
  <si>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</si>
  <si>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</si>
  <si>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</si>
  <si>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</si>
  <si>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</si>
  <si>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</si>
  <si>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</si>
  <si>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</si>
  <si>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</si>
  <si>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</si>
  <si>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</si>
  <si>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</si>
  <si>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</si>
  <si>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</si>
  <si>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</si>
  <si>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</si>
  <si>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</si>
  <si>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</si>
  <si>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</si>
  <si>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</si>
  <si>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</si>
  <si>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</si>
  <si>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</si>
  <si>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</si>
  <si>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</si>
  <si>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</si>
  <si>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</si>
  <si>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</si>
  <si>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</si>
  <si>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</si>
  <si>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</si>
  <si>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</si>
  <si>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</si>
  <si>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</si>
  <si>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</si>
  <si>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</si>
  <si>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</si>
  <si>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</si>
  <si>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</si>
  <si>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</si>
  <si>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</si>
  <si>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</si>
  <si>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</si>
  <si>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</si>
  <si>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</si>
  <si>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</si>
  <si>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</si>
  <si>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</si>
  <si>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</si>
  <si>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</si>
  <si>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</si>
  <si>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</si>
  <si>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</si>
  <si>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</si>
  <si>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</si>
  <si>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</si>
  <si>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</si>
  <si>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</si>
  <si>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</si>
  <si>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</si>
  <si>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</si>
  <si>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</si>
  <si>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</si>
  <si>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</si>
  <si>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</si>
  <si>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</si>
  <si>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</si>
  <si>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</si>
  <si>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</si>
  <si>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</si>
  <si>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</si>
  <si>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</si>
  <si>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</si>
  <si>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</si>
  <si>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</si>
  <si>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</si>
  <si>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</si>
  <si>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</si>
  <si>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</si>
  <si>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</si>
  <si>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</si>
  <si>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</si>
  <si>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</si>
  <si>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</si>
  <si>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</si>
  <si>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</si>
  <si>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</si>
  <si>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</si>
  <si>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</si>
  <si>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</si>
  <si>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</si>
  <si>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</si>
  <si>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</si>
  <si>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</si>
  <si>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</si>
  <si>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</si>
  <si>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</si>
  <si>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</si>
  <si>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</si>
  <si>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</si>
  <si>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</si>
  <si>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</si>
  <si>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</si>
  <si>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</si>
  <si>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</si>
  <si>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</si>
  <si>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</si>
  <si>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</si>
  <si>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</si>
  <si>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</si>
  <si>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</si>
  <si>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</si>
  <si>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</si>
  <si>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</si>
  <si>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</si>
  <si>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</si>
  <si>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</si>
  <si>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</si>
  <si>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</si>
  <si>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</si>
  <si>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</si>
  <si>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</si>
  <si>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</si>
  <si>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</si>
  <si>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</si>
  <si>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</si>
  <si>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</si>
  <si>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</si>
  <si>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</si>
  <si>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</si>
  <si>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</si>
  <si>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</si>
  <si>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</si>
  <si>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</si>
  <si>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</si>
  <si>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</si>
  <si>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</si>
  <si>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</si>
  <si>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</si>
  <si>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</si>
  <si>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</si>
  <si>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</si>
  <si>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</si>
  <si>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</si>
  <si>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</si>
  <si>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</si>
  <si>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</si>
  <si>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</si>
  <si>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</si>
  <si>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</si>
  <si>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</si>
  <si>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</si>
  <si>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</si>
  <si>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</si>
  <si>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</si>
  <si>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</si>
  <si>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</si>
  <si>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</si>
  <si>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</si>
  <si>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</si>
  <si>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</si>
  <si>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</si>
  <si>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</si>
  <si>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</si>
  <si>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</si>
  <si>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</si>
  <si>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</si>
  <si>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</si>
  <si>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</si>
  <si>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</si>
  <si>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</si>
  <si>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</si>
  <si>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</si>
  <si>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</si>
  <si>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</si>
  <si>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</si>
  <si>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</si>
  <si>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</si>
  <si>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</si>
  <si>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</si>
  <si>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</si>
  <si>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</si>
  <si>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</si>
  <si>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</si>
  <si>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</si>
  <si>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</si>
  <si>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</si>
  <si>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</si>
  <si>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</si>
  <si>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</si>
  <si>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</si>
  <si>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</si>
  <si>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</si>
  <si>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</si>
  <si>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</si>
  <si>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</si>
  <si>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</si>
  <si>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</si>
  <si>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</si>
  <si>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</si>
  <si>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</si>
  <si>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</si>
  <si>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</si>
  <si>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</si>
  <si>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</si>
  <si>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</si>
  <si>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</si>
  <si>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</si>
  <si>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</si>
  <si>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</si>
  <si>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</si>
  <si>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</si>
  <si>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</si>
  <si>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</si>
  <si>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</si>
  <si>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</si>
  <si>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</si>
  <si>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</si>
  <si>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</si>
  <si>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</si>
  <si>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</si>
  <si>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</si>
  <si>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</si>
  <si>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</si>
  <si>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</si>
  <si>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</si>
  <si>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</si>
  <si>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</si>
  <si>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</si>
  <si>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</si>
  <si>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</si>
  <si>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</si>
  <si>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</si>
  <si>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</si>
  <si>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</si>
  <si>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</si>
  <si>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</si>
  <si>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</si>
  <si>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</si>
  <si>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</si>
  <si>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</si>
  <si>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</si>
  <si>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</si>
  <si>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</si>
  <si>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</si>
  <si>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</si>
  <si>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</si>
  <si>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</si>
  <si>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</si>
  <si>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</si>
  <si>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</si>
  <si>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</si>
  <si>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</si>
  <si>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</si>
  <si>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</si>
  <si>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</si>
  <si>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</si>
  <si>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</si>
  <si>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</si>
  <si>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</si>
  <si>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</si>
  <si>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</si>
  <si>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</si>
  <si>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</si>
  <si>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</si>
  <si>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</si>
  <si>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</si>
  <si>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</si>
  <si>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</si>
  <si>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</si>
  <si>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</si>
  <si>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</si>
  <si>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</si>
  <si>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</si>
  <si>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</si>
  <si>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</si>
  <si>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</si>
  <si>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</si>
  <si>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</si>
  <si>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</si>
  <si>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</si>
  <si>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</si>
  <si>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</si>
  <si>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</si>
  <si>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</si>
  <si>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</si>
  <si>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</si>
  <si>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</si>
  <si>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</si>
  <si>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</si>
  <si>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</si>
  <si>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</si>
  <si>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</si>
  <si>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</si>
  <si>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</si>
  <si>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</si>
  <si>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</si>
  <si>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</si>
  <si>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</si>
  <si>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</si>
  <si>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</si>
  <si>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</si>
  <si>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</si>
  <si>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</si>
  <si>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</si>
  <si>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</si>
  <si>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</si>
  <si>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</si>
  <si>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</si>
  <si>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</si>
  <si>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</si>
  <si>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</si>
  <si>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</si>
  <si>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</si>
  <si>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</si>
  <si>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</si>
  <si>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</si>
  <si>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</si>
  <si>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</si>
  <si>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</si>
  <si>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</si>
  <si>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</si>
  <si>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</si>
  <si>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</si>
  <si>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</si>
  <si>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</si>
  <si>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</si>
  <si>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</si>
  <si>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</si>
  <si>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</si>
  <si>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</si>
  <si>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</si>
  <si>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</si>
  <si>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</si>
  <si>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</si>
  <si>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</si>
  <si>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</si>
  <si>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</si>
  <si>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</si>
  <si>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</si>
  <si>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</si>
  <si>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</si>
  <si>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</si>
  <si>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</si>
  <si>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</si>
  <si>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</si>
  <si>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</si>
  <si>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</si>
  <si>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</si>
  <si>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</si>
  <si>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</si>
  <si>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</si>
  <si>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</si>
  <si>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</si>
  <si>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</si>
  <si>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</si>
  <si>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</si>
  <si>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</si>
  <si>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</si>
  <si>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</si>
  <si>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</si>
  <si>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</si>
  <si>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</si>
  <si>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</si>
  <si>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</si>
  <si>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</si>
  <si>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</si>
  <si>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</si>
  <si>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</si>
  <si>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</si>
  <si>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</si>
  <si>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</si>
  <si>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</si>
  <si>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</si>
  <si>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</si>
  <si>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</si>
  <si>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</si>
  <si>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</si>
  <si>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</si>
  <si>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</si>
  <si>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</si>
  <si>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</si>
  <si>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</si>
  <si>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</si>
  <si>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NK SECURITIES RESEARCH PRIVATE LIMITED</t>
  </si>
  <si>
    <t>AAKRAYA RESEARCH LLP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</si>
  <si>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</si>
  <si>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</si>
  <si>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</si>
  <si>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</si>
  <si>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</si>
  <si>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</si>
  <si>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</si>
  <si>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</si>
  <si>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</si>
  <si>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</si>
  <si>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</si>
  <si>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</si>
  <si>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</si>
  <si>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</si>
  <si>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</si>
  <si>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</si>
  <si>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Profit of Rs.8/-</t>
  </si>
  <si>
    <t>615-660</t>
  </si>
  <si>
    <t>Profit of Rs.75/-</t>
  </si>
  <si>
    <t>Profit of Rs.45/-</t>
  </si>
  <si>
    <t>1150-1180</t>
  </si>
  <si>
    <t>1260-1320</t>
  </si>
  <si>
    <t>4250-4500</t>
  </si>
  <si>
    <t>StockSplit ^</t>
  </si>
  <si>
    <t>PGEL ^</t>
  </si>
  <si>
    <t>NIFTY 24500 PE 18-JULY</t>
  </si>
  <si>
    <t>100-150</t>
  </si>
  <si>
    <t>780-830</t>
  </si>
  <si>
    <t>PAGEIND JULY FUT</t>
  </si>
  <si>
    <t>41385-42085</t>
  </si>
  <si>
    <t>TOPGAIN FINANCE PRIVATE LIMITED</t>
  </si>
  <si>
    <t>SAHASTRAA ADVISORS PRIVATE LIMITED</t>
  </si>
  <si>
    <t>KHOOBSURAT</t>
  </si>
  <si>
    <t>SHARE INDIA SECURITIES LIMITED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</si>
  <si>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</si>
  <si>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</si>
  <si>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</si>
  <si>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</si>
  <si>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</si>
  <si>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</si>
  <si>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</si>
  <si>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TTIL</t>
  </si>
  <si>
    <t>1598-1636</t>
  </si>
  <si>
    <t>1720-1800</t>
  </si>
  <si>
    <t>Loss of Rs.22/-</t>
  </si>
  <si>
    <t>NIFTY 24400 PE 25-JULY</t>
  </si>
  <si>
    <t>NIFTY 24000 PE 25-JULY</t>
  </si>
  <si>
    <t>Profit of Rs.9.25/-</t>
  </si>
  <si>
    <t>GEMENVIRO</t>
  </si>
  <si>
    <t>SRESTHA</t>
  </si>
  <si>
    <t>AWHCL</t>
  </si>
  <si>
    <t>Antony Waste Hdg Cell Ltd</t>
  </si>
  <si>
    <t>NOVAAGRI</t>
  </si>
  <si>
    <t>Nova Agritech Limited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</si>
  <si>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</si>
  <si>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</si>
  <si>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</si>
  <si>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</si>
  <si>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</si>
  <si>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</si>
  <si>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IGCIL</t>
  </si>
  <si>
    <t>HEMA JAYPRAKASH BHAVSAR</t>
  </si>
  <si>
    <t>SAWABUSI</t>
  </si>
  <si>
    <t>SAROJ GUPTA</t>
  </si>
  <si>
    <t>SRUSTEELS</t>
  </si>
  <si>
    <t>1650-1720</t>
  </si>
  <si>
    <t>1870-2000</t>
  </si>
  <si>
    <t>COSPOWER</t>
  </si>
  <si>
    <t>ERAAYA</t>
  </si>
  <si>
    <t>CAMELLIA TRADEX PRIVATE LIMITED</t>
  </si>
  <si>
    <t>UDAY R SHAH HUF</t>
  </si>
  <si>
    <t>JETMALL</t>
  </si>
  <si>
    <t>RDBRIL</t>
  </si>
  <si>
    <t>FAITHFUL VANIJYA PRIVATE LIMITED</t>
  </si>
  <si>
    <t>VASUDHAGAM</t>
  </si>
  <si>
    <t>QE SECURITIES LLP</t>
  </si>
  <si>
    <t>GRAVITON RESEARCH CAPITAL LLP</t>
  </si>
  <si>
    <t>HCC</t>
  </si>
  <si>
    <t>Hindustan Construc Co.</t>
  </si>
  <si>
    <t>KATARIA</t>
  </si>
  <si>
    <t>Kataria Industries Ltd</t>
  </si>
  <si>
    <t>MACOBSTECH</t>
  </si>
  <si>
    <t>Macobs Technologies Ltd</t>
  </si>
  <si>
    <t>JITENDRA BABUBHAI PAREKH</t>
  </si>
  <si>
    <t>MOS</t>
  </si>
  <si>
    <t>Mos Utility Limited</t>
  </si>
  <si>
    <t>SMITAL SURESH THAKKAR</t>
  </si>
  <si>
    <t>MANSI SHARE AND STOCK ADVISORS PVT LTD</t>
  </si>
  <si>
    <t>HJS SECURITIES PRIVATE LIMITED</t>
  </si>
  <si>
    <t>GANGAFORGE</t>
  </si>
  <si>
    <t>Ganga Forging Limited</t>
  </si>
  <si>
    <t>SWETSAM STOCK HOLDING PRIVATE LIMITED</t>
  </si>
  <si>
    <t>Profit of Rs.190/-</t>
  </si>
  <si>
    <t>Profit of Rs.85/-</t>
  </si>
  <si>
    <t>2390-2470</t>
  </si>
  <si>
    <t>2650-2800</t>
  </si>
  <si>
    <t>1270-1330</t>
  </si>
  <si>
    <t>Profit of Rs.40.5/-</t>
  </si>
  <si>
    <t>3825-4025</t>
  </si>
  <si>
    <t>4500-5000</t>
  </si>
  <si>
    <t>Profit of Rs.16/-</t>
  </si>
  <si>
    <t>ALSL</t>
  </si>
  <si>
    <t>SHERWOOD SECURITIES PVT LTD</t>
  </si>
  <si>
    <t>SNEHA GARG</t>
  </si>
  <si>
    <t>VISHAL JAI KUMAR GARG</t>
  </si>
  <si>
    <t>GOYALASS</t>
  </si>
  <si>
    <t>JR SEAMLESS PRIVATE LIMITED</t>
  </si>
  <si>
    <t>VARSHAACHYUTKUMARMODI</t>
  </si>
  <si>
    <t>KATYAYANI TRADELINK PRIVATE LIMITED</t>
  </si>
  <si>
    <t>LLFICL</t>
  </si>
  <si>
    <t>DAMINI COMMOSALES LLP</t>
  </si>
  <si>
    <t>SOCIETE GENERALE</t>
  </si>
  <si>
    <t>TUMPKINSHARP TRADING PRIVATE LIMITED</t>
  </si>
  <si>
    <t>MOPPINGTOPPING TRADING PRIVATE LIMITED</t>
  </si>
  <si>
    <t>VAMA</t>
  </si>
  <si>
    <t>ANTGRAPHIC</t>
  </si>
  <si>
    <t>Antarctica Graphics Ltd</t>
  </si>
  <si>
    <t>ARIHANTACA</t>
  </si>
  <si>
    <t>Arihant Academy Limited</t>
  </si>
  <si>
    <t>MMTC Limited</t>
  </si>
  <si>
    <t>MITTAL RIMPY</t>
  </si>
  <si>
    <t>SILLYMONKS</t>
  </si>
  <si>
    <t>Silly Monks Entertain Ltd</t>
  </si>
  <si>
    <t>TEJESH HASMUKH SHAH</t>
  </si>
  <si>
    <t>SUMANCHEPURI</t>
  </si>
  <si>
    <t>PRAGNESH ROHITKUMAR PANDYA</t>
  </si>
  <si>
    <t>STCINDIA</t>
  </si>
  <si>
    <t>The State Trading Corpn</t>
  </si>
  <si>
    <t>SUBEXLTD</t>
  </si>
  <si>
    <t>Subex Ltd</t>
  </si>
  <si>
    <t>VETO</t>
  </si>
  <si>
    <t>Veto Switchgear Cable Ltd</t>
  </si>
  <si>
    <t>AZH CONSULTANTS LLP</t>
  </si>
  <si>
    <t>ASHOK POPATLAL SHAH</t>
  </si>
  <si>
    <t>AFEL</t>
  </si>
  <si>
    <t>SANGHVI MAHAVEERKUMAR</t>
  </si>
  <si>
    <t>KAUSHAL HITESHBHAI PARIKH</t>
  </si>
  <si>
    <t>AHASOLAR</t>
  </si>
  <si>
    <t>MANSI SHARE &amp; STOCK ADVISORS PRIVATE LIMITED</t>
  </si>
  <si>
    <t>MONICA RAMESH SHAH</t>
  </si>
  <si>
    <t>BURNPUR</t>
  </si>
  <si>
    <t>CGFL</t>
  </si>
  <si>
    <t>CIGNITITEC</t>
  </si>
  <si>
    <t>ICICI PRUDENTIAL MUTUAL FUND A/C - ICICI PRUDENTIAL TECHNOLOGY FUND</t>
  </si>
  <si>
    <t>OSWALD ROSARIO DSOUZA</t>
  </si>
  <si>
    <t>CWD</t>
  </si>
  <si>
    <t>SANJAY POPATLAL JAIN HUF</t>
  </si>
  <si>
    <t>WAJID AHMED</t>
  </si>
  <si>
    <t>GOEL</t>
  </si>
  <si>
    <t>GOPAIST</t>
  </si>
  <si>
    <t>VANDANATIWARI</t>
  </si>
  <si>
    <t>GUJTLRM</t>
  </si>
  <si>
    <t>HOCL</t>
  </si>
  <si>
    <t>CHOKSI COLOURS PVT LTD</t>
  </si>
  <si>
    <t>RACHANANILESHMEHTA</t>
  </si>
  <si>
    <t>JANUSCORP</t>
  </si>
  <si>
    <t>SHAILESHDUTT</t>
  </si>
  <si>
    <t>SAGAR FARKIYA</t>
  </si>
  <si>
    <t>JAUSPOL</t>
  </si>
  <si>
    <t>LOKESH MAKRANI</t>
  </si>
  <si>
    <t>BHARAT</t>
  </si>
  <si>
    <t>SKSE SECURITIES LIMITED CORP CM/TM PROP A/C</t>
  </si>
  <si>
    <t>MYSORPETRO</t>
  </si>
  <si>
    <t>NANGALIA TRADERS PRIVATE LIMITED</t>
  </si>
  <si>
    <t>OLATECH</t>
  </si>
  <si>
    <t>AMITKUMARSINGH</t>
  </si>
  <si>
    <t>ORIENTTR</t>
  </si>
  <si>
    <t>PARAGMILK</t>
  </si>
  <si>
    <t>SIXTH SENSE INDIA OPPORTUNITIES 11</t>
  </si>
  <si>
    <t>NORTH STAR OPPORTUNITIES FUND VCC-BULL VALUE INCORPORATED VCC SUB-FUND</t>
  </si>
  <si>
    <t>POONADAL</t>
  </si>
  <si>
    <t>SHAH DIPAK KANAYALAL</t>
  </si>
  <si>
    <t>PRADHIN</t>
  </si>
  <si>
    <t>SETU SECURITIES PVT. LTD.</t>
  </si>
  <si>
    <t>GREEN PEAKS ENTERPRISES LLP</t>
  </si>
  <si>
    <t>PVVINFRA</t>
  </si>
  <si>
    <t>CTIL MEDIA PRIVATE LIMITED</t>
  </si>
  <si>
    <t>RCAN</t>
  </si>
  <si>
    <t>YASH BIPINBHAI NATHWANI (HUF)</t>
  </si>
  <si>
    <t>TIRUPATI FINCORP LIMITED</t>
  </si>
  <si>
    <t>SANSTAR</t>
  </si>
  <si>
    <t>IRAGE BROKING SERVICES LLP</t>
  </si>
  <si>
    <t>MALANI WEALTH ADVISORS PRIVATE LIMITED</t>
  </si>
  <si>
    <t>SHARIKA</t>
  </si>
  <si>
    <t>SIPTL</t>
  </si>
  <si>
    <t>M GANESHBABU</t>
  </si>
  <si>
    <t>ANAMUDI REAL ESTATES LLP</t>
  </si>
  <si>
    <t>MIRAE ASSET MUTUAL FUND</t>
  </si>
  <si>
    <t>INVESCO MUTUAL FUND</t>
  </si>
  <si>
    <t>ADITYA BIRLA SUN LIFE MUTUAL FUND</t>
  </si>
  <si>
    <t>SOFCOM</t>
  </si>
  <si>
    <t>KAILASHBEN ASHOKKUMAR PATEL</t>
  </si>
  <si>
    <t>PHAGUN ENTERPRISES PRIVATE LIMITED</t>
  </si>
  <si>
    <t>REKHA BHANDARI</t>
  </si>
  <si>
    <t>SRESTHA FINVEST LIMITED</t>
  </si>
  <si>
    <t>SUSHIL KUMAR YADAV</t>
  </si>
  <si>
    <t>GRISHMABEN GAURANGBHAI DAGLI</t>
  </si>
  <si>
    <t>JANAKI RAMAN SUNDAR VIGNESH</t>
  </si>
  <si>
    <t>KARMRAJSINH RAJENDRASINH PARMAR</t>
  </si>
  <si>
    <t>HARSH JITEN BUVARIYA</t>
  </si>
  <si>
    <t>JAI VINAYAK SECURITIES</t>
  </si>
  <si>
    <t>SUUMAYA</t>
  </si>
  <si>
    <t>VATSALKUMAR PRAVINCHANDRA PATEL</t>
  </si>
  <si>
    <t>THREEMPAPE</t>
  </si>
  <si>
    <t>JITENDRA MULARAM CHOUDHARY</t>
  </si>
  <si>
    <t>COMFORT SECURITIES PVT.LTD.</t>
  </si>
  <si>
    <t>TRANSPACT</t>
  </si>
  <si>
    <t>CONSOLIDATED SPECIALITY SERVICES PRIVATE LIMITED</t>
  </si>
  <si>
    <t>YELLOWSTONE VENTURES LLP</t>
  </si>
  <si>
    <t>BHAGYESH JINESH SHAH (HUF)</t>
  </si>
  <si>
    <t>BHAGYESH JINESH SHAH</t>
  </si>
  <si>
    <t>PURAV JINESH SHAH</t>
  </si>
  <si>
    <t>ANISA ALNASIR GILANI</t>
  </si>
  <si>
    <t>JIGAR MUKESHBHAI SHAH</t>
  </si>
  <si>
    <t>SANJAY DATTARAM KHANVILKAR</t>
  </si>
  <si>
    <t>WESTLEIRES</t>
  </si>
  <si>
    <t>GUTTIKONDA VARA LAKSHMI</t>
  </si>
  <si>
    <t>NEW LEAINA INVESTMENTS LIMITED</t>
  </si>
  <si>
    <t>20MICRONS</t>
  </si>
  <si>
    <t>20 Microns Limited</t>
  </si>
  <si>
    <t>AJOONI</t>
  </si>
  <si>
    <t>Ajooni Biotech Limited</t>
  </si>
  <si>
    <t>GADARA POONAM</t>
  </si>
  <si>
    <t>ALANKIT</t>
  </si>
  <si>
    <t>Alankit Limited</t>
  </si>
  <si>
    <t>AMBIKCO</t>
  </si>
  <si>
    <t>Ambika Cotton Mills Limit</t>
  </si>
  <si>
    <t>HEMA DEVI</t>
  </si>
  <si>
    <t>SAKSHI</t>
  </si>
  <si>
    <t>ATAM</t>
  </si>
  <si>
    <t>Atam Valves Limited</t>
  </si>
  <si>
    <t>CORE4 MARCOM PRIVATE LIMITED</t>
  </si>
  <si>
    <t>NIRAJ RAJNIKANT SHAH</t>
  </si>
  <si>
    <t>BANCOINDIA</t>
  </si>
  <si>
    <t>Banco Products (I) Ltd</t>
  </si>
  <si>
    <t>BODALCHEM</t>
  </si>
  <si>
    <t>Bodal Chemicals Ltd</t>
  </si>
  <si>
    <t>Burnpur Cement Limited</t>
  </si>
  <si>
    <t>Cigniti Technologies Ltd</t>
  </si>
  <si>
    <t>CMMIPL</t>
  </si>
  <si>
    <t>CMM Infraprojects Limited</t>
  </si>
  <si>
    <t>INDU BALA</t>
  </si>
  <si>
    <t>CREST</t>
  </si>
  <si>
    <t>Crest Ventures Limited</t>
  </si>
  <si>
    <t>JAINAM BROKING LIMITED</t>
  </si>
  <si>
    <t>DCW</t>
  </si>
  <si>
    <t>DCW Ltd</t>
  </si>
  <si>
    <t>WINRO COMMERCIAL INDIA LIMITED</t>
  </si>
  <si>
    <t>EMSLIMITED</t>
  </si>
  <si>
    <t>EMS Limited</t>
  </si>
  <si>
    <t>GHCLTEXTIL</t>
  </si>
  <si>
    <t>GHCL Textiles Limited</t>
  </si>
  <si>
    <t>GTLINFRA</t>
  </si>
  <si>
    <t>GTL Infrastructure Limite</t>
  </si>
  <si>
    <t>EPITOME TRADING AND INVESTMENTS</t>
  </si>
  <si>
    <t>GVKPIL</t>
  </si>
  <si>
    <t>GVK Power &amp; Infrastructur</t>
  </si>
  <si>
    <t>INDBANK</t>
  </si>
  <si>
    <t>Indbank Merchant Banking</t>
  </si>
  <si>
    <t>SINGHAL SECURITIES PRIVATE LIMITED</t>
  </si>
  <si>
    <t>The India Cements Limited</t>
  </si>
  <si>
    <t>IVC</t>
  </si>
  <si>
    <t>IL&amp;FS Investment Managers</t>
  </si>
  <si>
    <t>STATSOL RESEARCH LLP</t>
  </si>
  <si>
    <t>KHANDSE</t>
  </si>
  <si>
    <t>Khandwala Sec. Ltd</t>
  </si>
  <si>
    <t>LAMBODHARA</t>
  </si>
  <si>
    <t>Lambodhara Textiles Ltd.</t>
  </si>
  <si>
    <t>MAXPOSURE</t>
  </si>
  <si>
    <t>Maxposure Limited</t>
  </si>
  <si>
    <t>MMP</t>
  </si>
  <si>
    <t>MMP Industries Limited</t>
  </si>
  <si>
    <t>PROFITGATE CAPITAL SERVICES LLP</t>
  </si>
  <si>
    <t>ONMOBILE</t>
  </si>
  <si>
    <t>OnMobile Global Limited</t>
  </si>
  <si>
    <t>ORICONENT</t>
  </si>
  <si>
    <t>Oricon Enterprises Ltd</t>
  </si>
  <si>
    <t>ORTINLAB</t>
  </si>
  <si>
    <t>Ortin Laboratories Ltd</t>
  </si>
  <si>
    <t>VARUN KUMAR MODI</t>
  </si>
  <si>
    <t>RAKESH  .</t>
  </si>
  <si>
    <t>RAJESH KOLEKAR HUF</t>
  </si>
  <si>
    <t>SILVER LINE VENTURES PRIVATE LIMITED</t>
  </si>
  <si>
    <t>INDRA KIRAN VENTURES</t>
  </si>
  <si>
    <t>JAIN POOJA</t>
  </si>
  <si>
    <t>AMIT KUMAR JAIN</t>
  </si>
  <si>
    <t>PATINTLOG</t>
  </si>
  <si>
    <t>Patel Integrated Logistic</t>
  </si>
  <si>
    <t>PRITIKA</t>
  </si>
  <si>
    <t>Pritika Eng Compo Ltd</t>
  </si>
  <si>
    <t>GAYATRIBEN NISHANT SHAH</t>
  </si>
  <si>
    <t>ROUTE MOBILE LIMITED</t>
  </si>
  <si>
    <t>Sanstar Limited</t>
  </si>
  <si>
    <t>GRT STRATEGIC VENTURES LLP</t>
  </si>
  <si>
    <t>ELIXIR WEALTH MANAGEMENT PRIVATE LIMITED</t>
  </si>
  <si>
    <t>DIPAN MEHTA COMMODITIES PRIVATE LIMITED</t>
  </si>
  <si>
    <t>GOLDMINE STOCKS PRIVATE LIMITED</t>
  </si>
  <si>
    <t>R B K SHARE BROKING LTD</t>
  </si>
  <si>
    <t>VIJIT TRADING</t>
  </si>
  <si>
    <t>SATIPOLY</t>
  </si>
  <si>
    <t>Sati Poly Plast Limited</t>
  </si>
  <si>
    <t>SNOWMAN</t>
  </si>
  <si>
    <t>Snowman Logistics Ltd.</t>
  </si>
  <si>
    <t>SPRL</t>
  </si>
  <si>
    <t>SP Refractories Limited</t>
  </si>
  <si>
    <t>SPEXTRA MULTIBIZ PRIVATE LIMITED</t>
  </si>
  <si>
    <t>TUNWAL</t>
  </si>
  <si>
    <t>Tunwal E-Motors Limited</t>
  </si>
  <si>
    <t>VPRPL</t>
  </si>
  <si>
    <t>Vishnu Prakash R Pungli L</t>
  </si>
  <si>
    <t>SHAH MEENA R</t>
  </si>
  <si>
    <t>AMIT  JAIN</t>
  </si>
  <si>
    <t>VERNALIS CAPITAL PVT LTD</t>
  </si>
  <si>
    <t>CYBERTECH</t>
  </si>
  <si>
    <t>Cybertech Systems &amp; Softw</t>
  </si>
  <si>
    <t>GSTL-RE</t>
  </si>
  <si>
    <t>Globesecure Technologies</t>
  </si>
  <si>
    <t>KASHVI TELEVISION STUDIOS LLP</t>
  </si>
  <si>
    <t>JHS</t>
  </si>
  <si>
    <t>JHS Svendgaard Laboratori</t>
  </si>
  <si>
    <t>ZAVERI FINSTOCK PVT. LTD.</t>
  </si>
  <si>
    <t>CINCO STOCK VISION LLP</t>
  </si>
  <si>
    <t>MOUNTAIN VENTURES</t>
  </si>
  <si>
    <t>SPRING VENTURES</t>
  </si>
  <si>
    <t>MASSACHUSETTS INSTITUTE OF TECHNOLOGY</t>
  </si>
  <si>
    <t>PROXIMUS OPAL</t>
  </si>
  <si>
    <t>SARTELE</t>
  </si>
  <si>
    <t>Sar Televenture Limited</t>
  </si>
  <si>
    <t>ASTON MULTITRADE PRIVATE LIMITED</t>
  </si>
  <si>
    <t>GIRIJADHAVA VYAPAAR PRIVATE LIMITED</t>
  </si>
  <si>
    <t>Profit of Rs.23/-</t>
  </si>
  <si>
    <t>170.5-176.5</t>
  </si>
  <si>
    <t>195-205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</si>
</sst>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2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40.200000000000003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24915.45</v>
      </c>
      <c r="F11" s="204">
        <v>24756.783333333336</v>
      </c>
      <c r="G11" s="203">
        <v>24573.666666666672</v>
      </c>
      <c r="H11" s="203">
        <v>24231.883333333335</v>
      </c>
      <c r="I11" s="203">
        <v>24048.76666666667</v>
      </c>
      <c r="J11" s="203">
        <v>25098.566666666673</v>
      </c>
      <c r="K11" s="203">
        <v>25281.683333333334</v>
      </c>
      <c r="L11" s="203">
        <v>25623.466666666674</v>
      </c>
      <c r="M11" s="202">
        <v>24939.9</v>
      </c>
      <c r="N11" s="202">
        <v>24415</v>
      </c>
      <c r="O11" s="202">
        <v>15277025</v>
      </c>
      <c r="P11" s="205">
        <v>0.10899967333309135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51299.1</v>
      </c>
      <c r="F12" s="204">
        <v>51097.700000000004</v>
      </c>
      <c r="G12" s="203">
        <v>50806.400000000009</v>
      </c>
      <c r="H12" s="203">
        <v>50313.700000000004</v>
      </c>
      <c r="I12" s="203">
        <v>50022.400000000009</v>
      </c>
      <c r="J12" s="203">
        <v>51590.400000000009</v>
      </c>
      <c r="K12" s="203">
        <v>51881.700000000012</v>
      </c>
      <c r="L12" s="203">
        <v>52374.400000000009</v>
      </c>
      <c r="M12" s="202">
        <v>51389</v>
      </c>
      <c r="N12" s="202">
        <v>50605</v>
      </c>
      <c r="O12" s="202">
        <v>3231555</v>
      </c>
      <c r="P12" s="205">
        <v>1.6562306832069534E-2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23308.95</v>
      </c>
      <c r="F13" s="217">
        <v>23222.883333333331</v>
      </c>
      <c r="G13" s="219">
        <v>23091.066666666662</v>
      </c>
      <c r="H13" s="219">
        <v>22873.183333333331</v>
      </c>
      <c r="I13" s="219">
        <v>22741.366666666661</v>
      </c>
      <c r="J13" s="219">
        <v>23440.766666666663</v>
      </c>
      <c r="K13" s="219">
        <v>23572.583333333328</v>
      </c>
      <c r="L13" s="219">
        <v>23790.466666666664</v>
      </c>
      <c r="M13" s="220">
        <v>23354.7</v>
      </c>
      <c r="N13" s="220">
        <v>23005</v>
      </c>
      <c r="O13" s="220">
        <v>68525</v>
      </c>
      <c r="P13" s="221">
        <v>7.9558881449389524E-2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12688.5</v>
      </c>
      <c r="F14" s="217">
        <v>12611.816666666666</v>
      </c>
      <c r="G14" s="219">
        <v>12521.683333333331</v>
      </c>
      <c r="H14" s="219">
        <v>12354.866666666665</v>
      </c>
      <c r="I14" s="219">
        <v>12264.73333333333</v>
      </c>
      <c r="J14" s="219">
        <v>12778.633333333331</v>
      </c>
      <c r="K14" s="219">
        <v>12868.766666666666</v>
      </c>
      <c r="L14" s="219">
        <v>13035.583333333332</v>
      </c>
      <c r="M14" s="220">
        <v>12701.95</v>
      </c>
      <c r="N14" s="220">
        <v>12445</v>
      </c>
      <c r="O14" s="220">
        <v>2843950</v>
      </c>
      <c r="P14" s="221">
        <v>3.674607659078067E-2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73399.3</v>
      </c>
      <c r="F15" s="217">
        <v>73046.700000000012</v>
      </c>
      <c r="G15" s="219">
        <v>72663.800000000017</v>
      </c>
      <c r="H15" s="219">
        <v>71928.3</v>
      </c>
      <c r="I15" s="219">
        <v>71545.400000000009</v>
      </c>
      <c r="J15" s="219">
        <v>73782.200000000026</v>
      </c>
      <c r="K15" s="219">
        <v>74165.10000000002</v>
      </c>
      <c r="L15" s="219">
        <v>74900.600000000035</v>
      </c>
      <c r="M15" s="220">
        <v>73429.600000000006</v>
      </c>
      <c r="N15" s="220">
        <v>72311.199999999997</v>
      </c>
      <c r="O15" s="220">
        <v>12220</v>
      </c>
      <c r="P15" s="221">
        <v>4.7129391602399318E-2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45533</v>
      </c>
      <c r="E16" s="217">
        <v>711.05</v>
      </c>
      <c r="F16" s="217">
        <v>708.19999999999993</v>
      </c>
      <c r="G16" s="219">
        <v>698.64999999999986</v>
      </c>
      <c r="H16" s="219">
        <v>686.24999999999989</v>
      </c>
      <c r="I16" s="219">
        <v>676.69999999999982</v>
      </c>
      <c r="J16" s="219">
        <v>720.59999999999991</v>
      </c>
      <c r="K16" s="219">
        <v>730.14999999999986</v>
      </c>
      <c r="L16" s="219">
        <v>742.55</v>
      </c>
      <c r="M16" s="220">
        <v>717.75</v>
      </c>
      <c r="N16" s="220">
        <v>695.8</v>
      </c>
      <c r="O16" s="220">
        <v>12073000</v>
      </c>
      <c r="P16" s="221">
        <v>1.6416905202896112E-2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7885.15</v>
      </c>
      <c r="F17" s="217">
        <v>7823.95</v>
      </c>
      <c r="G17" s="219">
        <v>7741.5499999999993</v>
      </c>
      <c r="H17" s="219">
        <v>7597.95</v>
      </c>
      <c r="I17" s="219">
        <v>7515.5499999999993</v>
      </c>
      <c r="J17" s="219">
        <v>7967.5499999999993</v>
      </c>
      <c r="K17" s="219">
        <v>8049.9499999999989</v>
      </c>
      <c r="L17" s="219">
        <v>8193.5499999999993</v>
      </c>
      <c r="M17" s="220">
        <v>7906.35</v>
      </c>
      <c r="N17" s="220">
        <v>7680.35</v>
      </c>
      <c r="O17" s="220">
        <v>1510375</v>
      </c>
      <c r="P17" s="221">
        <v>-1.5721733463668949E-2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28779.25</v>
      </c>
      <c r="F18" s="217">
        <v>28722.433333333334</v>
      </c>
      <c r="G18" s="219">
        <v>28308.866666666669</v>
      </c>
      <c r="H18" s="219">
        <v>27838.483333333334</v>
      </c>
      <c r="I18" s="219">
        <v>27424.916666666668</v>
      </c>
      <c r="J18" s="219">
        <v>29192.816666666669</v>
      </c>
      <c r="K18" s="219">
        <v>29606.383333333335</v>
      </c>
      <c r="L18" s="219">
        <v>30076.76666666667</v>
      </c>
      <c r="M18" s="220">
        <v>29136</v>
      </c>
      <c r="N18" s="220">
        <v>28252.05</v>
      </c>
      <c r="O18" s="220">
        <v>145580</v>
      </c>
      <c r="P18" s="221">
        <v>7.3346249654027123E-3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224.69</v>
      </c>
      <c r="F19" s="217">
        <v>223.26333333333332</v>
      </c>
      <c r="G19" s="219">
        <v>220.77666666666664</v>
      </c>
      <c r="H19" s="219">
        <v>216.86333333333332</v>
      </c>
      <c r="I19" s="219">
        <v>214.37666666666664</v>
      </c>
      <c r="J19" s="219">
        <v>227.17666666666665</v>
      </c>
      <c r="K19" s="219">
        <v>229.66333333333333</v>
      </c>
      <c r="L19" s="219">
        <v>233.57666666666665</v>
      </c>
      <c r="M19" s="220">
        <v>225.75</v>
      </c>
      <c r="N19" s="220">
        <v>219.35</v>
      </c>
      <c r="O19" s="220">
        <v>74838600</v>
      </c>
      <c r="P19" s="221">
        <v>1.7473019602085017E-2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331.8</v>
      </c>
      <c r="F20" s="217">
        <v>331.38333333333338</v>
      </c>
      <c r="G20" s="219">
        <v>329.16666666666674</v>
      </c>
      <c r="H20" s="219">
        <v>326.53333333333336</v>
      </c>
      <c r="I20" s="219">
        <v>324.31666666666672</v>
      </c>
      <c r="J20" s="219">
        <v>334.01666666666677</v>
      </c>
      <c r="K20" s="219">
        <v>336.23333333333335</v>
      </c>
      <c r="L20" s="219">
        <v>338.86666666666679</v>
      </c>
      <c r="M20" s="220">
        <v>333.6</v>
      </c>
      <c r="N20" s="220">
        <v>328.75</v>
      </c>
      <c r="O20" s="220">
        <v>41464800</v>
      </c>
      <c r="P20" s="221">
        <v>-1.8775816748028539E-3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2634.2</v>
      </c>
      <c r="F21" s="217">
        <v>2626.6833333333329</v>
      </c>
      <c r="G21" s="219">
        <v>2595.3666666666659</v>
      </c>
      <c r="H21" s="219">
        <v>2556.5333333333328</v>
      </c>
      <c r="I21" s="219">
        <v>2525.2166666666658</v>
      </c>
      <c r="J21" s="219">
        <v>2665.516666666666</v>
      </c>
      <c r="K21" s="219">
        <v>2696.8333333333326</v>
      </c>
      <c r="L21" s="219">
        <v>2735.6666666666661</v>
      </c>
      <c r="M21" s="220">
        <v>2658</v>
      </c>
      <c r="N21" s="220">
        <v>2587.85</v>
      </c>
      <c r="O21" s="220">
        <v>4476300</v>
      </c>
      <c r="P21" s="221">
        <v>2.1426615553121576E-2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3102.95</v>
      </c>
      <c r="F22" s="217">
        <v>3079.7333333333336</v>
      </c>
      <c r="G22" s="219">
        <v>3027.3166666666671</v>
      </c>
      <c r="H22" s="219">
        <v>2951.6833333333334</v>
      </c>
      <c r="I22" s="219">
        <v>2899.2666666666669</v>
      </c>
      <c r="J22" s="219">
        <v>3155.3666666666672</v>
      </c>
      <c r="K22" s="219">
        <v>3207.7833333333333</v>
      </c>
      <c r="L22" s="219">
        <v>3283.4166666666674</v>
      </c>
      <c r="M22" s="220">
        <v>3132.15</v>
      </c>
      <c r="N22" s="220">
        <v>3004.1</v>
      </c>
      <c r="O22" s="220">
        <v>16834500</v>
      </c>
      <c r="P22" s="221">
        <v>-4.5236828100053217E-3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1552.8</v>
      </c>
      <c r="F23" s="217">
        <v>1535.8999999999999</v>
      </c>
      <c r="G23" s="219">
        <v>1512.8999999999996</v>
      </c>
      <c r="H23" s="219">
        <v>1472.9999999999998</v>
      </c>
      <c r="I23" s="219">
        <v>1449.9999999999995</v>
      </c>
      <c r="J23" s="219">
        <v>1575.7999999999997</v>
      </c>
      <c r="K23" s="219">
        <v>1598.8000000000002</v>
      </c>
      <c r="L23" s="219">
        <v>1638.6999999999998</v>
      </c>
      <c r="M23" s="220">
        <v>1558.9</v>
      </c>
      <c r="N23" s="220">
        <v>1496</v>
      </c>
      <c r="O23" s="220">
        <v>26564400</v>
      </c>
      <c r="P23" s="221">
        <v>-1.182930095527185E-2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5329</v>
      </c>
      <c r="F24" s="217">
        <v>5299.8666666666668</v>
      </c>
      <c r="G24" s="219">
        <v>5250.7333333333336</v>
      </c>
      <c r="H24" s="219">
        <v>5172.4666666666672</v>
      </c>
      <c r="I24" s="219">
        <v>5123.3333333333339</v>
      </c>
      <c r="J24" s="219">
        <v>5378.1333333333332</v>
      </c>
      <c r="K24" s="219">
        <v>5427.2666666666664</v>
      </c>
      <c r="L24" s="219">
        <v>5505.5333333333328</v>
      </c>
      <c r="M24" s="220">
        <v>5349</v>
      </c>
      <c r="N24" s="220">
        <v>5221.6000000000004</v>
      </c>
      <c r="O24" s="220">
        <v>1638000</v>
      </c>
      <c r="P24" s="221">
        <v>5.0336646361013149E-2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691.25</v>
      </c>
      <c r="F25" s="217">
        <v>689.11666666666667</v>
      </c>
      <c r="G25" s="219">
        <v>681.98333333333335</v>
      </c>
      <c r="H25" s="219">
        <v>672.7166666666667</v>
      </c>
      <c r="I25" s="219">
        <v>665.58333333333337</v>
      </c>
      <c r="J25" s="219">
        <v>698.38333333333333</v>
      </c>
      <c r="K25" s="219">
        <v>705.51666666666677</v>
      </c>
      <c r="L25" s="219">
        <v>714.7833333333333</v>
      </c>
      <c r="M25" s="220">
        <v>696.25</v>
      </c>
      <c r="N25" s="220">
        <v>679.85</v>
      </c>
      <c r="O25" s="220">
        <v>31734000</v>
      </c>
      <c r="P25" s="221">
        <v>1.3131051920811425E-2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6684.8</v>
      </c>
      <c r="F26" s="217">
        <v>6599.0333333333328</v>
      </c>
      <c r="G26" s="219">
        <v>6483.8666666666659</v>
      </c>
      <c r="H26" s="219">
        <v>6282.9333333333334</v>
      </c>
      <c r="I26" s="219">
        <v>6167.7666666666664</v>
      </c>
      <c r="J26" s="219">
        <v>6799.9666666666653</v>
      </c>
      <c r="K26" s="219">
        <v>6915.1333333333332</v>
      </c>
      <c r="L26" s="219">
        <v>7116.0666666666648</v>
      </c>
      <c r="M26" s="220">
        <v>6714.2</v>
      </c>
      <c r="N26" s="220">
        <v>6398.1</v>
      </c>
      <c r="O26" s="220">
        <v>1601125</v>
      </c>
      <c r="P26" s="221">
        <v>5.2679158448389218E-2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549.4</v>
      </c>
      <c r="F27" s="217">
        <v>545.33333333333337</v>
      </c>
      <c r="G27" s="219">
        <v>536.66666666666674</v>
      </c>
      <c r="H27" s="219">
        <v>523.93333333333339</v>
      </c>
      <c r="I27" s="219">
        <v>515.26666666666677</v>
      </c>
      <c r="J27" s="219">
        <v>558.06666666666672</v>
      </c>
      <c r="K27" s="219">
        <v>566.73333333333346</v>
      </c>
      <c r="L27" s="219">
        <v>579.4666666666667</v>
      </c>
      <c r="M27" s="220">
        <v>554</v>
      </c>
      <c r="N27" s="220">
        <v>532.6</v>
      </c>
      <c r="O27" s="220">
        <v>13550700</v>
      </c>
      <c r="P27" s="221">
        <v>0.3013877551020408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248.16</v>
      </c>
      <c r="F28" s="217">
        <v>245.28666666666663</v>
      </c>
      <c r="G28" s="219">
        <v>240.07333333333327</v>
      </c>
      <c r="H28" s="219">
        <v>231.98666666666662</v>
      </c>
      <c r="I28" s="219">
        <v>226.77333333333326</v>
      </c>
      <c r="J28" s="219">
        <v>253.37333333333328</v>
      </c>
      <c r="K28" s="219">
        <v>258.58666666666664</v>
      </c>
      <c r="L28" s="219">
        <v>266.67333333333329</v>
      </c>
      <c r="M28" s="220">
        <v>250.5</v>
      </c>
      <c r="N28" s="220">
        <v>237.2</v>
      </c>
      <c r="O28" s="220">
        <v>60420000</v>
      </c>
      <c r="P28" s="221">
        <v>-0.13002159827213822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2969.75</v>
      </c>
      <c r="F29" s="217">
        <v>2952.65</v>
      </c>
      <c r="G29" s="219">
        <v>2927.3</v>
      </c>
      <c r="H29" s="219">
        <v>2884.85</v>
      </c>
      <c r="I29" s="219">
        <v>2859.5</v>
      </c>
      <c r="J29" s="219">
        <v>2995.1000000000004</v>
      </c>
      <c r="K29" s="219">
        <v>3020.45</v>
      </c>
      <c r="L29" s="219">
        <v>3062.9000000000005</v>
      </c>
      <c r="M29" s="220">
        <v>2978</v>
      </c>
      <c r="N29" s="220">
        <v>2910.2</v>
      </c>
      <c r="O29" s="220">
        <v>12392600</v>
      </c>
      <c r="P29" s="221">
        <v>-1.8905267824627515E-2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2230.5500000000002</v>
      </c>
      <c r="F30" s="217">
        <v>2219.9499999999998</v>
      </c>
      <c r="G30" s="219">
        <v>2186.0499999999997</v>
      </c>
      <c r="H30" s="219">
        <v>2141.5499999999997</v>
      </c>
      <c r="I30" s="219">
        <v>2107.6499999999996</v>
      </c>
      <c r="J30" s="219">
        <v>2264.4499999999998</v>
      </c>
      <c r="K30" s="219">
        <v>2298.3499999999995</v>
      </c>
      <c r="L30" s="219">
        <v>2342.85</v>
      </c>
      <c r="M30" s="220">
        <v>2253.85</v>
      </c>
      <c r="N30" s="220">
        <v>2175.4499999999998</v>
      </c>
      <c r="O30" s="220">
        <v>2968296</v>
      </c>
      <c r="P30" s="221">
        <v>-4.7988187523071244E-3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45533</v>
      </c>
      <c r="E31" s="217">
        <v>7583.6</v>
      </c>
      <c r="F31" s="217">
        <v>7516.5333333333328</v>
      </c>
      <c r="G31" s="219">
        <v>7381.0666666666657</v>
      </c>
      <c r="H31" s="219">
        <v>7178.5333333333328</v>
      </c>
      <c r="I31" s="219">
        <v>7043.0666666666657</v>
      </c>
      <c r="J31" s="219">
        <v>7719.0666666666657</v>
      </c>
      <c r="K31" s="219">
        <v>7854.5333333333328</v>
      </c>
      <c r="L31" s="219">
        <v>8057.0666666666657</v>
      </c>
      <c r="M31" s="220">
        <v>7652</v>
      </c>
      <c r="N31" s="220">
        <v>7314</v>
      </c>
      <c r="O31" s="220">
        <v>934500</v>
      </c>
      <c r="P31" s="221">
        <v>6.9956491870849555E-2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644.85</v>
      </c>
      <c r="F32" s="217">
        <v>635.41666666666663</v>
      </c>
      <c r="G32" s="219">
        <v>624.43333333333328</v>
      </c>
      <c r="H32" s="219">
        <v>604.01666666666665</v>
      </c>
      <c r="I32" s="219">
        <v>593.0333333333333</v>
      </c>
      <c r="J32" s="219">
        <v>655.83333333333326</v>
      </c>
      <c r="K32" s="219">
        <v>666.81666666666661</v>
      </c>
      <c r="L32" s="219">
        <v>687.23333333333323</v>
      </c>
      <c r="M32" s="220">
        <v>646.4</v>
      </c>
      <c r="N32" s="220">
        <v>615</v>
      </c>
      <c r="O32" s="220">
        <v>23083000</v>
      </c>
      <c r="P32" s="221">
        <v>-2.9473595694584593E-2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1392.3</v>
      </c>
      <c r="F33" s="217">
        <v>1383.9666666666665</v>
      </c>
      <c r="G33" s="219">
        <v>1372.9833333333329</v>
      </c>
      <c r="H33" s="219">
        <v>1353.6666666666665</v>
      </c>
      <c r="I33" s="219">
        <v>1342.6833333333329</v>
      </c>
      <c r="J33" s="219">
        <v>1403.2833333333328</v>
      </c>
      <c r="K33" s="219">
        <v>1414.2666666666664</v>
      </c>
      <c r="L33" s="219">
        <v>1433.5833333333328</v>
      </c>
      <c r="M33" s="220">
        <v>1394.95</v>
      </c>
      <c r="N33" s="220">
        <v>1364.65</v>
      </c>
      <c r="O33" s="220">
        <v>12669250</v>
      </c>
      <c r="P33" s="221">
        <v>-4.2794155788017634E-3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1184.45</v>
      </c>
      <c r="F34" s="217">
        <v>1175.8000000000002</v>
      </c>
      <c r="G34" s="219">
        <v>1163.7000000000003</v>
      </c>
      <c r="H34" s="219">
        <v>1142.95</v>
      </c>
      <c r="I34" s="219">
        <v>1130.8500000000001</v>
      </c>
      <c r="J34" s="219">
        <v>1196.5500000000004</v>
      </c>
      <c r="K34" s="219">
        <v>1208.6500000000003</v>
      </c>
      <c r="L34" s="219">
        <v>1229.4000000000005</v>
      </c>
      <c r="M34" s="220">
        <v>1187.9000000000001</v>
      </c>
      <c r="N34" s="220">
        <v>1155.05</v>
      </c>
      <c r="O34" s="220">
        <v>50072500</v>
      </c>
      <c r="P34" s="221">
        <v>-2.2200524806248855E-2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9540</v>
      </c>
      <c r="F35" s="217">
        <v>9471.1833333333325</v>
      </c>
      <c r="G35" s="219">
        <v>9380.116666666665</v>
      </c>
      <c r="H35" s="219">
        <v>9220.2333333333318</v>
      </c>
      <c r="I35" s="219">
        <v>9129.1666666666642</v>
      </c>
      <c r="J35" s="219">
        <v>9631.0666666666657</v>
      </c>
      <c r="K35" s="219">
        <v>9722.133333333335</v>
      </c>
      <c r="L35" s="219">
        <v>9882.0166666666664</v>
      </c>
      <c r="M35" s="220">
        <v>9562.25</v>
      </c>
      <c r="N35" s="220">
        <v>9311.2999999999993</v>
      </c>
      <c r="O35" s="220">
        <v>1767600</v>
      </c>
      <c r="P35" s="221">
        <v>-3.8354822914966544E-2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1596.3</v>
      </c>
      <c r="F36" s="217">
        <v>1592.0166666666667</v>
      </c>
      <c r="G36" s="219">
        <v>1582.2833333333333</v>
      </c>
      <c r="H36" s="219">
        <v>1568.2666666666667</v>
      </c>
      <c r="I36" s="219">
        <v>1558.5333333333333</v>
      </c>
      <c r="J36" s="219">
        <v>1606.0333333333333</v>
      </c>
      <c r="K36" s="219">
        <v>1615.7666666666664</v>
      </c>
      <c r="L36" s="219">
        <v>1629.7833333333333</v>
      </c>
      <c r="M36" s="220">
        <v>1601.75</v>
      </c>
      <c r="N36" s="220">
        <v>1578</v>
      </c>
      <c r="O36" s="220">
        <v>13018500</v>
      </c>
      <c r="P36" s="221">
        <v>3.4774660201891738E-2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6841.25</v>
      </c>
      <c r="F37" s="217">
        <v>6778.666666666667</v>
      </c>
      <c r="G37" s="219">
        <v>6702.5833333333339</v>
      </c>
      <c r="H37" s="219">
        <v>6563.916666666667</v>
      </c>
      <c r="I37" s="219">
        <v>6487.8333333333339</v>
      </c>
      <c r="J37" s="219">
        <v>6917.3333333333339</v>
      </c>
      <c r="K37" s="219">
        <v>6993.4166666666679</v>
      </c>
      <c r="L37" s="219">
        <v>7132.0833333333339</v>
      </c>
      <c r="M37" s="220">
        <v>6854.75</v>
      </c>
      <c r="N37" s="220">
        <v>6640</v>
      </c>
      <c r="O37" s="220">
        <v>9939500</v>
      </c>
      <c r="P37" s="221">
        <v>-5.939411145415617E-2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3292.95</v>
      </c>
      <c r="F38" s="217">
        <v>3253.5833333333335</v>
      </c>
      <c r="G38" s="219">
        <v>3202.1166666666668</v>
      </c>
      <c r="H38" s="219">
        <v>3111.2833333333333</v>
      </c>
      <c r="I38" s="219">
        <v>3059.8166666666666</v>
      </c>
      <c r="J38" s="219">
        <v>3344.416666666667</v>
      </c>
      <c r="K38" s="219">
        <v>3395.8833333333332</v>
      </c>
      <c r="L38" s="219">
        <v>3486.7166666666672</v>
      </c>
      <c r="M38" s="220">
        <v>3305.05</v>
      </c>
      <c r="N38" s="220">
        <v>3162.75</v>
      </c>
      <c r="O38" s="220">
        <v>2030700</v>
      </c>
      <c r="P38" s="221">
        <v>-3.1893592677345539E-2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464.4</v>
      </c>
      <c r="F39" s="217">
        <v>460.90000000000003</v>
      </c>
      <c r="G39" s="219">
        <v>453.50000000000006</v>
      </c>
      <c r="H39" s="219">
        <v>442.6</v>
      </c>
      <c r="I39" s="219">
        <v>435.20000000000005</v>
      </c>
      <c r="J39" s="219">
        <v>471.80000000000007</v>
      </c>
      <c r="K39" s="219">
        <v>479.20000000000005</v>
      </c>
      <c r="L39" s="219">
        <v>490.10000000000008</v>
      </c>
      <c r="M39" s="220">
        <v>468.3</v>
      </c>
      <c r="N39" s="220">
        <v>450</v>
      </c>
      <c r="O39" s="220">
        <v>7480000</v>
      </c>
      <c r="P39" s="221">
        <v>4.2131074453856443E-2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192.67</v>
      </c>
      <c r="F40" s="217">
        <v>190.33</v>
      </c>
      <c r="G40" s="219">
        <v>187.41000000000003</v>
      </c>
      <c r="H40" s="219">
        <v>182.15</v>
      </c>
      <c r="I40" s="219">
        <v>179.23000000000002</v>
      </c>
      <c r="J40" s="219">
        <v>195.59000000000003</v>
      </c>
      <c r="K40" s="219">
        <v>198.51000000000005</v>
      </c>
      <c r="L40" s="219">
        <v>203.77000000000004</v>
      </c>
      <c r="M40" s="220">
        <v>193.25</v>
      </c>
      <c r="N40" s="220">
        <v>185.07</v>
      </c>
      <c r="O40" s="220">
        <v>110913600</v>
      </c>
      <c r="P40" s="221">
        <v>6.7018640232733545E-2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251.5</v>
      </c>
      <c r="F41" s="217">
        <v>249.71666666666667</v>
      </c>
      <c r="G41" s="219">
        <v>247.03333333333333</v>
      </c>
      <c r="H41" s="219">
        <v>242.56666666666666</v>
      </c>
      <c r="I41" s="219">
        <v>239.88333333333333</v>
      </c>
      <c r="J41" s="219">
        <v>254.18333333333334</v>
      </c>
      <c r="K41" s="219">
        <v>256.86666666666667</v>
      </c>
      <c r="L41" s="219">
        <v>261.33333333333337</v>
      </c>
      <c r="M41" s="220">
        <v>252.4</v>
      </c>
      <c r="N41" s="220">
        <v>245.25</v>
      </c>
      <c r="O41" s="220">
        <v>176102550</v>
      </c>
      <c r="P41" s="221">
        <v>2.0527163318925332E-2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1593.3</v>
      </c>
      <c r="F42" s="217">
        <v>1591.75</v>
      </c>
      <c r="G42" s="219">
        <v>1585.35</v>
      </c>
      <c r="H42" s="219">
        <v>1577.3999999999999</v>
      </c>
      <c r="I42" s="219">
        <v>1570.9999999999998</v>
      </c>
      <c r="J42" s="219">
        <v>1599.7</v>
      </c>
      <c r="K42" s="219">
        <v>1606.1000000000001</v>
      </c>
      <c r="L42" s="219">
        <v>1614.0500000000002</v>
      </c>
      <c r="M42" s="220">
        <v>1598.15</v>
      </c>
      <c r="N42" s="220">
        <v>1583.8</v>
      </c>
      <c r="O42" s="220">
        <v>3178125</v>
      </c>
      <c r="P42" s="221">
        <v>-1.8188137164040778E-2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310.5</v>
      </c>
      <c r="F43" s="217">
        <v>308.13333333333333</v>
      </c>
      <c r="G43" s="219">
        <v>305.36666666666667</v>
      </c>
      <c r="H43" s="219">
        <v>300.23333333333335</v>
      </c>
      <c r="I43" s="219">
        <v>297.4666666666667</v>
      </c>
      <c r="J43" s="219">
        <v>313.26666666666665</v>
      </c>
      <c r="K43" s="219">
        <v>316.0333333333333</v>
      </c>
      <c r="L43" s="219">
        <v>321.16666666666663</v>
      </c>
      <c r="M43" s="220">
        <v>310.89999999999998</v>
      </c>
      <c r="N43" s="220">
        <v>303</v>
      </c>
      <c r="O43" s="220">
        <v>151508850</v>
      </c>
      <c r="P43" s="221">
        <v>-5.6673649558581472E-3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542.95000000000005</v>
      </c>
      <c r="F44" s="217">
        <v>539.23333333333335</v>
      </c>
      <c r="G44" s="219">
        <v>534.16666666666674</v>
      </c>
      <c r="H44" s="219">
        <v>525.38333333333344</v>
      </c>
      <c r="I44" s="219">
        <v>520.31666666666683</v>
      </c>
      <c r="J44" s="219">
        <v>548.01666666666665</v>
      </c>
      <c r="K44" s="219">
        <v>553.08333333333326</v>
      </c>
      <c r="L44" s="219">
        <v>561.86666666666656</v>
      </c>
      <c r="M44" s="220">
        <v>544.29999999999995</v>
      </c>
      <c r="N44" s="220">
        <v>530.45000000000005</v>
      </c>
      <c r="O44" s="220">
        <v>14918640</v>
      </c>
      <c r="P44" s="221">
        <v>1.2633276588119344E-2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1700.15</v>
      </c>
      <c r="F45" s="217">
        <v>1672.6333333333332</v>
      </c>
      <c r="G45" s="219">
        <v>1638.2166666666665</v>
      </c>
      <c r="H45" s="219">
        <v>1576.2833333333333</v>
      </c>
      <c r="I45" s="219">
        <v>1541.8666666666666</v>
      </c>
      <c r="J45" s="219">
        <v>1734.5666666666664</v>
      </c>
      <c r="K45" s="219">
        <v>1768.9833333333333</v>
      </c>
      <c r="L45" s="219">
        <v>1830.9166666666663</v>
      </c>
      <c r="M45" s="220">
        <v>1707.05</v>
      </c>
      <c r="N45" s="220">
        <v>1610.7</v>
      </c>
      <c r="O45" s="220">
        <v>7567500</v>
      </c>
      <c r="P45" s="221">
        <v>-6.1686298822070676E-2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1512.55</v>
      </c>
      <c r="F46" s="217">
        <v>1493.95</v>
      </c>
      <c r="G46" s="219">
        <v>1468.1000000000001</v>
      </c>
      <c r="H46" s="219">
        <v>1423.65</v>
      </c>
      <c r="I46" s="219">
        <v>1397.8000000000002</v>
      </c>
      <c r="J46" s="219">
        <v>1538.4</v>
      </c>
      <c r="K46" s="219">
        <v>1564.25</v>
      </c>
      <c r="L46" s="219">
        <v>1608.7</v>
      </c>
      <c r="M46" s="220">
        <v>1519.8</v>
      </c>
      <c r="N46" s="220">
        <v>1449.5</v>
      </c>
      <c r="O46" s="220">
        <v>40610600</v>
      </c>
      <c r="P46" s="221">
        <v>-6.1840331055005348E-3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318.89999999999998</v>
      </c>
      <c r="F47" s="217">
        <v>316.81666666666666</v>
      </c>
      <c r="G47" s="219">
        <v>313.88333333333333</v>
      </c>
      <c r="H47" s="219">
        <v>308.86666666666667</v>
      </c>
      <c r="I47" s="219">
        <v>305.93333333333334</v>
      </c>
      <c r="J47" s="219">
        <v>321.83333333333331</v>
      </c>
      <c r="K47" s="219">
        <v>324.76666666666659</v>
      </c>
      <c r="L47" s="219">
        <v>329.7833333333333</v>
      </c>
      <c r="M47" s="220">
        <v>319.75</v>
      </c>
      <c r="N47" s="220">
        <v>311.8</v>
      </c>
      <c r="O47" s="220">
        <v>71990625</v>
      </c>
      <c r="P47" s="221">
        <v>-1.3702078688052939E-2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371.15</v>
      </c>
      <c r="F48" s="217">
        <v>371.91666666666669</v>
      </c>
      <c r="G48" s="219">
        <v>364.43333333333339</v>
      </c>
      <c r="H48" s="219">
        <v>357.7166666666667</v>
      </c>
      <c r="I48" s="219">
        <v>350.23333333333341</v>
      </c>
      <c r="J48" s="219">
        <v>378.63333333333338</v>
      </c>
      <c r="K48" s="219">
        <v>386.11666666666662</v>
      </c>
      <c r="L48" s="219">
        <v>392.83333333333337</v>
      </c>
      <c r="M48" s="220">
        <v>379.4</v>
      </c>
      <c r="N48" s="220">
        <v>365.2</v>
      </c>
      <c r="O48" s="220">
        <v>47785000</v>
      </c>
      <c r="P48" s="221">
        <v>3.1126935318552085E-2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34700.449999999997</v>
      </c>
      <c r="F49" s="217">
        <v>34627.083333333336</v>
      </c>
      <c r="G49" s="219">
        <v>34428.366666666669</v>
      </c>
      <c r="H49" s="219">
        <v>34156.283333333333</v>
      </c>
      <c r="I49" s="219">
        <v>33957.566666666666</v>
      </c>
      <c r="J49" s="219">
        <v>34899.166666666672</v>
      </c>
      <c r="K49" s="219">
        <v>35097.883333333331</v>
      </c>
      <c r="L49" s="219">
        <v>35369.966666666674</v>
      </c>
      <c r="M49" s="220">
        <v>34825.800000000003</v>
      </c>
      <c r="N49" s="220">
        <v>34355</v>
      </c>
      <c r="O49" s="220">
        <v>297325</v>
      </c>
      <c r="P49" s="221">
        <v>-1.0918864438098437E-3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330.15</v>
      </c>
      <c r="F50" s="217">
        <v>328.65000000000003</v>
      </c>
      <c r="G50" s="219">
        <v>326.20000000000005</v>
      </c>
      <c r="H50" s="219">
        <v>322.25</v>
      </c>
      <c r="I50" s="219">
        <v>319.8</v>
      </c>
      <c r="J50" s="219">
        <v>332.60000000000008</v>
      </c>
      <c r="K50" s="219">
        <v>335.05</v>
      </c>
      <c r="L50" s="219">
        <v>339.00000000000011</v>
      </c>
      <c r="M50" s="220">
        <v>331.1</v>
      </c>
      <c r="N50" s="220">
        <v>324.7</v>
      </c>
      <c r="O50" s="220">
        <v>73645200</v>
      </c>
      <c r="P50" s="221">
        <v>1.7989102037769648E-2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5836.95</v>
      </c>
      <c r="F51" s="217">
        <v>5821.5166666666664</v>
      </c>
      <c r="G51" s="219">
        <v>5794.4333333333325</v>
      </c>
      <c r="H51" s="219">
        <v>5751.9166666666661</v>
      </c>
      <c r="I51" s="219">
        <v>5724.8333333333321</v>
      </c>
      <c r="J51" s="219">
        <v>5864.0333333333328</v>
      </c>
      <c r="K51" s="219">
        <v>5891.1166666666668</v>
      </c>
      <c r="L51" s="219">
        <v>5933.6333333333332</v>
      </c>
      <c r="M51" s="220">
        <v>5848.6</v>
      </c>
      <c r="N51" s="220">
        <v>5779</v>
      </c>
      <c r="O51" s="220">
        <v>2442800</v>
      </c>
      <c r="P51" s="221">
        <v>-6.668835393623943E-3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731.8</v>
      </c>
      <c r="F52" s="217">
        <v>725.6</v>
      </c>
      <c r="G52" s="219">
        <v>717.25</v>
      </c>
      <c r="H52" s="219">
        <v>702.69999999999993</v>
      </c>
      <c r="I52" s="219">
        <v>694.34999999999991</v>
      </c>
      <c r="J52" s="219">
        <v>740.15000000000009</v>
      </c>
      <c r="K52" s="219">
        <v>748.50000000000023</v>
      </c>
      <c r="L52" s="219">
        <v>763.05000000000018</v>
      </c>
      <c r="M52" s="220">
        <v>733.95</v>
      </c>
      <c r="N52" s="220">
        <v>711.05</v>
      </c>
      <c r="O52" s="220">
        <v>10095000</v>
      </c>
      <c r="P52" s="221">
        <v>-2.614316033185414E-2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114.71</v>
      </c>
      <c r="F53" s="217">
        <v>113.89999999999999</v>
      </c>
      <c r="G53" s="219">
        <v>112.55999999999999</v>
      </c>
      <c r="H53" s="219">
        <v>110.41</v>
      </c>
      <c r="I53" s="219">
        <v>109.07</v>
      </c>
      <c r="J53" s="219">
        <v>116.04999999999998</v>
      </c>
      <c r="K53" s="219">
        <v>117.38999999999999</v>
      </c>
      <c r="L53" s="219">
        <v>119.53999999999998</v>
      </c>
      <c r="M53" s="220">
        <v>115.24</v>
      </c>
      <c r="N53" s="220">
        <v>111.75</v>
      </c>
      <c r="O53" s="220">
        <v>285552000</v>
      </c>
      <c r="P53" s="221">
        <v>3.0573217374357475E-2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862.75</v>
      </c>
      <c r="F54" s="217">
        <v>854.88333333333333</v>
      </c>
      <c r="G54" s="219">
        <v>840.76666666666665</v>
      </c>
      <c r="H54" s="219">
        <v>818.7833333333333</v>
      </c>
      <c r="I54" s="219">
        <v>804.66666666666663</v>
      </c>
      <c r="J54" s="219">
        <v>876.86666666666667</v>
      </c>
      <c r="K54" s="219">
        <v>890.98333333333323</v>
      </c>
      <c r="L54" s="219">
        <v>912.9666666666667</v>
      </c>
      <c r="M54" s="220">
        <v>869</v>
      </c>
      <c r="N54" s="220">
        <v>832.9</v>
      </c>
      <c r="O54" s="220">
        <v>5393700</v>
      </c>
      <c r="P54" s="221">
        <v>-4.6535677352637021E-2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45533</v>
      </c>
      <c r="E55" s="217">
        <v>496.3</v>
      </c>
      <c r="F55" s="217">
        <v>495.65000000000003</v>
      </c>
      <c r="G55" s="219">
        <v>490.65000000000009</v>
      </c>
      <c r="H55" s="219">
        <v>485.00000000000006</v>
      </c>
      <c r="I55" s="219">
        <v>480.00000000000011</v>
      </c>
      <c r="J55" s="219">
        <v>501.30000000000007</v>
      </c>
      <c r="K55" s="219">
        <v>506.29999999999995</v>
      </c>
      <c r="L55" s="219">
        <v>511.95000000000005</v>
      </c>
      <c r="M55" s="220">
        <v>500.65</v>
      </c>
      <c r="N55" s="220">
        <v>490</v>
      </c>
      <c r="O55" s="220">
        <v>9994000</v>
      </c>
      <c r="P55" s="221">
        <v>5.2420968387354945E-2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1418.1</v>
      </c>
      <c r="F56" s="217">
        <v>1410.3500000000001</v>
      </c>
      <c r="G56" s="219">
        <v>1372.8000000000002</v>
      </c>
      <c r="H56" s="219">
        <v>1327.5</v>
      </c>
      <c r="I56" s="219">
        <v>1289.95</v>
      </c>
      <c r="J56" s="219">
        <v>1455.6500000000003</v>
      </c>
      <c r="K56" s="219">
        <v>1493.2</v>
      </c>
      <c r="L56" s="219">
        <v>1538.5000000000005</v>
      </c>
      <c r="M56" s="220">
        <v>1447.9</v>
      </c>
      <c r="N56" s="220">
        <v>1365.05</v>
      </c>
      <c r="O56" s="220">
        <v>8664375</v>
      </c>
      <c r="P56" s="221">
        <v>8.2623975009761819E-2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1572.95</v>
      </c>
      <c r="F57" s="217">
        <v>1557.0333333333335</v>
      </c>
      <c r="G57" s="219">
        <v>1515.416666666667</v>
      </c>
      <c r="H57" s="219">
        <v>1457.8833333333334</v>
      </c>
      <c r="I57" s="219">
        <v>1416.2666666666669</v>
      </c>
      <c r="J57" s="219">
        <v>1614.5666666666671</v>
      </c>
      <c r="K57" s="219">
        <v>1656.1833333333334</v>
      </c>
      <c r="L57" s="219">
        <v>1713.7166666666672</v>
      </c>
      <c r="M57" s="220">
        <v>1598.65</v>
      </c>
      <c r="N57" s="220">
        <v>1499.5</v>
      </c>
      <c r="O57" s="220">
        <v>11018800</v>
      </c>
      <c r="P57" s="221">
        <v>6.7439078143693723E-2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507.95</v>
      </c>
      <c r="F58" s="217">
        <v>504.7166666666667</v>
      </c>
      <c r="G58" s="219">
        <v>499.83333333333337</v>
      </c>
      <c r="H58" s="219">
        <v>491.7166666666667</v>
      </c>
      <c r="I58" s="219">
        <v>486.83333333333337</v>
      </c>
      <c r="J58" s="219">
        <v>512.83333333333337</v>
      </c>
      <c r="K58" s="219">
        <v>517.7166666666667</v>
      </c>
      <c r="L58" s="219">
        <v>525.83333333333337</v>
      </c>
      <c r="M58" s="220">
        <v>509.6</v>
      </c>
      <c r="N58" s="220">
        <v>496.6</v>
      </c>
      <c r="O58" s="220">
        <v>55889400</v>
      </c>
      <c r="P58" s="221">
        <v>5.791628572564296E-2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6355.15</v>
      </c>
      <c r="F59" s="217">
        <v>6359.0666666666666</v>
      </c>
      <c r="G59" s="219">
        <v>6318.1333333333332</v>
      </c>
      <c r="H59" s="219">
        <v>6281.1166666666668</v>
      </c>
      <c r="I59" s="219">
        <v>6240.1833333333334</v>
      </c>
      <c r="J59" s="219">
        <v>6396.083333333333</v>
      </c>
      <c r="K59" s="219">
        <v>6437.0166666666655</v>
      </c>
      <c r="L59" s="219">
        <v>6474.0333333333328</v>
      </c>
      <c r="M59" s="220">
        <v>6400</v>
      </c>
      <c r="N59" s="220">
        <v>6322.05</v>
      </c>
      <c r="O59" s="220">
        <v>1928700</v>
      </c>
      <c r="P59" s="221">
        <v>-2.7161988348339262E-2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3171.9</v>
      </c>
      <c r="F60" s="217">
        <v>3174.5166666666664</v>
      </c>
      <c r="G60" s="219">
        <v>3140.083333333333</v>
      </c>
      <c r="H60" s="219">
        <v>3108.2666666666664</v>
      </c>
      <c r="I60" s="219">
        <v>3073.833333333333</v>
      </c>
      <c r="J60" s="219">
        <v>3206.333333333333</v>
      </c>
      <c r="K60" s="219">
        <v>3240.7666666666664</v>
      </c>
      <c r="L60" s="219">
        <v>3272.583333333333</v>
      </c>
      <c r="M60" s="220">
        <v>3208.95</v>
      </c>
      <c r="N60" s="220">
        <v>3142.7</v>
      </c>
      <c r="O60" s="220">
        <v>3400250</v>
      </c>
      <c r="P60" s="221">
        <v>4.2381641513334709E-3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1044.25</v>
      </c>
      <c r="F61" s="217">
        <v>1037.3999999999999</v>
      </c>
      <c r="G61" s="219">
        <v>1027.0999999999997</v>
      </c>
      <c r="H61" s="219">
        <v>1009.9499999999998</v>
      </c>
      <c r="I61" s="219">
        <v>999.64999999999964</v>
      </c>
      <c r="J61" s="219">
        <v>1054.5499999999997</v>
      </c>
      <c r="K61" s="219">
        <v>1064.8499999999999</v>
      </c>
      <c r="L61" s="219">
        <v>1081.9999999999998</v>
      </c>
      <c r="M61" s="220">
        <v>1047.7</v>
      </c>
      <c r="N61" s="220">
        <v>1020.25</v>
      </c>
      <c r="O61" s="220">
        <v>20300000</v>
      </c>
      <c r="P61" s="221">
        <v>-7.8755660563102972E-4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45533</v>
      </c>
      <c r="E62" s="217">
        <v>1614.1</v>
      </c>
      <c r="F62" s="217">
        <v>1609.05</v>
      </c>
      <c r="G62" s="219">
        <v>1596.1499999999999</v>
      </c>
      <c r="H62" s="219">
        <v>1578.1999999999998</v>
      </c>
      <c r="I62" s="219">
        <v>1565.2999999999997</v>
      </c>
      <c r="J62" s="219">
        <v>1627</v>
      </c>
      <c r="K62" s="219">
        <v>1639.9</v>
      </c>
      <c r="L62" s="219">
        <v>1657.8500000000001</v>
      </c>
      <c r="M62" s="220">
        <v>1621.95</v>
      </c>
      <c r="N62" s="220">
        <v>1591.1</v>
      </c>
      <c r="O62" s="220">
        <v>3519600</v>
      </c>
      <c r="P62" s="221">
        <v>3.1923383878691143E-3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444.35</v>
      </c>
      <c r="F63" s="217">
        <v>444.98333333333335</v>
      </c>
      <c r="G63" s="219">
        <v>435.91666666666669</v>
      </c>
      <c r="H63" s="219">
        <v>427.48333333333335</v>
      </c>
      <c r="I63" s="219">
        <v>418.41666666666669</v>
      </c>
      <c r="J63" s="219">
        <v>453.41666666666669</v>
      </c>
      <c r="K63" s="219">
        <v>462.48333333333329</v>
      </c>
      <c r="L63" s="219">
        <v>470.91666666666669</v>
      </c>
      <c r="M63" s="220">
        <v>454.05</v>
      </c>
      <c r="N63" s="220">
        <v>436.55</v>
      </c>
      <c r="O63" s="220">
        <v>22687200</v>
      </c>
      <c r="P63" s="221">
        <v>-3.4000158140270421E-3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159.57</v>
      </c>
      <c r="F64" s="217">
        <v>157.18666666666667</v>
      </c>
      <c r="G64" s="219">
        <v>154.37333333333333</v>
      </c>
      <c r="H64" s="219">
        <v>149.17666666666668</v>
      </c>
      <c r="I64" s="219">
        <v>146.36333333333334</v>
      </c>
      <c r="J64" s="219">
        <v>162.38333333333333</v>
      </c>
      <c r="K64" s="219">
        <v>165.19666666666666</v>
      </c>
      <c r="L64" s="219">
        <v>170.39333333333332</v>
      </c>
      <c r="M64" s="220">
        <v>160</v>
      </c>
      <c r="N64" s="220">
        <v>151.99</v>
      </c>
      <c r="O64" s="220">
        <v>28230000</v>
      </c>
      <c r="P64" s="221">
        <v>2.7292576419213975E-2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3737.45</v>
      </c>
      <c r="F65" s="217">
        <v>3712.6666666666665</v>
      </c>
      <c r="G65" s="219">
        <v>3663.4333333333329</v>
      </c>
      <c r="H65" s="219">
        <v>3589.4166666666665</v>
      </c>
      <c r="I65" s="219">
        <v>3540.1833333333329</v>
      </c>
      <c r="J65" s="219">
        <v>3786.6833333333329</v>
      </c>
      <c r="K65" s="219">
        <v>3835.9166666666665</v>
      </c>
      <c r="L65" s="219">
        <v>3909.9333333333329</v>
      </c>
      <c r="M65" s="220">
        <v>3761.9</v>
      </c>
      <c r="N65" s="220">
        <v>3638.65</v>
      </c>
      <c r="O65" s="220">
        <v>5279100</v>
      </c>
      <c r="P65" s="221">
        <v>-1.2514029180695847E-2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635.1</v>
      </c>
      <c r="F66" s="217">
        <v>634.4666666666667</v>
      </c>
      <c r="G66" s="219">
        <v>628.98333333333335</v>
      </c>
      <c r="H66" s="219">
        <v>622.86666666666667</v>
      </c>
      <c r="I66" s="219">
        <v>617.38333333333333</v>
      </c>
      <c r="J66" s="219">
        <v>640.58333333333337</v>
      </c>
      <c r="K66" s="219">
        <v>646.06666666666672</v>
      </c>
      <c r="L66" s="219">
        <v>652.18333333333339</v>
      </c>
      <c r="M66" s="220">
        <v>639.95000000000005</v>
      </c>
      <c r="N66" s="220">
        <v>628.35</v>
      </c>
      <c r="O66" s="220">
        <v>15005000</v>
      </c>
      <c r="P66" s="221">
        <v>6.4559403035130379E-3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1825.95</v>
      </c>
      <c r="F67" s="217">
        <v>1820.4333333333332</v>
      </c>
      <c r="G67" s="219">
        <v>1792.8666666666663</v>
      </c>
      <c r="H67" s="219">
        <v>1759.7833333333331</v>
      </c>
      <c r="I67" s="219">
        <v>1732.2166666666662</v>
      </c>
      <c r="J67" s="219">
        <v>1853.5166666666664</v>
      </c>
      <c r="K67" s="219">
        <v>1881.0833333333335</v>
      </c>
      <c r="L67" s="219">
        <v>1914.1666666666665</v>
      </c>
      <c r="M67" s="220">
        <v>1848</v>
      </c>
      <c r="N67" s="220">
        <v>1787.35</v>
      </c>
      <c r="O67" s="220">
        <v>4119225</v>
      </c>
      <c r="P67" s="221">
        <v>-2.3469587326422844E-2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45533</v>
      </c>
      <c r="E68" s="217">
        <v>2918.8</v>
      </c>
      <c r="F68" s="217">
        <v>2929.7166666666672</v>
      </c>
      <c r="G68" s="219">
        <v>2887.0333333333342</v>
      </c>
      <c r="H68" s="219">
        <v>2855.2666666666669</v>
      </c>
      <c r="I68" s="219">
        <v>2812.5833333333339</v>
      </c>
      <c r="J68" s="219">
        <v>2961.4833333333345</v>
      </c>
      <c r="K68" s="219">
        <v>3004.166666666667</v>
      </c>
      <c r="L68" s="219">
        <v>3035.9333333333348</v>
      </c>
      <c r="M68" s="220">
        <v>2972.4</v>
      </c>
      <c r="N68" s="220">
        <v>2897.95</v>
      </c>
      <c r="O68" s="220">
        <v>1733400</v>
      </c>
      <c r="P68" s="221">
        <v>-1.4497697424526694E-2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4780.05</v>
      </c>
      <c r="F69" s="217">
        <v>4709.3</v>
      </c>
      <c r="G69" s="219">
        <v>4620.9000000000005</v>
      </c>
      <c r="H69" s="219">
        <v>4461.75</v>
      </c>
      <c r="I69" s="219">
        <v>4373.3500000000004</v>
      </c>
      <c r="J69" s="219">
        <v>4868.4500000000007</v>
      </c>
      <c r="K69" s="219">
        <v>4956.8500000000004</v>
      </c>
      <c r="L69" s="219">
        <v>5116.0000000000009</v>
      </c>
      <c r="M69" s="220">
        <v>4797.7</v>
      </c>
      <c r="N69" s="220">
        <v>4550.1499999999996</v>
      </c>
      <c r="O69" s="220">
        <v>2220600</v>
      </c>
      <c r="P69" s="221">
        <v>-5.4017210530800032E-2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11357.35</v>
      </c>
      <c r="F70" s="217">
        <v>11239.466666666667</v>
      </c>
      <c r="G70" s="219">
        <v>11085.233333333334</v>
      </c>
      <c r="H70" s="219">
        <v>10813.116666666667</v>
      </c>
      <c r="I70" s="219">
        <v>10658.883333333333</v>
      </c>
      <c r="J70" s="219">
        <v>11511.583333333334</v>
      </c>
      <c r="K70" s="219">
        <v>11665.816666666668</v>
      </c>
      <c r="L70" s="219">
        <v>11937.933333333334</v>
      </c>
      <c r="M70" s="220">
        <v>11393.7</v>
      </c>
      <c r="N70" s="220">
        <v>10967.35</v>
      </c>
      <c r="O70" s="220">
        <v>1909600</v>
      </c>
      <c r="P70" s="221">
        <v>9.9428813200761589E-3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828.4</v>
      </c>
      <c r="F71" s="217">
        <v>828.4666666666667</v>
      </c>
      <c r="G71" s="219">
        <v>814.53333333333342</v>
      </c>
      <c r="H71" s="219">
        <v>800.66666666666674</v>
      </c>
      <c r="I71" s="219">
        <v>786.73333333333346</v>
      </c>
      <c r="J71" s="219">
        <v>842.33333333333337</v>
      </c>
      <c r="K71" s="219">
        <v>856.26666666666677</v>
      </c>
      <c r="L71" s="219">
        <v>870.13333333333333</v>
      </c>
      <c r="M71" s="220">
        <v>842.4</v>
      </c>
      <c r="N71" s="220">
        <v>814.6</v>
      </c>
      <c r="O71" s="220">
        <v>42651675</v>
      </c>
      <c r="P71" s="221">
        <v>-3.2940516273849606E-2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6913.15</v>
      </c>
      <c r="F72" s="217">
        <v>6904.3833333333341</v>
      </c>
      <c r="G72" s="219">
        <v>6813.7666666666682</v>
      </c>
      <c r="H72" s="219">
        <v>6714.3833333333341</v>
      </c>
      <c r="I72" s="219">
        <v>6623.7666666666682</v>
      </c>
      <c r="J72" s="219">
        <v>7003.7666666666682</v>
      </c>
      <c r="K72" s="219">
        <v>7094.383333333335</v>
      </c>
      <c r="L72" s="219">
        <v>7193.7666666666682</v>
      </c>
      <c r="M72" s="220">
        <v>6995</v>
      </c>
      <c r="N72" s="220">
        <v>6805</v>
      </c>
      <c r="O72" s="220">
        <v>2946250</v>
      </c>
      <c r="P72" s="221">
        <v>4.9514649568082644E-2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4989.7</v>
      </c>
      <c r="F73" s="217">
        <v>4948.8999999999996</v>
      </c>
      <c r="G73" s="219">
        <v>4870.4499999999989</v>
      </c>
      <c r="H73" s="219">
        <v>4751.1999999999989</v>
      </c>
      <c r="I73" s="219">
        <v>4672.7499999999982</v>
      </c>
      <c r="J73" s="219">
        <v>5068.1499999999996</v>
      </c>
      <c r="K73" s="219">
        <v>5146.6000000000004</v>
      </c>
      <c r="L73" s="219">
        <v>5265.85</v>
      </c>
      <c r="M73" s="220">
        <v>5027.3500000000004</v>
      </c>
      <c r="N73" s="220">
        <v>4829.6499999999996</v>
      </c>
      <c r="O73" s="220">
        <v>3440500</v>
      </c>
      <c r="P73" s="221">
        <v>5.0831150783045592E-2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4168.1499999999996</v>
      </c>
      <c r="F74" s="217">
        <v>4143.25</v>
      </c>
      <c r="G74" s="219">
        <v>4104.2</v>
      </c>
      <c r="H74" s="219">
        <v>4040.25</v>
      </c>
      <c r="I74" s="219">
        <v>4001.2</v>
      </c>
      <c r="J74" s="219">
        <v>4207.2</v>
      </c>
      <c r="K74" s="219">
        <v>4246.2499999999991</v>
      </c>
      <c r="L74" s="219">
        <v>4310.2</v>
      </c>
      <c r="M74" s="220">
        <v>4182.3</v>
      </c>
      <c r="N74" s="220">
        <v>4079.3</v>
      </c>
      <c r="O74" s="220">
        <v>1697850</v>
      </c>
      <c r="P74" s="221">
        <v>0.10053475935828877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557.70000000000005</v>
      </c>
      <c r="F75" s="217">
        <v>552.93333333333328</v>
      </c>
      <c r="G75" s="219">
        <v>546.46666666666658</v>
      </c>
      <c r="H75" s="219">
        <v>535.23333333333335</v>
      </c>
      <c r="I75" s="219">
        <v>528.76666666666665</v>
      </c>
      <c r="J75" s="219">
        <v>564.16666666666652</v>
      </c>
      <c r="K75" s="219">
        <v>570.63333333333321</v>
      </c>
      <c r="L75" s="219">
        <v>581.86666666666645</v>
      </c>
      <c r="M75" s="220">
        <v>559.4</v>
      </c>
      <c r="N75" s="220">
        <v>541.70000000000005</v>
      </c>
      <c r="O75" s="220">
        <v>25399800</v>
      </c>
      <c r="P75" s="221">
        <v>3.574574280681151E-2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198.37</v>
      </c>
      <c r="F76" s="217">
        <v>196.58333333333334</v>
      </c>
      <c r="G76" s="219">
        <v>193.81666666666669</v>
      </c>
      <c r="H76" s="219">
        <v>189.26333333333335</v>
      </c>
      <c r="I76" s="219">
        <v>186.4966666666667</v>
      </c>
      <c r="J76" s="219">
        <v>201.13666666666668</v>
      </c>
      <c r="K76" s="219">
        <v>203.90333333333334</v>
      </c>
      <c r="L76" s="219">
        <v>208.45666666666668</v>
      </c>
      <c r="M76" s="220">
        <v>199.35</v>
      </c>
      <c r="N76" s="220">
        <v>192.03</v>
      </c>
      <c r="O76" s="220">
        <v>97130000</v>
      </c>
      <c r="P76" s="221">
        <v>2.7776308131844875E-2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232.14</v>
      </c>
      <c r="F77" s="217">
        <v>232.24666666666667</v>
      </c>
      <c r="G77" s="219">
        <v>230.49333333333334</v>
      </c>
      <c r="H77" s="219">
        <v>228.84666666666666</v>
      </c>
      <c r="I77" s="219">
        <v>227.09333333333333</v>
      </c>
      <c r="J77" s="219">
        <v>233.89333333333335</v>
      </c>
      <c r="K77" s="219">
        <v>235.64666666666668</v>
      </c>
      <c r="L77" s="219">
        <v>237.29333333333335</v>
      </c>
      <c r="M77" s="220">
        <v>234</v>
      </c>
      <c r="N77" s="220">
        <v>230.6</v>
      </c>
      <c r="O77" s="220">
        <v>117312150</v>
      </c>
      <c r="P77" s="221">
        <v>1.2597243612526163E-2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1449.35</v>
      </c>
      <c r="F78" s="217">
        <v>1448.8333333333333</v>
      </c>
      <c r="G78" s="219">
        <v>1433.5666666666666</v>
      </c>
      <c r="H78" s="219">
        <v>1417.7833333333333</v>
      </c>
      <c r="I78" s="219">
        <v>1402.5166666666667</v>
      </c>
      <c r="J78" s="219">
        <v>1464.6166666666666</v>
      </c>
      <c r="K78" s="219">
        <v>1479.8833333333334</v>
      </c>
      <c r="L78" s="219">
        <v>1495.6666666666665</v>
      </c>
      <c r="M78" s="220">
        <v>1464.1</v>
      </c>
      <c r="N78" s="220">
        <v>1433.05</v>
      </c>
      <c r="O78" s="220">
        <v>4739325</v>
      </c>
      <c r="P78" s="221">
        <v>2.3966165413533833E-2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98.02</v>
      </c>
      <c r="F79" s="217">
        <v>96.993333333333339</v>
      </c>
      <c r="G79" s="219">
        <v>95.586666666666673</v>
      </c>
      <c r="H79" s="219">
        <v>93.153333333333336</v>
      </c>
      <c r="I79" s="219">
        <v>91.74666666666667</v>
      </c>
      <c r="J79" s="219">
        <v>99.426666666666677</v>
      </c>
      <c r="K79" s="219">
        <v>100.83333333333334</v>
      </c>
      <c r="L79" s="219">
        <v>103.26666666666668</v>
      </c>
      <c r="M79" s="220">
        <v>98.4</v>
      </c>
      <c r="N79" s="220">
        <v>94.56</v>
      </c>
      <c r="O79" s="220">
        <v>191508750</v>
      </c>
      <c r="P79" s="221">
        <v>2.8331521082517821E-2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45533</v>
      </c>
      <c r="E80" s="217">
        <v>688.4</v>
      </c>
      <c r="F80" s="217">
        <v>685.43333333333339</v>
      </c>
      <c r="G80" s="219">
        <v>678.86666666666679</v>
      </c>
      <c r="H80" s="219">
        <v>669.33333333333337</v>
      </c>
      <c r="I80" s="219">
        <v>662.76666666666677</v>
      </c>
      <c r="J80" s="219">
        <v>694.96666666666681</v>
      </c>
      <c r="K80" s="219">
        <v>701.53333333333342</v>
      </c>
      <c r="L80" s="219">
        <v>711.06666666666683</v>
      </c>
      <c r="M80" s="220">
        <v>692</v>
      </c>
      <c r="N80" s="220">
        <v>675.9</v>
      </c>
      <c r="O80" s="220">
        <v>6490900</v>
      </c>
      <c r="P80" s="221">
        <v>5.5825755973778812E-2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1470.2</v>
      </c>
      <c r="F81" s="217">
        <v>1471.3999999999999</v>
      </c>
      <c r="G81" s="219">
        <v>1460.8499999999997</v>
      </c>
      <c r="H81" s="219">
        <v>1451.4999999999998</v>
      </c>
      <c r="I81" s="219">
        <v>1440.9499999999996</v>
      </c>
      <c r="J81" s="219">
        <v>1480.7499999999998</v>
      </c>
      <c r="K81" s="219">
        <v>1491.3</v>
      </c>
      <c r="L81" s="219">
        <v>1500.6499999999999</v>
      </c>
      <c r="M81" s="220">
        <v>1481.95</v>
      </c>
      <c r="N81" s="220">
        <v>1462.05</v>
      </c>
      <c r="O81" s="220">
        <v>6457500</v>
      </c>
      <c r="P81" s="221">
        <v>-3.1205460955667241E-2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3152.55</v>
      </c>
      <c r="F82" s="217">
        <v>3141.75</v>
      </c>
      <c r="G82" s="219">
        <v>3113.65</v>
      </c>
      <c r="H82" s="219">
        <v>3074.75</v>
      </c>
      <c r="I82" s="219">
        <v>3046.65</v>
      </c>
      <c r="J82" s="219">
        <v>3180.65</v>
      </c>
      <c r="K82" s="219">
        <v>3208.7500000000005</v>
      </c>
      <c r="L82" s="219">
        <v>3247.65</v>
      </c>
      <c r="M82" s="220">
        <v>3169.85</v>
      </c>
      <c r="N82" s="220">
        <v>3102.85</v>
      </c>
      <c r="O82" s="220">
        <v>3684150</v>
      </c>
      <c r="P82" s="221">
        <v>9.7811468394669266E-4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564.9</v>
      </c>
      <c r="F83" s="217">
        <v>560.56666666666661</v>
      </c>
      <c r="G83" s="219">
        <v>552.93333333333317</v>
      </c>
      <c r="H83" s="219">
        <v>540.96666666666658</v>
      </c>
      <c r="I83" s="219">
        <v>533.33333333333314</v>
      </c>
      <c r="J83" s="219">
        <v>572.53333333333319</v>
      </c>
      <c r="K83" s="219">
        <v>580.16666666666663</v>
      </c>
      <c r="L83" s="219">
        <v>592.13333333333321</v>
      </c>
      <c r="M83" s="220">
        <v>568.20000000000005</v>
      </c>
      <c r="N83" s="220">
        <v>548.6</v>
      </c>
      <c r="O83" s="220">
        <v>10174000</v>
      </c>
      <c r="P83" s="221">
        <v>4.1564291564291561E-2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2853.85</v>
      </c>
      <c r="F84" s="217">
        <v>2850.2833333333333</v>
      </c>
      <c r="G84" s="219">
        <v>2812.5666666666666</v>
      </c>
      <c r="H84" s="219">
        <v>2771.2833333333333</v>
      </c>
      <c r="I84" s="219">
        <v>2733.5666666666666</v>
      </c>
      <c r="J84" s="219">
        <v>2891.5666666666666</v>
      </c>
      <c r="K84" s="219">
        <v>2929.2833333333328</v>
      </c>
      <c r="L84" s="219">
        <v>2970.5666666666666</v>
      </c>
      <c r="M84" s="220">
        <v>2888</v>
      </c>
      <c r="N84" s="220">
        <v>2809</v>
      </c>
      <c r="O84" s="220">
        <v>6645000</v>
      </c>
      <c r="P84" s="221">
        <v>3.4523021834740979E-2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647.20000000000005</v>
      </c>
      <c r="F85" s="217">
        <v>643.91666666666663</v>
      </c>
      <c r="G85" s="219">
        <v>638.18333333333328</v>
      </c>
      <c r="H85" s="219">
        <v>629.16666666666663</v>
      </c>
      <c r="I85" s="219">
        <v>623.43333333333328</v>
      </c>
      <c r="J85" s="219">
        <v>652.93333333333328</v>
      </c>
      <c r="K85" s="219">
        <v>658.66666666666663</v>
      </c>
      <c r="L85" s="219">
        <v>667.68333333333328</v>
      </c>
      <c r="M85" s="220">
        <v>649.65</v>
      </c>
      <c r="N85" s="220">
        <v>634.9</v>
      </c>
      <c r="O85" s="220">
        <v>7365000</v>
      </c>
      <c r="P85" s="221">
        <v>1.5161957270847692E-2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4928.6000000000004</v>
      </c>
      <c r="F86" s="217">
        <v>4911.5166666666673</v>
      </c>
      <c r="G86" s="219">
        <v>4870.2333333333345</v>
      </c>
      <c r="H86" s="219">
        <v>4811.8666666666668</v>
      </c>
      <c r="I86" s="219">
        <v>4770.5833333333339</v>
      </c>
      <c r="J86" s="219">
        <v>4969.883333333335</v>
      </c>
      <c r="K86" s="219">
        <v>5011.1666666666679</v>
      </c>
      <c r="L86" s="219">
        <v>5069.5333333333356</v>
      </c>
      <c r="M86" s="220">
        <v>4952.8</v>
      </c>
      <c r="N86" s="220">
        <v>4853.1499999999996</v>
      </c>
      <c r="O86" s="220">
        <v>11884200</v>
      </c>
      <c r="P86" s="221">
        <v>1.7125837676842889E-2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1846.25</v>
      </c>
      <c r="F87" s="217">
        <v>1847.9333333333332</v>
      </c>
      <c r="G87" s="219">
        <v>1831.6666666666663</v>
      </c>
      <c r="H87" s="219">
        <v>1817.083333333333</v>
      </c>
      <c r="I87" s="219">
        <v>1800.8166666666662</v>
      </c>
      <c r="J87" s="219">
        <v>1862.5166666666664</v>
      </c>
      <c r="K87" s="219">
        <v>1878.7833333333333</v>
      </c>
      <c r="L87" s="219">
        <v>1893.3666666666666</v>
      </c>
      <c r="M87" s="220">
        <v>1864.2</v>
      </c>
      <c r="N87" s="220">
        <v>1833.35</v>
      </c>
      <c r="O87" s="220">
        <v>8112500</v>
      </c>
      <c r="P87" s="221">
        <v>-3.1054045983875785E-2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1645.2</v>
      </c>
      <c r="F88" s="217">
        <v>1632.5833333333333</v>
      </c>
      <c r="G88" s="219">
        <v>1613.5166666666664</v>
      </c>
      <c r="H88" s="219">
        <v>1581.8333333333333</v>
      </c>
      <c r="I88" s="219">
        <v>1562.7666666666664</v>
      </c>
      <c r="J88" s="219">
        <v>1664.2666666666664</v>
      </c>
      <c r="K88" s="219">
        <v>1683.3333333333335</v>
      </c>
      <c r="L88" s="219">
        <v>1715.0166666666664</v>
      </c>
      <c r="M88" s="220">
        <v>1651.65</v>
      </c>
      <c r="N88" s="220">
        <v>1600.9</v>
      </c>
      <c r="O88" s="220">
        <v>14127750</v>
      </c>
      <c r="P88" s="221">
        <v>-2.2355163727959697E-2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4134.7</v>
      </c>
      <c r="F89" s="217">
        <v>4121.95</v>
      </c>
      <c r="G89" s="219">
        <v>4068.75</v>
      </c>
      <c r="H89" s="219">
        <v>4002.8</v>
      </c>
      <c r="I89" s="219">
        <v>3949.6000000000004</v>
      </c>
      <c r="J89" s="219">
        <v>4187.8999999999996</v>
      </c>
      <c r="K89" s="219">
        <v>4241.0999999999985</v>
      </c>
      <c r="L89" s="219">
        <v>4307.0499999999993</v>
      </c>
      <c r="M89" s="220">
        <v>4175.1499999999996</v>
      </c>
      <c r="N89" s="220">
        <v>4056</v>
      </c>
      <c r="O89" s="220">
        <v>2821950</v>
      </c>
      <c r="P89" s="221">
        <v>-6.180665610142631E-3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1626.3</v>
      </c>
      <c r="F90" s="217">
        <v>1621.8999999999999</v>
      </c>
      <c r="G90" s="219">
        <v>1610.3999999999996</v>
      </c>
      <c r="H90" s="219">
        <v>1594.4999999999998</v>
      </c>
      <c r="I90" s="219">
        <v>1582.9999999999995</v>
      </c>
      <c r="J90" s="219">
        <v>1637.7999999999997</v>
      </c>
      <c r="K90" s="219">
        <v>1649.3000000000002</v>
      </c>
      <c r="L90" s="219">
        <v>1665.1999999999998</v>
      </c>
      <c r="M90" s="220">
        <v>1633.4</v>
      </c>
      <c r="N90" s="220">
        <v>1606</v>
      </c>
      <c r="O90" s="220">
        <v>178022350</v>
      </c>
      <c r="P90" s="221">
        <v>9.4905718046121128E-3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706.35</v>
      </c>
      <c r="F91" s="217">
        <v>699.91666666666663</v>
      </c>
      <c r="G91" s="219">
        <v>686.43333333333328</v>
      </c>
      <c r="H91" s="219">
        <v>666.51666666666665</v>
      </c>
      <c r="I91" s="219">
        <v>653.0333333333333</v>
      </c>
      <c r="J91" s="219">
        <v>719.83333333333326</v>
      </c>
      <c r="K91" s="219">
        <v>733.31666666666661</v>
      </c>
      <c r="L91" s="219">
        <v>753.23333333333323</v>
      </c>
      <c r="M91" s="220">
        <v>713.4</v>
      </c>
      <c r="N91" s="220">
        <v>680</v>
      </c>
      <c r="O91" s="220">
        <v>26706900</v>
      </c>
      <c r="P91" s="221">
        <v>2.4862811312790205E-2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5478.55</v>
      </c>
      <c r="F92" s="217">
        <v>5464.6833333333334</v>
      </c>
      <c r="G92" s="219">
        <v>5399.3666666666668</v>
      </c>
      <c r="H92" s="219">
        <v>5320.1833333333334</v>
      </c>
      <c r="I92" s="219">
        <v>5254.8666666666668</v>
      </c>
      <c r="J92" s="219">
        <v>5543.8666666666668</v>
      </c>
      <c r="K92" s="219">
        <v>5609.1833333333343</v>
      </c>
      <c r="L92" s="219">
        <v>5688.3666666666668</v>
      </c>
      <c r="M92" s="220">
        <v>5530</v>
      </c>
      <c r="N92" s="220">
        <v>5385.5</v>
      </c>
      <c r="O92" s="220">
        <v>4432500</v>
      </c>
      <c r="P92" s="221">
        <v>4.321118407117136E-2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666.55</v>
      </c>
      <c r="F93" s="217">
        <v>662.65</v>
      </c>
      <c r="G93" s="219">
        <v>657.5</v>
      </c>
      <c r="H93" s="219">
        <v>648.45000000000005</v>
      </c>
      <c r="I93" s="219">
        <v>643.30000000000007</v>
      </c>
      <c r="J93" s="219">
        <v>671.69999999999993</v>
      </c>
      <c r="K93" s="219">
        <v>676.8499999999998</v>
      </c>
      <c r="L93" s="219">
        <v>685.89999999999986</v>
      </c>
      <c r="M93" s="220">
        <v>667.8</v>
      </c>
      <c r="N93" s="220">
        <v>653.6</v>
      </c>
      <c r="O93" s="220">
        <v>38917200</v>
      </c>
      <c r="P93" s="221">
        <v>-3.9560515495974849E-2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317.7</v>
      </c>
      <c r="F94" s="217">
        <v>316.41666666666669</v>
      </c>
      <c r="G94" s="219">
        <v>313.78333333333336</v>
      </c>
      <c r="H94" s="219">
        <v>309.86666666666667</v>
      </c>
      <c r="I94" s="219">
        <v>307.23333333333335</v>
      </c>
      <c r="J94" s="219">
        <v>320.33333333333337</v>
      </c>
      <c r="K94" s="219">
        <v>322.9666666666667</v>
      </c>
      <c r="L94" s="219">
        <v>326.88333333333338</v>
      </c>
      <c r="M94" s="220">
        <v>319.05</v>
      </c>
      <c r="N94" s="220">
        <v>312.5</v>
      </c>
      <c r="O94" s="220">
        <v>34240650</v>
      </c>
      <c r="P94" s="221">
        <v>1.9167061050638902E-2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378.4</v>
      </c>
      <c r="F95" s="217">
        <v>377.43333333333334</v>
      </c>
      <c r="G95" s="219">
        <v>373.16666666666669</v>
      </c>
      <c r="H95" s="219">
        <v>367.93333333333334</v>
      </c>
      <c r="I95" s="219">
        <v>363.66666666666669</v>
      </c>
      <c r="J95" s="219">
        <v>382.66666666666669</v>
      </c>
      <c r="K95" s="219">
        <v>386.93333333333334</v>
      </c>
      <c r="L95" s="219">
        <v>392.16666666666669</v>
      </c>
      <c r="M95" s="220">
        <v>381.7</v>
      </c>
      <c r="N95" s="220">
        <v>372.2</v>
      </c>
      <c r="O95" s="220">
        <v>56983500</v>
      </c>
      <c r="P95" s="221">
        <v>-1.8760025106353301E-2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2729.55</v>
      </c>
      <c r="F96" s="217">
        <v>2725.0166666666669</v>
      </c>
      <c r="G96" s="219">
        <v>2706.5333333333338</v>
      </c>
      <c r="H96" s="219">
        <v>2683.5166666666669</v>
      </c>
      <c r="I96" s="219">
        <v>2665.0333333333338</v>
      </c>
      <c r="J96" s="219">
        <v>2748.0333333333338</v>
      </c>
      <c r="K96" s="219">
        <v>2766.5166666666664</v>
      </c>
      <c r="L96" s="219">
        <v>2789.5333333333338</v>
      </c>
      <c r="M96" s="220">
        <v>2743.5</v>
      </c>
      <c r="N96" s="220">
        <v>2702</v>
      </c>
      <c r="O96" s="220">
        <v>15455100</v>
      </c>
      <c r="P96" s="221">
        <v>1.8303650846988595E-2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45533</v>
      </c>
      <c r="E97" s="217">
        <v>1208.1500000000001</v>
      </c>
      <c r="F97" s="217">
        <v>1203.4833333333333</v>
      </c>
      <c r="G97" s="219">
        <v>1189.1666666666667</v>
      </c>
      <c r="H97" s="219">
        <v>1170.1833333333334</v>
      </c>
      <c r="I97" s="219">
        <v>1155.8666666666668</v>
      </c>
      <c r="J97" s="219">
        <v>1222.4666666666667</v>
      </c>
      <c r="K97" s="219">
        <v>1236.7833333333333</v>
      </c>
      <c r="L97" s="219">
        <v>1255.7666666666667</v>
      </c>
      <c r="M97" s="220">
        <v>1217.8</v>
      </c>
      <c r="N97" s="220">
        <v>1184.5</v>
      </c>
      <c r="O97" s="220">
        <v>88943400</v>
      </c>
      <c r="P97" s="221">
        <v>5.5700493527642531E-2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45533</v>
      </c>
      <c r="E98" s="217">
        <v>1974.75</v>
      </c>
      <c r="F98" s="217">
        <v>1973.5</v>
      </c>
      <c r="G98" s="219">
        <v>1959.4</v>
      </c>
      <c r="H98" s="219">
        <v>1944.0500000000002</v>
      </c>
      <c r="I98" s="219">
        <v>1929.9500000000003</v>
      </c>
      <c r="J98" s="219">
        <v>1988.85</v>
      </c>
      <c r="K98" s="219">
        <v>2002.9499999999998</v>
      </c>
      <c r="L98" s="219">
        <v>2018.2999999999997</v>
      </c>
      <c r="M98" s="220">
        <v>1987.6</v>
      </c>
      <c r="N98" s="220">
        <v>1958.15</v>
      </c>
      <c r="O98" s="220">
        <v>4192000</v>
      </c>
      <c r="P98" s="221">
        <v>-4.5211251565880878E-2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45533</v>
      </c>
      <c r="E99" s="217">
        <v>727.5</v>
      </c>
      <c r="F99" s="217">
        <v>721.75</v>
      </c>
      <c r="G99" s="219">
        <v>709.75</v>
      </c>
      <c r="H99" s="219">
        <v>692</v>
      </c>
      <c r="I99" s="219">
        <v>680</v>
      </c>
      <c r="J99" s="219">
        <v>739.5</v>
      </c>
      <c r="K99" s="219">
        <v>751.5</v>
      </c>
      <c r="L99" s="219">
        <v>769.25</v>
      </c>
      <c r="M99" s="220">
        <v>733.75</v>
      </c>
      <c r="N99" s="220">
        <v>704</v>
      </c>
      <c r="O99" s="220">
        <v>10171500</v>
      </c>
      <c r="P99" s="221">
        <v>1.7404351087771944E-2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45533</v>
      </c>
      <c r="E100" s="217">
        <v>16.11</v>
      </c>
      <c r="F100" s="217">
        <v>15.976666666666667</v>
      </c>
      <c r="G100" s="219">
        <v>15.673333333333332</v>
      </c>
      <c r="H100" s="219">
        <v>15.236666666666665</v>
      </c>
      <c r="I100" s="219">
        <v>14.93333333333333</v>
      </c>
      <c r="J100" s="219">
        <v>16.413333333333334</v>
      </c>
      <c r="K100" s="219">
        <v>16.716666666666669</v>
      </c>
      <c r="L100" s="219">
        <v>17.153333333333336</v>
      </c>
      <c r="M100" s="220">
        <v>16.28</v>
      </c>
      <c r="N100" s="220">
        <v>15.54</v>
      </c>
      <c r="O100" s="220">
        <v>4358400000</v>
      </c>
      <c r="P100" s="221">
        <v>4.5410498239419728E-2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45533</v>
      </c>
      <c r="E101" s="217">
        <v>113.02</v>
      </c>
      <c r="F101" s="217">
        <v>112.12666666666667</v>
      </c>
      <c r="G101" s="219">
        <v>110.54333333333334</v>
      </c>
      <c r="H101" s="219">
        <v>108.06666666666668</v>
      </c>
      <c r="I101" s="219">
        <v>106.48333333333335</v>
      </c>
      <c r="J101" s="219">
        <v>114.60333333333332</v>
      </c>
      <c r="K101" s="219">
        <v>116.18666666666664</v>
      </c>
      <c r="L101" s="219">
        <v>118.66333333333331</v>
      </c>
      <c r="M101" s="220">
        <v>113.71</v>
      </c>
      <c r="N101" s="220">
        <v>109.65</v>
      </c>
      <c r="O101" s="220">
        <v>110770000</v>
      </c>
      <c r="P101" s="221">
        <v>9.9380014587892047E-3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45533</v>
      </c>
      <c r="E102" s="217">
        <v>74.790000000000006</v>
      </c>
      <c r="F102" s="217">
        <v>74.103333333333339</v>
      </c>
      <c r="G102" s="219">
        <v>72.876666666666679</v>
      </c>
      <c r="H102" s="219">
        <v>70.963333333333338</v>
      </c>
      <c r="I102" s="219">
        <v>69.736666666666679</v>
      </c>
      <c r="J102" s="219">
        <v>76.01666666666668</v>
      </c>
      <c r="K102" s="219">
        <v>77.243333333333339</v>
      </c>
      <c r="L102" s="219">
        <v>79.15666666666668</v>
      </c>
      <c r="M102" s="220">
        <v>75.33</v>
      </c>
      <c r="N102" s="220">
        <v>72.19</v>
      </c>
      <c r="O102" s="220">
        <v>466395000</v>
      </c>
      <c r="P102" s="221">
        <v>4.8738532110091742E-2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45533</v>
      </c>
      <c r="E103" s="217">
        <v>177.91</v>
      </c>
      <c r="F103" s="217">
        <v>177.67666666666665</v>
      </c>
      <c r="G103" s="219">
        <v>176.62333333333331</v>
      </c>
      <c r="H103" s="219">
        <v>175.33666666666664</v>
      </c>
      <c r="I103" s="219">
        <v>174.2833333333333</v>
      </c>
      <c r="J103" s="219">
        <v>178.96333333333331</v>
      </c>
      <c r="K103" s="219">
        <v>180.01666666666665</v>
      </c>
      <c r="L103" s="219">
        <v>181.30333333333331</v>
      </c>
      <c r="M103" s="220">
        <v>178.73</v>
      </c>
      <c r="N103" s="220">
        <v>176.39</v>
      </c>
      <c r="O103" s="220">
        <v>66735000</v>
      </c>
      <c r="P103" s="221">
        <v>-8.6898395721925134E-3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45533</v>
      </c>
      <c r="E104" s="217">
        <v>542.29999999999995</v>
      </c>
      <c r="F104" s="217">
        <v>540.30000000000007</v>
      </c>
      <c r="G104" s="219">
        <v>535.60000000000014</v>
      </c>
      <c r="H104" s="219">
        <v>528.90000000000009</v>
      </c>
      <c r="I104" s="219">
        <v>524.20000000000016</v>
      </c>
      <c r="J104" s="219">
        <v>547.00000000000011</v>
      </c>
      <c r="K104" s="219">
        <v>551.70000000000016</v>
      </c>
      <c r="L104" s="219">
        <v>558.40000000000009</v>
      </c>
      <c r="M104" s="220">
        <v>545</v>
      </c>
      <c r="N104" s="220">
        <v>533.6</v>
      </c>
      <c r="O104" s="220">
        <v>13293500</v>
      </c>
      <c r="P104" s="221">
        <v>-3.4744408945686901E-2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45533</v>
      </c>
      <c r="E105" s="217">
        <v>650.4</v>
      </c>
      <c r="F105" s="217">
        <v>643.5</v>
      </c>
      <c r="G105" s="219">
        <v>634.85</v>
      </c>
      <c r="H105" s="219">
        <v>619.30000000000007</v>
      </c>
      <c r="I105" s="219">
        <v>610.65000000000009</v>
      </c>
      <c r="J105" s="219">
        <v>659.05</v>
      </c>
      <c r="K105" s="219">
        <v>667.7</v>
      </c>
      <c r="L105" s="219">
        <v>683.24999999999989</v>
      </c>
      <c r="M105" s="220">
        <v>652.15</v>
      </c>
      <c r="N105" s="220">
        <v>627.95000000000005</v>
      </c>
      <c r="O105" s="220">
        <v>17200000</v>
      </c>
      <c r="P105" s="221">
        <v>-2.6378353900147176E-2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45533</v>
      </c>
      <c r="E106" s="217">
        <v>377.2</v>
      </c>
      <c r="F106" s="217">
        <v>373.75</v>
      </c>
      <c r="G106" s="219">
        <v>367.85</v>
      </c>
      <c r="H106" s="219">
        <v>358.5</v>
      </c>
      <c r="I106" s="219">
        <v>352.6</v>
      </c>
      <c r="J106" s="219">
        <v>383.1</v>
      </c>
      <c r="K106" s="219">
        <v>389</v>
      </c>
      <c r="L106" s="219">
        <v>398.35</v>
      </c>
      <c r="M106" s="220">
        <v>379.65</v>
      </c>
      <c r="N106" s="220">
        <v>364.4</v>
      </c>
      <c r="O106" s="220">
        <v>17922000</v>
      </c>
      <c r="P106" s="221">
        <v>0.40326975476839239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45533</v>
      </c>
      <c r="E107" s="217">
        <v>3044.75</v>
      </c>
      <c r="F107" s="217">
        <v>3034.9166666666665</v>
      </c>
      <c r="G107" s="219">
        <v>3009.833333333333</v>
      </c>
      <c r="H107" s="219">
        <v>2974.9166666666665</v>
      </c>
      <c r="I107" s="219">
        <v>2949.833333333333</v>
      </c>
      <c r="J107" s="219">
        <v>3069.833333333333</v>
      </c>
      <c r="K107" s="219">
        <v>3094.9166666666661</v>
      </c>
      <c r="L107" s="219">
        <v>3129.833333333333</v>
      </c>
      <c r="M107" s="220">
        <v>3060</v>
      </c>
      <c r="N107" s="220">
        <v>3000</v>
      </c>
      <c r="O107" s="220">
        <v>1631400</v>
      </c>
      <c r="P107" s="221">
        <v>2.3912634155526268E-2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45533</v>
      </c>
      <c r="E108" s="217">
        <v>4512.1499999999996</v>
      </c>
      <c r="F108" s="217">
        <v>4498.5</v>
      </c>
      <c r="G108" s="219">
        <v>4460.25</v>
      </c>
      <c r="H108" s="219">
        <v>4408.3500000000004</v>
      </c>
      <c r="I108" s="219">
        <v>4370.1000000000004</v>
      </c>
      <c r="J108" s="219">
        <v>4550.3999999999996</v>
      </c>
      <c r="K108" s="219">
        <v>4588.6499999999996</v>
      </c>
      <c r="L108" s="219">
        <v>4640.5499999999993</v>
      </c>
      <c r="M108" s="220">
        <v>4536.75</v>
      </c>
      <c r="N108" s="220">
        <v>4446.6000000000004</v>
      </c>
      <c r="O108" s="220">
        <v>7754400</v>
      </c>
      <c r="P108" s="221">
        <v>7.6014501227926554E-3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45533</v>
      </c>
      <c r="E109" s="217">
        <v>1411.9</v>
      </c>
      <c r="F109" s="217">
        <v>1397.95</v>
      </c>
      <c r="G109" s="219">
        <v>1377.5500000000002</v>
      </c>
      <c r="H109" s="219">
        <v>1343.2</v>
      </c>
      <c r="I109" s="219">
        <v>1322.8000000000002</v>
      </c>
      <c r="J109" s="219">
        <v>1432.3000000000002</v>
      </c>
      <c r="K109" s="219">
        <v>1452.7000000000003</v>
      </c>
      <c r="L109" s="219">
        <v>1487.0500000000002</v>
      </c>
      <c r="M109" s="220">
        <v>1418.35</v>
      </c>
      <c r="N109" s="220">
        <v>1363.6</v>
      </c>
      <c r="O109" s="220">
        <v>29593000</v>
      </c>
      <c r="P109" s="221">
        <v>1.6155893209717571E-2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45533</v>
      </c>
      <c r="E110" s="217">
        <v>448.15</v>
      </c>
      <c r="F110" s="217">
        <v>444.31666666666661</v>
      </c>
      <c r="G110" s="219">
        <v>438.73333333333323</v>
      </c>
      <c r="H110" s="219">
        <v>429.31666666666661</v>
      </c>
      <c r="I110" s="219">
        <v>423.73333333333323</v>
      </c>
      <c r="J110" s="219">
        <v>453.73333333333323</v>
      </c>
      <c r="K110" s="219">
        <v>459.31666666666661</v>
      </c>
      <c r="L110" s="219">
        <v>468.73333333333323</v>
      </c>
      <c r="M110" s="220">
        <v>449.9</v>
      </c>
      <c r="N110" s="220">
        <v>434.9</v>
      </c>
      <c r="O110" s="220">
        <v>92646600</v>
      </c>
      <c r="P110" s="221">
        <v>4.6508948459943161E-2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45533</v>
      </c>
      <c r="E111" s="217">
        <v>1886.2</v>
      </c>
      <c r="F111" s="217">
        <v>1870.3000000000002</v>
      </c>
      <c r="G111" s="219">
        <v>1851.2000000000003</v>
      </c>
      <c r="H111" s="219">
        <v>1816.2</v>
      </c>
      <c r="I111" s="219">
        <v>1797.1000000000001</v>
      </c>
      <c r="J111" s="219">
        <v>1905.3000000000004</v>
      </c>
      <c r="K111" s="219">
        <v>1924.4000000000003</v>
      </c>
      <c r="L111" s="219">
        <v>1959.4000000000005</v>
      </c>
      <c r="M111" s="220">
        <v>1889.4</v>
      </c>
      <c r="N111" s="220">
        <v>1835.3</v>
      </c>
      <c r="O111" s="220">
        <v>44428800</v>
      </c>
      <c r="P111" s="221">
        <v>-1.5929830778772039E-2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45533</v>
      </c>
      <c r="E112" s="217">
        <v>177.77</v>
      </c>
      <c r="F112" s="217">
        <v>178.09333333333333</v>
      </c>
      <c r="G112" s="219">
        <v>176.19666666666666</v>
      </c>
      <c r="H112" s="219">
        <v>174.62333333333333</v>
      </c>
      <c r="I112" s="219">
        <v>172.72666666666666</v>
      </c>
      <c r="J112" s="219">
        <v>179.66666666666666</v>
      </c>
      <c r="K112" s="219">
        <v>181.56333333333336</v>
      </c>
      <c r="L112" s="219">
        <v>183.13666666666666</v>
      </c>
      <c r="M112" s="220">
        <v>179.99</v>
      </c>
      <c r="N112" s="220">
        <v>176.52</v>
      </c>
      <c r="O112" s="220">
        <v>185693625</v>
      </c>
      <c r="P112" s="221">
        <v>3.3144376034066558E-2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45533</v>
      </c>
      <c r="E113" s="217">
        <v>1284.8</v>
      </c>
      <c r="F113" s="217">
        <v>1280.7333333333333</v>
      </c>
      <c r="G113" s="219">
        <v>1267.8666666666668</v>
      </c>
      <c r="H113" s="219">
        <v>1250.9333333333334</v>
      </c>
      <c r="I113" s="219">
        <v>1238.0666666666668</v>
      </c>
      <c r="J113" s="219">
        <v>1297.6666666666667</v>
      </c>
      <c r="K113" s="219">
        <v>1310.5333333333331</v>
      </c>
      <c r="L113" s="219">
        <v>1327.4666666666667</v>
      </c>
      <c r="M113" s="220">
        <v>1293.5999999999999</v>
      </c>
      <c r="N113" s="220">
        <v>1263.8</v>
      </c>
      <c r="O113" s="220">
        <v>2384200</v>
      </c>
      <c r="P113" s="221">
        <v>1.019003029468466E-2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45533</v>
      </c>
      <c r="E114" s="217">
        <v>987.3</v>
      </c>
      <c r="F114" s="217">
        <v>984.35</v>
      </c>
      <c r="G114" s="219">
        <v>977.90000000000009</v>
      </c>
      <c r="H114" s="219">
        <v>968.50000000000011</v>
      </c>
      <c r="I114" s="219">
        <v>962.05000000000018</v>
      </c>
      <c r="J114" s="219">
        <v>993.75</v>
      </c>
      <c r="K114" s="219">
        <v>1000.2</v>
      </c>
      <c r="L114" s="219">
        <v>1009.5999999999999</v>
      </c>
      <c r="M114" s="220">
        <v>990.8</v>
      </c>
      <c r="N114" s="220">
        <v>974.95</v>
      </c>
      <c r="O114" s="220">
        <v>20726125</v>
      </c>
      <c r="P114" s="221">
        <v>-1.8541148708440436E-3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45533</v>
      </c>
      <c r="E115" s="217">
        <v>505.7</v>
      </c>
      <c r="F115" s="217">
        <v>501.5333333333333</v>
      </c>
      <c r="G115" s="219">
        <v>493.36666666666662</v>
      </c>
      <c r="H115" s="219">
        <v>481.0333333333333</v>
      </c>
      <c r="I115" s="219">
        <v>472.86666666666662</v>
      </c>
      <c r="J115" s="219">
        <v>513.86666666666656</v>
      </c>
      <c r="K115" s="219">
        <v>522.0333333333333</v>
      </c>
      <c r="L115" s="219">
        <v>534.36666666666656</v>
      </c>
      <c r="M115" s="220">
        <v>509.7</v>
      </c>
      <c r="N115" s="220">
        <v>489.2</v>
      </c>
      <c r="O115" s="220">
        <v>105817600</v>
      </c>
      <c r="P115" s="221">
        <v>5.2601422864509556E-2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45533</v>
      </c>
      <c r="E116" s="217">
        <v>974.5</v>
      </c>
      <c r="F116" s="217">
        <v>964.69999999999993</v>
      </c>
      <c r="G116" s="219">
        <v>953.39999999999986</v>
      </c>
      <c r="H116" s="219">
        <v>932.3</v>
      </c>
      <c r="I116" s="219">
        <v>920.99999999999989</v>
      </c>
      <c r="J116" s="219">
        <v>985.79999999999984</v>
      </c>
      <c r="K116" s="219">
        <v>997.0999999999998</v>
      </c>
      <c r="L116" s="219">
        <v>1018.1999999999998</v>
      </c>
      <c r="M116" s="220">
        <v>976</v>
      </c>
      <c r="N116" s="220">
        <v>943.6</v>
      </c>
      <c r="O116" s="220">
        <v>16301250</v>
      </c>
      <c r="P116" s="221">
        <v>-8.3813404524378243E-2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45533</v>
      </c>
      <c r="E117" s="217">
        <v>4401.95</v>
      </c>
      <c r="F117" s="217">
        <v>4379.3166666666666</v>
      </c>
      <c r="G117" s="219">
        <v>4332.6333333333332</v>
      </c>
      <c r="H117" s="219">
        <v>4263.3166666666666</v>
      </c>
      <c r="I117" s="219">
        <v>4216.6333333333332</v>
      </c>
      <c r="J117" s="219">
        <v>4448.6333333333332</v>
      </c>
      <c r="K117" s="219">
        <v>4495.3166666666657</v>
      </c>
      <c r="L117" s="219">
        <v>4564.6333333333332</v>
      </c>
      <c r="M117" s="220">
        <v>4426</v>
      </c>
      <c r="N117" s="220">
        <v>4310</v>
      </c>
      <c r="O117" s="220">
        <v>563500</v>
      </c>
      <c r="P117" s="221">
        <v>9.6304591265397536E-3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45533</v>
      </c>
      <c r="E118" s="217">
        <v>905.75</v>
      </c>
      <c r="F118" s="217">
        <v>899.43333333333339</v>
      </c>
      <c r="G118" s="219">
        <v>885.61666666666679</v>
      </c>
      <c r="H118" s="219">
        <v>865.48333333333335</v>
      </c>
      <c r="I118" s="219">
        <v>851.66666666666674</v>
      </c>
      <c r="J118" s="219">
        <v>919.56666666666683</v>
      </c>
      <c r="K118" s="219">
        <v>933.38333333333344</v>
      </c>
      <c r="L118" s="219">
        <v>953.51666666666688</v>
      </c>
      <c r="M118" s="220">
        <v>913.25</v>
      </c>
      <c r="N118" s="220">
        <v>879.3</v>
      </c>
      <c r="O118" s="220">
        <v>18468675</v>
      </c>
      <c r="P118" s="221">
        <v>-3.3009365612298995E-2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45533</v>
      </c>
      <c r="E119" s="217">
        <v>579.75</v>
      </c>
      <c r="F119" s="217">
        <v>579.73333333333335</v>
      </c>
      <c r="G119" s="219">
        <v>576.4666666666667</v>
      </c>
      <c r="H119" s="219">
        <v>573.18333333333339</v>
      </c>
      <c r="I119" s="219">
        <v>569.91666666666674</v>
      </c>
      <c r="J119" s="219">
        <v>583.01666666666665</v>
      </c>
      <c r="K119" s="219">
        <v>586.2833333333333</v>
      </c>
      <c r="L119" s="219">
        <v>589.56666666666661</v>
      </c>
      <c r="M119" s="220">
        <v>583</v>
      </c>
      <c r="N119" s="220">
        <v>576.45000000000005</v>
      </c>
      <c r="O119" s="220">
        <v>19602500</v>
      </c>
      <c r="P119" s="221">
        <v>3.1985670419651998E-3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45533</v>
      </c>
      <c r="E120" s="217">
        <v>1821.3</v>
      </c>
      <c r="F120" s="217">
        <v>1809.4333333333334</v>
      </c>
      <c r="G120" s="219">
        <v>1781.8666666666668</v>
      </c>
      <c r="H120" s="219">
        <v>1742.4333333333334</v>
      </c>
      <c r="I120" s="219">
        <v>1714.8666666666668</v>
      </c>
      <c r="J120" s="219">
        <v>1848.8666666666668</v>
      </c>
      <c r="K120" s="219">
        <v>1876.4333333333334</v>
      </c>
      <c r="L120" s="219">
        <v>1915.8666666666668</v>
      </c>
      <c r="M120" s="220">
        <v>1837</v>
      </c>
      <c r="N120" s="220">
        <v>1770</v>
      </c>
      <c r="O120" s="220">
        <v>34561200</v>
      </c>
      <c r="P120" s="221">
        <v>-4.9210453920220082E-2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45533</v>
      </c>
      <c r="E121" s="217">
        <v>181.84</v>
      </c>
      <c r="F121" s="217">
        <v>179.96333333333337</v>
      </c>
      <c r="G121" s="219">
        <v>177.68666666666672</v>
      </c>
      <c r="H121" s="219">
        <v>173.53333333333336</v>
      </c>
      <c r="I121" s="219">
        <v>171.25666666666672</v>
      </c>
      <c r="J121" s="219">
        <v>184.11666666666673</v>
      </c>
      <c r="K121" s="219">
        <v>186.39333333333337</v>
      </c>
      <c r="L121" s="219">
        <v>190.54666666666674</v>
      </c>
      <c r="M121" s="220">
        <v>182.24</v>
      </c>
      <c r="N121" s="220">
        <v>175.81</v>
      </c>
      <c r="O121" s="220">
        <v>73163414</v>
      </c>
      <c r="P121" s="221">
        <v>1.8573735867809665E-2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45533</v>
      </c>
      <c r="E122" s="217">
        <v>3078.4</v>
      </c>
      <c r="F122" s="217">
        <v>3057.6</v>
      </c>
      <c r="G122" s="219">
        <v>3032.25</v>
      </c>
      <c r="H122" s="219">
        <v>2986.1</v>
      </c>
      <c r="I122" s="219">
        <v>2960.75</v>
      </c>
      <c r="J122" s="219">
        <v>3103.75</v>
      </c>
      <c r="K122" s="219">
        <v>3129.0999999999995</v>
      </c>
      <c r="L122" s="219">
        <v>3175.25</v>
      </c>
      <c r="M122" s="220">
        <v>3082.95</v>
      </c>
      <c r="N122" s="220">
        <v>3011.45</v>
      </c>
      <c r="O122" s="220">
        <v>904500</v>
      </c>
      <c r="P122" s="221">
        <v>-2.2056438533895557E-2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45533</v>
      </c>
      <c r="E123" s="217">
        <v>452.05</v>
      </c>
      <c r="F123" s="217">
        <v>444</v>
      </c>
      <c r="G123" s="219">
        <v>428.7</v>
      </c>
      <c r="H123" s="219">
        <v>405.34999999999997</v>
      </c>
      <c r="I123" s="219">
        <v>390.04999999999995</v>
      </c>
      <c r="J123" s="219">
        <v>467.35</v>
      </c>
      <c r="K123" s="219">
        <v>482.65</v>
      </c>
      <c r="L123" s="219">
        <v>506.00000000000006</v>
      </c>
      <c r="M123" s="220">
        <v>459.3</v>
      </c>
      <c r="N123" s="220">
        <v>420.65</v>
      </c>
      <c r="O123" s="220">
        <v>17839800</v>
      </c>
      <c r="P123" s="221">
        <v>-3.6009553555024804E-2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45533</v>
      </c>
      <c r="E124" s="217">
        <v>786.45</v>
      </c>
      <c r="F124" s="217">
        <v>779.86666666666667</v>
      </c>
      <c r="G124" s="219">
        <v>766.58333333333337</v>
      </c>
      <c r="H124" s="219">
        <v>746.7166666666667</v>
      </c>
      <c r="I124" s="219">
        <v>733.43333333333339</v>
      </c>
      <c r="J124" s="219">
        <v>799.73333333333335</v>
      </c>
      <c r="K124" s="219">
        <v>813.01666666666665</v>
      </c>
      <c r="L124" s="219">
        <v>832.88333333333333</v>
      </c>
      <c r="M124" s="220">
        <v>793.15</v>
      </c>
      <c r="N124" s="220">
        <v>760</v>
      </c>
      <c r="O124" s="220">
        <v>27971000</v>
      </c>
      <c r="P124" s="221">
        <v>-6.3587921847246889E-3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45533</v>
      </c>
      <c r="E125" s="217">
        <v>3710.5</v>
      </c>
      <c r="F125" s="217">
        <v>3685.1333333333332</v>
      </c>
      <c r="G125" s="219">
        <v>3641.3666666666663</v>
      </c>
      <c r="H125" s="219">
        <v>3572.2333333333331</v>
      </c>
      <c r="I125" s="219">
        <v>3528.4666666666662</v>
      </c>
      <c r="J125" s="219">
        <v>3754.2666666666664</v>
      </c>
      <c r="K125" s="219">
        <v>3798.0333333333328</v>
      </c>
      <c r="L125" s="219">
        <v>3867.1666666666665</v>
      </c>
      <c r="M125" s="220">
        <v>3728.9</v>
      </c>
      <c r="N125" s="220">
        <v>3616</v>
      </c>
      <c r="O125" s="220">
        <v>15903750</v>
      </c>
      <c r="P125" s="221">
        <v>-1.3454792455639195E-2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45533</v>
      </c>
      <c r="E126" s="217">
        <v>5820.5</v>
      </c>
      <c r="F126" s="217">
        <v>5773.0166666666664</v>
      </c>
      <c r="G126" s="219">
        <v>5692.0333333333328</v>
      </c>
      <c r="H126" s="219">
        <v>5563.5666666666666</v>
      </c>
      <c r="I126" s="219">
        <v>5482.583333333333</v>
      </c>
      <c r="J126" s="219">
        <v>5901.4833333333327</v>
      </c>
      <c r="K126" s="219">
        <v>5982.4666666666662</v>
      </c>
      <c r="L126" s="219">
        <v>6110.9333333333325</v>
      </c>
      <c r="M126" s="220">
        <v>5854</v>
      </c>
      <c r="N126" s="220">
        <v>5644.55</v>
      </c>
      <c r="O126" s="220">
        <v>3425400</v>
      </c>
      <c r="P126" s="221">
        <v>1.77377662893306E-2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45533</v>
      </c>
      <c r="E127" s="217">
        <v>5161.25</v>
      </c>
      <c r="F127" s="217">
        <v>5152.2666666666664</v>
      </c>
      <c r="G127" s="219">
        <v>5114.5333333333328</v>
      </c>
      <c r="H127" s="219">
        <v>5067.8166666666666</v>
      </c>
      <c r="I127" s="219">
        <v>5030.083333333333</v>
      </c>
      <c r="J127" s="219">
        <v>5198.9833333333327</v>
      </c>
      <c r="K127" s="219">
        <v>5236.7166666666662</v>
      </c>
      <c r="L127" s="219">
        <v>5283.4333333333325</v>
      </c>
      <c r="M127" s="220">
        <v>5190</v>
      </c>
      <c r="N127" s="220">
        <v>5105.55</v>
      </c>
      <c r="O127" s="220">
        <v>1392600</v>
      </c>
      <c r="P127" s="221">
        <v>6.8686284433518907E-3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45533</v>
      </c>
      <c r="E128" s="217">
        <v>1854.55</v>
      </c>
      <c r="F128" s="217">
        <v>1842.7333333333333</v>
      </c>
      <c r="G128" s="219">
        <v>1824.0166666666667</v>
      </c>
      <c r="H128" s="219">
        <v>1793.4833333333333</v>
      </c>
      <c r="I128" s="219">
        <v>1774.7666666666667</v>
      </c>
      <c r="J128" s="219">
        <v>1873.2666666666667</v>
      </c>
      <c r="K128" s="219">
        <v>1891.9833333333333</v>
      </c>
      <c r="L128" s="219">
        <v>1922.5166666666667</v>
      </c>
      <c r="M128" s="220">
        <v>1861.45</v>
      </c>
      <c r="N128" s="220">
        <v>1812.2</v>
      </c>
      <c r="O128" s="220">
        <v>11219150</v>
      </c>
      <c r="P128" s="221">
        <v>3.5337490685178649E-2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45533</v>
      </c>
      <c r="E129" s="217">
        <v>2901.75</v>
      </c>
      <c r="F129" s="217">
        <v>2873.2000000000003</v>
      </c>
      <c r="G129" s="219">
        <v>2835.4500000000007</v>
      </c>
      <c r="H129" s="219">
        <v>2769.1500000000005</v>
      </c>
      <c r="I129" s="219">
        <v>2731.400000000001</v>
      </c>
      <c r="J129" s="219">
        <v>2939.5000000000005</v>
      </c>
      <c r="K129" s="219">
        <v>2977.2499999999995</v>
      </c>
      <c r="L129" s="219">
        <v>3043.55</v>
      </c>
      <c r="M129" s="220">
        <v>2910.95</v>
      </c>
      <c r="N129" s="220">
        <v>2806.9</v>
      </c>
      <c r="O129" s="220">
        <v>12874400</v>
      </c>
      <c r="P129" s="221">
        <v>-1.935483870967742E-2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45533</v>
      </c>
      <c r="E130" s="217">
        <v>293.05</v>
      </c>
      <c r="F130" s="217">
        <v>290.34999999999997</v>
      </c>
      <c r="G130" s="219">
        <v>285.99999999999994</v>
      </c>
      <c r="H130" s="219">
        <v>278.95</v>
      </c>
      <c r="I130" s="219">
        <v>274.59999999999997</v>
      </c>
      <c r="J130" s="219">
        <v>297.39999999999992</v>
      </c>
      <c r="K130" s="219">
        <v>301.74999999999994</v>
      </c>
      <c r="L130" s="219">
        <v>308.7999999999999</v>
      </c>
      <c r="M130" s="220">
        <v>294.7</v>
      </c>
      <c r="N130" s="220">
        <v>283.3</v>
      </c>
      <c r="O130" s="220">
        <v>35272000</v>
      </c>
      <c r="P130" s="221">
        <v>-1.0492060820288392E-2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45533</v>
      </c>
      <c r="E131" s="217">
        <v>214.05</v>
      </c>
      <c r="F131" s="217">
        <v>211.75</v>
      </c>
      <c r="G131" s="219">
        <v>208.3</v>
      </c>
      <c r="H131" s="219">
        <v>202.55</v>
      </c>
      <c r="I131" s="219">
        <v>199.10000000000002</v>
      </c>
      <c r="J131" s="219">
        <v>217.5</v>
      </c>
      <c r="K131" s="219">
        <v>220.95</v>
      </c>
      <c r="L131" s="219">
        <v>226.7</v>
      </c>
      <c r="M131" s="220">
        <v>215.2</v>
      </c>
      <c r="N131" s="220">
        <v>206</v>
      </c>
      <c r="O131" s="220">
        <v>71088000</v>
      </c>
      <c r="P131" s="221">
        <v>0.1620813103820313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45533</v>
      </c>
      <c r="E132" s="217">
        <v>682.35</v>
      </c>
      <c r="F132" s="217">
        <v>680.76666666666665</v>
      </c>
      <c r="G132" s="219">
        <v>676.7833333333333</v>
      </c>
      <c r="H132" s="219">
        <v>671.2166666666667</v>
      </c>
      <c r="I132" s="219">
        <v>667.23333333333335</v>
      </c>
      <c r="J132" s="219">
        <v>686.33333333333326</v>
      </c>
      <c r="K132" s="219">
        <v>690.31666666666661</v>
      </c>
      <c r="L132" s="219">
        <v>695.88333333333321</v>
      </c>
      <c r="M132" s="220">
        <v>684.75</v>
      </c>
      <c r="N132" s="220">
        <v>675.2</v>
      </c>
      <c r="O132" s="220">
        <v>11494800</v>
      </c>
      <c r="P132" s="221">
        <v>1.6731151312349682E-3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45533</v>
      </c>
      <c r="E133" s="217">
        <v>12635.7</v>
      </c>
      <c r="F133" s="217">
        <v>12560.216666666667</v>
      </c>
      <c r="G133" s="219">
        <v>12425.483333333334</v>
      </c>
      <c r="H133" s="219">
        <v>12215.266666666666</v>
      </c>
      <c r="I133" s="219">
        <v>12080.533333333333</v>
      </c>
      <c r="J133" s="219">
        <v>12770.433333333334</v>
      </c>
      <c r="K133" s="219">
        <v>12905.166666666668</v>
      </c>
      <c r="L133" s="219">
        <v>13115.383333333335</v>
      </c>
      <c r="M133" s="220">
        <v>12694.95</v>
      </c>
      <c r="N133" s="220">
        <v>12350</v>
      </c>
      <c r="O133" s="220">
        <v>3678600</v>
      </c>
      <c r="P133" s="221">
        <v>4.0710668515008347E-2</v>
      </c>
    </row>
    <row r="134" spans="1:16" ht="12.75" customHeight="1">
      <c r="A134" s="213">
        <v>124</v>
      </c>
      <c r="B134" s="225" t="s">
        <v>57</v>
      </c>
      <c r="C134" s="217" t="s">
        <v>890</v>
      </c>
      <c r="D134" s="218">
        <v>45533</v>
      </c>
      <c r="E134" s="217">
        <v>1425.35</v>
      </c>
      <c r="F134" s="217">
        <v>1431.5333333333335</v>
      </c>
      <c r="G134" s="219">
        <v>1411.0666666666671</v>
      </c>
      <c r="H134" s="219">
        <v>1396.7833333333335</v>
      </c>
      <c r="I134" s="219">
        <v>1376.3166666666671</v>
      </c>
      <c r="J134" s="219">
        <v>1445.8166666666671</v>
      </c>
      <c r="K134" s="219">
        <v>1466.2833333333338</v>
      </c>
      <c r="L134" s="219">
        <v>1480.5666666666671</v>
      </c>
      <c r="M134" s="220">
        <v>1452</v>
      </c>
      <c r="N134" s="220">
        <v>1417.25</v>
      </c>
      <c r="O134" s="220">
        <v>11393900</v>
      </c>
      <c r="P134" s="221">
        <v>-1.1598251153752733E-2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45533</v>
      </c>
      <c r="E135" s="217">
        <v>4149.95</v>
      </c>
      <c r="F135" s="217">
        <v>4183.55</v>
      </c>
      <c r="G135" s="219">
        <v>4094.75</v>
      </c>
      <c r="H135" s="219">
        <v>4039.55</v>
      </c>
      <c r="I135" s="219">
        <v>3950.75</v>
      </c>
      <c r="J135" s="219">
        <v>4238.75</v>
      </c>
      <c r="K135" s="219">
        <v>4327.5500000000011</v>
      </c>
      <c r="L135" s="219">
        <v>4382.75</v>
      </c>
      <c r="M135" s="220">
        <v>4272.3500000000004</v>
      </c>
      <c r="N135" s="220">
        <v>4128.3500000000004</v>
      </c>
      <c r="O135" s="220">
        <v>2727600</v>
      </c>
      <c r="P135" s="221">
        <v>1.4505690694041508E-2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45533</v>
      </c>
      <c r="E136" s="217">
        <v>2136.6999999999998</v>
      </c>
      <c r="F136" s="217">
        <v>2115.4833333333331</v>
      </c>
      <c r="G136" s="219">
        <v>2081.1166666666663</v>
      </c>
      <c r="H136" s="219">
        <v>2025.5333333333333</v>
      </c>
      <c r="I136" s="219">
        <v>1991.1666666666665</v>
      </c>
      <c r="J136" s="219">
        <v>2171.0666666666662</v>
      </c>
      <c r="K136" s="219">
        <v>2205.4333333333329</v>
      </c>
      <c r="L136" s="219">
        <v>2261.016666666666</v>
      </c>
      <c r="M136" s="220">
        <v>2149.85</v>
      </c>
      <c r="N136" s="220">
        <v>2059.9</v>
      </c>
      <c r="O136" s="220">
        <v>1222000</v>
      </c>
      <c r="P136" s="221">
        <v>3.1049611879851502E-2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45533</v>
      </c>
      <c r="E137" s="217">
        <v>1115.25</v>
      </c>
      <c r="F137" s="217">
        <v>1115.1166666666666</v>
      </c>
      <c r="G137" s="219">
        <v>1095.7833333333331</v>
      </c>
      <c r="H137" s="219">
        <v>1076.3166666666666</v>
      </c>
      <c r="I137" s="219">
        <v>1056.9833333333331</v>
      </c>
      <c r="J137" s="219">
        <v>1134.583333333333</v>
      </c>
      <c r="K137" s="219">
        <v>1153.9166666666665</v>
      </c>
      <c r="L137" s="219">
        <v>1173.383333333333</v>
      </c>
      <c r="M137" s="220">
        <v>1134.45</v>
      </c>
      <c r="N137" s="220">
        <v>1095.6500000000001</v>
      </c>
      <c r="O137" s="220">
        <v>3291200</v>
      </c>
      <c r="P137" s="221">
        <v>-4.3562439496611814E-3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45533</v>
      </c>
      <c r="E138" s="217">
        <v>1837.3</v>
      </c>
      <c r="F138" s="217">
        <v>1806.6666666666667</v>
      </c>
      <c r="G138" s="219">
        <v>1768.4833333333336</v>
      </c>
      <c r="H138" s="219">
        <v>1699.6666666666667</v>
      </c>
      <c r="I138" s="219">
        <v>1661.4833333333336</v>
      </c>
      <c r="J138" s="219">
        <v>1875.4833333333336</v>
      </c>
      <c r="K138" s="219">
        <v>1913.6666666666665</v>
      </c>
      <c r="L138" s="219">
        <v>1982.4833333333336</v>
      </c>
      <c r="M138" s="220">
        <v>1844.85</v>
      </c>
      <c r="N138" s="220">
        <v>1737.85</v>
      </c>
      <c r="O138" s="220">
        <v>2409600</v>
      </c>
      <c r="P138" s="221">
        <v>-9.5363367313383747E-3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45533</v>
      </c>
      <c r="E139" s="217">
        <v>196.65</v>
      </c>
      <c r="F139" s="217">
        <v>195.23333333333335</v>
      </c>
      <c r="G139" s="219">
        <v>193.54666666666671</v>
      </c>
      <c r="H139" s="219">
        <v>190.44333333333336</v>
      </c>
      <c r="I139" s="219">
        <v>188.75666666666672</v>
      </c>
      <c r="J139" s="219">
        <v>198.3366666666667</v>
      </c>
      <c r="K139" s="219">
        <v>200.02333333333331</v>
      </c>
      <c r="L139" s="219">
        <v>203.12666666666669</v>
      </c>
      <c r="M139" s="220">
        <v>196.92</v>
      </c>
      <c r="N139" s="220">
        <v>192.13</v>
      </c>
      <c r="O139" s="220">
        <v>118484800</v>
      </c>
      <c r="P139" s="221">
        <v>5.6646980836446911E-3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45533</v>
      </c>
      <c r="E140" s="217">
        <v>3046.75</v>
      </c>
      <c r="F140" s="217">
        <v>2992.1999999999994</v>
      </c>
      <c r="G140" s="219">
        <v>2884.7499999999986</v>
      </c>
      <c r="H140" s="219">
        <v>2722.7499999999991</v>
      </c>
      <c r="I140" s="219">
        <v>2615.2999999999984</v>
      </c>
      <c r="J140" s="219">
        <v>3154.1999999999989</v>
      </c>
      <c r="K140" s="219">
        <v>3261.6499999999996</v>
      </c>
      <c r="L140" s="219">
        <v>3423.6499999999992</v>
      </c>
      <c r="M140" s="220">
        <v>3099.65</v>
      </c>
      <c r="N140" s="220">
        <v>2830.2</v>
      </c>
      <c r="O140" s="220">
        <v>4508075</v>
      </c>
      <c r="P140" s="221">
        <v>8.0334783181758268E-2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45533</v>
      </c>
      <c r="E141" s="217">
        <v>139543.04999999999</v>
      </c>
      <c r="F141" s="217">
        <v>138774.43333333332</v>
      </c>
      <c r="G141" s="219">
        <v>137668.61666666664</v>
      </c>
      <c r="H141" s="219">
        <v>135794.18333333332</v>
      </c>
      <c r="I141" s="219">
        <v>134688.36666666664</v>
      </c>
      <c r="J141" s="219">
        <v>140648.86666666664</v>
      </c>
      <c r="K141" s="219">
        <v>141754.68333333335</v>
      </c>
      <c r="L141" s="219">
        <v>143629.11666666664</v>
      </c>
      <c r="M141" s="220">
        <v>139880.25</v>
      </c>
      <c r="N141" s="220">
        <v>136900</v>
      </c>
      <c r="O141" s="220">
        <v>60355</v>
      </c>
      <c r="P141" s="221">
        <v>-2.8911283660994548E-3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45533</v>
      </c>
      <c r="E142" s="217">
        <v>1791.4</v>
      </c>
      <c r="F142" s="217">
        <v>1780.7</v>
      </c>
      <c r="G142" s="219">
        <v>1760.45</v>
      </c>
      <c r="H142" s="219">
        <v>1729.5</v>
      </c>
      <c r="I142" s="219">
        <v>1709.25</v>
      </c>
      <c r="J142" s="219">
        <v>1811.65</v>
      </c>
      <c r="K142" s="219">
        <v>1831.9</v>
      </c>
      <c r="L142" s="219">
        <v>1862.8500000000001</v>
      </c>
      <c r="M142" s="220">
        <v>1800.95</v>
      </c>
      <c r="N142" s="220">
        <v>1749.75</v>
      </c>
      <c r="O142" s="220">
        <v>4291650</v>
      </c>
      <c r="P142" s="221">
        <v>-3.8447319778188542E-2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45533</v>
      </c>
      <c r="E143" s="217">
        <v>190.52</v>
      </c>
      <c r="F143" s="217">
        <v>189.34</v>
      </c>
      <c r="G143" s="219">
        <v>186.68</v>
      </c>
      <c r="H143" s="219">
        <v>182.84</v>
      </c>
      <c r="I143" s="219">
        <v>180.18</v>
      </c>
      <c r="J143" s="219">
        <v>193.18</v>
      </c>
      <c r="K143" s="219">
        <v>195.84000000000003</v>
      </c>
      <c r="L143" s="219">
        <v>199.68</v>
      </c>
      <c r="M143" s="220">
        <v>192</v>
      </c>
      <c r="N143" s="220">
        <v>185.5</v>
      </c>
      <c r="O143" s="220">
        <v>52950000</v>
      </c>
      <c r="P143" s="221">
        <v>-2.7949882968470331E-2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45533</v>
      </c>
      <c r="E144" s="217">
        <v>7206.05</v>
      </c>
      <c r="F144" s="217">
        <v>7148.6166666666677</v>
      </c>
      <c r="G144" s="219">
        <v>7075.383333333335</v>
      </c>
      <c r="H144" s="219">
        <v>6944.7166666666672</v>
      </c>
      <c r="I144" s="219">
        <v>6871.4833333333345</v>
      </c>
      <c r="J144" s="219">
        <v>7279.2833333333356</v>
      </c>
      <c r="K144" s="219">
        <v>7352.5166666666673</v>
      </c>
      <c r="L144" s="219">
        <v>7483.1833333333361</v>
      </c>
      <c r="M144" s="220">
        <v>7221.85</v>
      </c>
      <c r="N144" s="220">
        <v>7017.95</v>
      </c>
      <c r="O144" s="220">
        <v>1293600</v>
      </c>
      <c r="P144" s="221">
        <v>9.330628803245436E-2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45533</v>
      </c>
      <c r="E145" s="217">
        <v>3538.25</v>
      </c>
      <c r="F145" s="217">
        <v>3546.0333333333333</v>
      </c>
      <c r="G145" s="219">
        <v>3504.5166666666664</v>
      </c>
      <c r="H145" s="219">
        <v>3470.7833333333333</v>
      </c>
      <c r="I145" s="219">
        <v>3429.2666666666664</v>
      </c>
      <c r="J145" s="219">
        <v>3579.7666666666664</v>
      </c>
      <c r="K145" s="219">
        <v>3621.2833333333338</v>
      </c>
      <c r="L145" s="219">
        <v>3655.0166666666664</v>
      </c>
      <c r="M145" s="220">
        <v>3587.55</v>
      </c>
      <c r="N145" s="220">
        <v>3512.3</v>
      </c>
      <c r="O145" s="220">
        <v>1845725</v>
      </c>
      <c r="P145" s="221">
        <v>9.329325178812066E-2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45533</v>
      </c>
      <c r="E146" s="217">
        <v>2494.35</v>
      </c>
      <c r="F146" s="217">
        <v>2488.5166666666669</v>
      </c>
      <c r="G146" s="219">
        <v>2467.6333333333337</v>
      </c>
      <c r="H146" s="219">
        <v>2440.916666666667</v>
      </c>
      <c r="I146" s="219">
        <v>2420.0333333333338</v>
      </c>
      <c r="J146" s="219">
        <v>2515.2333333333336</v>
      </c>
      <c r="K146" s="219">
        <v>2536.1166666666668</v>
      </c>
      <c r="L146" s="219">
        <v>2562.8333333333335</v>
      </c>
      <c r="M146" s="220">
        <v>2509.4</v>
      </c>
      <c r="N146" s="220">
        <v>2461.8000000000002</v>
      </c>
      <c r="O146" s="220">
        <v>6784600</v>
      </c>
      <c r="P146" s="221">
        <v>8.0829693025467296E-3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45533</v>
      </c>
      <c r="E147" s="217">
        <v>239.94</v>
      </c>
      <c r="F147" s="217">
        <v>237.84</v>
      </c>
      <c r="G147" s="219">
        <v>235</v>
      </c>
      <c r="H147" s="219">
        <v>230.06</v>
      </c>
      <c r="I147" s="219">
        <v>227.22</v>
      </c>
      <c r="J147" s="219">
        <v>242.78</v>
      </c>
      <c r="K147" s="219">
        <v>245.61999999999998</v>
      </c>
      <c r="L147" s="219">
        <v>250.56</v>
      </c>
      <c r="M147" s="220">
        <v>240.68</v>
      </c>
      <c r="N147" s="220">
        <v>232.9</v>
      </c>
      <c r="O147" s="220">
        <v>83259000</v>
      </c>
      <c r="P147" s="221">
        <v>-1.0482404535244412E-2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45533</v>
      </c>
      <c r="E148" s="217">
        <v>395.45</v>
      </c>
      <c r="F148" s="217">
        <v>394.11666666666662</v>
      </c>
      <c r="G148" s="219">
        <v>389.43333333333322</v>
      </c>
      <c r="H148" s="219">
        <v>383.41666666666663</v>
      </c>
      <c r="I148" s="219">
        <v>378.73333333333323</v>
      </c>
      <c r="J148" s="219">
        <v>400.13333333333321</v>
      </c>
      <c r="K148" s="219">
        <v>404.81666666666661</v>
      </c>
      <c r="L148" s="219">
        <v>410.8333333333332</v>
      </c>
      <c r="M148" s="220">
        <v>398.8</v>
      </c>
      <c r="N148" s="220">
        <v>388.1</v>
      </c>
      <c r="O148" s="220">
        <v>98772000</v>
      </c>
      <c r="P148" s="221">
        <v>-2.5527947553016739E-2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45533</v>
      </c>
      <c r="E149" s="217">
        <v>1792.45</v>
      </c>
      <c r="F149" s="217">
        <v>1781.0666666666668</v>
      </c>
      <c r="G149" s="219">
        <v>1754.4833333333336</v>
      </c>
      <c r="H149" s="219">
        <v>1716.5166666666667</v>
      </c>
      <c r="I149" s="219">
        <v>1689.9333333333334</v>
      </c>
      <c r="J149" s="219">
        <v>1819.0333333333338</v>
      </c>
      <c r="K149" s="219">
        <v>1845.6166666666672</v>
      </c>
      <c r="L149" s="219">
        <v>1883.5833333333339</v>
      </c>
      <c r="M149" s="220">
        <v>1807.65</v>
      </c>
      <c r="N149" s="220">
        <v>1743.1</v>
      </c>
      <c r="O149" s="220">
        <v>6477800</v>
      </c>
      <c r="P149" s="221">
        <v>-2.2705671137395713E-2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45533</v>
      </c>
      <c r="E150" s="217">
        <v>11147.1</v>
      </c>
      <c r="F150" s="217">
        <v>11214.716666666665</v>
      </c>
      <c r="G150" s="219">
        <v>11044.433333333331</v>
      </c>
      <c r="H150" s="219">
        <v>10941.766666666665</v>
      </c>
      <c r="I150" s="219">
        <v>10771.48333333333</v>
      </c>
      <c r="J150" s="219">
        <v>11317.383333333331</v>
      </c>
      <c r="K150" s="219">
        <v>11487.666666666668</v>
      </c>
      <c r="L150" s="219">
        <v>11590.333333333332</v>
      </c>
      <c r="M150" s="220">
        <v>11385</v>
      </c>
      <c r="N150" s="220">
        <v>11112.05</v>
      </c>
      <c r="O150" s="220">
        <v>1783900</v>
      </c>
      <c r="P150" s="221">
        <v>-3.4078212290502793E-3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45533</v>
      </c>
      <c r="E151" s="217">
        <v>331.55</v>
      </c>
      <c r="F151" s="217">
        <v>333.11666666666667</v>
      </c>
      <c r="G151" s="219">
        <v>327.83333333333337</v>
      </c>
      <c r="H151" s="219">
        <v>324.11666666666667</v>
      </c>
      <c r="I151" s="219">
        <v>318.83333333333337</v>
      </c>
      <c r="J151" s="219">
        <v>336.83333333333337</v>
      </c>
      <c r="K151" s="219">
        <v>342.11666666666667</v>
      </c>
      <c r="L151" s="219">
        <v>345.83333333333337</v>
      </c>
      <c r="M151" s="220">
        <v>338.4</v>
      </c>
      <c r="N151" s="220">
        <v>329.4</v>
      </c>
      <c r="O151" s="220">
        <v>113921500</v>
      </c>
      <c r="P151" s="221">
        <v>4.9048978072430111E-2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45533</v>
      </c>
      <c r="E152" s="217">
        <v>41309.699999999997</v>
      </c>
      <c r="F152" s="217">
        <v>41270.083333333336</v>
      </c>
      <c r="G152" s="219">
        <v>40950.166666666672</v>
      </c>
      <c r="H152" s="219">
        <v>40590.633333333339</v>
      </c>
      <c r="I152" s="219">
        <v>40270.716666666674</v>
      </c>
      <c r="J152" s="219">
        <v>41629.616666666669</v>
      </c>
      <c r="K152" s="219">
        <v>41949.53333333334</v>
      </c>
      <c r="L152" s="219">
        <v>42309.066666666666</v>
      </c>
      <c r="M152" s="220">
        <v>41590</v>
      </c>
      <c r="N152" s="220">
        <v>40910.550000000003</v>
      </c>
      <c r="O152" s="220">
        <v>181245</v>
      </c>
      <c r="P152" s="221">
        <v>-1.6524828554903743E-3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45533</v>
      </c>
      <c r="E153" s="217">
        <v>999.65</v>
      </c>
      <c r="F153" s="217">
        <v>984.66666666666663</v>
      </c>
      <c r="G153" s="219">
        <v>963.33333333333326</v>
      </c>
      <c r="H153" s="219">
        <v>927.01666666666665</v>
      </c>
      <c r="I153" s="219">
        <v>905.68333333333328</v>
      </c>
      <c r="J153" s="219">
        <v>1020.9833333333332</v>
      </c>
      <c r="K153" s="219">
        <v>1042.3166666666666</v>
      </c>
      <c r="L153" s="219">
        <v>1078.6333333333332</v>
      </c>
      <c r="M153" s="220">
        <v>1006</v>
      </c>
      <c r="N153" s="220">
        <v>948.35</v>
      </c>
      <c r="O153" s="220">
        <v>11506500</v>
      </c>
      <c r="P153" s="221">
        <v>8.8780072386629758E-2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45533</v>
      </c>
      <c r="E154" s="217">
        <v>4796.95</v>
      </c>
      <c r="F154" s="217">
        <v>4804.2666666666664</v>
      </c>
      <c r="G154" s="219">
        <v>4748.2333333333327</v>
      </c>
      <c r="H154" s="219">
        <v>4699.5166666666664</v>
      </c>
      <c r="I154" s="219">
        <v>4643.4833333333327</v>
      </c>
      <c r="J154" s="219">
        <v>4852.9833333333327</v>
      </c>
      <c r="K154" s="219">
        <v>4909.0166666666655</v>
      </c>
      <c r="L154" s="219">
        <v>4957.7333333333327</v>
      </c>
      <c r="M154" s="220">
        <v>4860.3</v>
      </c>
      <c r="N154" s="220">
        <v>4755.55</v>
      </c>
      <c r="O154" s="220">
        <v>1954800</v>
      </c>
      <c r="P154" s="221">
        <v>2.4635706048852082E-2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45533</v>
      </c>
      <c r="E155" s="217">
        <v>374.1</v>
      </c>
      <c r="F155" s="217">
        <v>373.38333333333338</v>
      </c>
      <c r="G155" s="219">
        <v>367.26666666666677</v>
      </c>
      <c r="H155" s="219">
        <v>360.43333333333339</v>
      </c>
      <c r="I155" s="219">
        <v>354.31666666666678</v>
      </c>
      <c r="J155" s="219">
        <v>380.21666666666675</v>
      </c>
      <c r="K155" s="219">
        <v>386.33333333333343</v>
      </c>
      <c r="L155" s="219">
        <v>393.16666666666674</v>
      </c>
      <c r="M155" s="220">
        <v>379.5</v>
      </c>
      <c r="N155" s="220">
        <v>366.55</v>
      </c>
      <c r="O155" s="220">
        <v>25692000</v>
      </c>
      <c r="P155" s="221">
        <v>-8.9420520999468373E-2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45533</v>
      </c>
      <c r="E156" s="217">
        <v>541.25</v>
      </c>
      <c r="F156" s="217">
        <v>536.19999999999993</v>
      </c>
      <c r="G156" s="219">
        <v>528.44999999999982</v>
      </c>
      <c r="H156" s="219">
        <v>515.64999999999986</v>
      </c>
      <c r="I156" s="219">
        <v>507.89999999999975</v>
      </c>
      <c r="J156" s="219">
        <v>548.99999999999989</v>
      </c>
      <c r="K156" s="219">
        <v>556.75000000000011</v>
      </c>
      <c r="L156" s="219">
        <v>569.54999999999995</v>
      </c>
      <c r="M156" s="220">
        <v>543.95000000000005</v>
      </c>
      <c r="N156" s="220">
        <v>523.4</v>
      </c>
      <c r="O156" s="220">
        <v>46848100</v>
      </c>
      <c r="P156" s="221">
        <v>1.305918310641845E-3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45533</v>
      </c>
      <c r="E157" s="217">
        <v>3148.25</v>
      </c>
      <c r="F157" s="217">
        <v>3143.2833333333333</v>
      </c>
      <c r="G157" s="219">
        <v>3120.2666666666664</v>
      </c>
      <c r="H157" s="219">
        <v>3092.2833333333333</v>
      </c>
      <c r="I157" s="219">
        <v>3069.2666666666664</v>
      </c>
      <c r="J157" s="219">
        <v>3171.2666666666664</v>
      </c>
      <c r="K157" s="219">
        <v>3194.2833333333338</v>
      </c>
      <c r="L157" s="219">
        <v>3222.2666666666664</v>
      </c>
      <c r="M157" s="220">
        <v>3166.3</v>
      </c>
      <c r="N157" s="220">
        <v>3115.3</v>
      </c>
      <c r="O157" s="220">
        <v>2325500</v>
      </c>
      <c r="P157" s="221">
        <v>-2.6376386853673855E-2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45533</v>
      </c>
      <c r="E158" s="217">
        <v>4213.8999999999996</v>
      </c>
      <c r="F158" s="217">
        <v>4153.5166666666664</v>
      </c>
      <c r="G158" s="219">
        <v>4085.4333333333325</v>
      </c>
      <c r="H158" s="219">
        <v>3956.9666666666662</v>
      </c>
      <c r="I158" s="219">
        <v>3888.8833333333323</v>
      </c>
      <c r="J158" s="219">
        <v>4281.9833333333327</v>
      </c>
      <c r="K158" s="219">
        <v>4350.0666666666666</v>
      </c>
      <c r="L158" s="219">
        <v>4478.5333333333328</v>
      </c>
      <c r="M158" s="220">
        <v>4221.6000000000004</v>
      </c>
      <c r="N158" s="220">
        <v>4025.05</v>
      </c>
      <c r="O158" s="220">
        <v>1651000</v>
      </c>
      <c r="P158" s="221">
        <v>-3.5067212156633547E-2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45533</v>
      </c>
      <c r="E159" s="217">
        <v>120.81</v>
      </c>
      <c r="F159" s="217">
        <v>119.67666666666666</v>
      </c>
      <c r="G159" s="219">
        <v>118.13333333333333</v>
      </c>
      <c r="H159" s="219">
        <v>115.45666666666666</v>
      </c>
      <c r="I159" s="219">
        <v>113.91333333333333</v>
      </c>
      <c r="J159" s="219">
        <v>122.35333333333332</v>
      </c>
      <c r="K159" s="219">
        <v>123.89666666666665</v>
      </c>
      <c r="L159" s="219">
        <v>126.57333333333332</v>
      </c>
      <c r="M159" s="220">
        <v>121.22</v>
      </c>
      <c r="N159" s="220">
        <v>117</v>
      </c>
      <c r="O159" s="220">
        <v>234704000</v>
      </c>
      <c r="P159" s="221">
        <v>1.9459309194523593E-2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45533</v>
      </c>
      <c r="E160" s="217">
        <v>6581.4</v>
      </c>
      <c r="F160" s="217">
        <v>6542.0166666666664</v>
      </c>
      <c r="G160" s="219">
        <v>6479.3833333333332</v>
      </c>
      <c r="H160" s="219">
        <v>6377.3666666666668</v>
      </c>
      <c r="I160" s="219">
        <v>6314.7333333333336</v>
      </c>
      <c r="J160" s="219">
        <v>6644.0333333333328</v>
      </c>
      <c r="K160" s="219">
        <v>6706.6666666666661</v>
      </c>
      <c r="L160" s="219">
        <v>6808.6833333333325</v>
      </c>
      <c r="M160" s="220">
        <v>6604.65</v>
      </c>
      <c r="N160" s="220">
        <v>6440</v>
      </c>
      <c r="O160" s="220">
        <v>3197500</v>
      </c>
      <c r="P160" s="221">
        <v>-3.1904023010256216E-2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45533</v>
      </c>
      <c r="E161" s="217">
        <v>343.5</v>
      </c>
      <c r="F161" s="217">
        <v>341.83333333333331</v>
      </c>
      <c r="G161" s="219">
        <v>339.26666666666665</v>
      </c>
      <c r="H161" s="219">
        <v>335.03333333333336</v>
      </c>
      <c r="I161" s="219">
        <v>332.4666666666667</v>
      </c>
      <c r="J161" s="219">
        <v>346.06666666666661</v>
      </c>
      <c r="K161" s="219">
        <v>348.63333333333333</v>
      </c>
      <c r="L161" s="219">
        <v>352.86666666666656</v>
      </c>
      <c r="M161" s="220">
        <v>344.4</v>
      </c>
      <c r="N161" s="220">
        <v>337.6</v>
      </c>
      <c r="O161" s="220">
        <v>65408400</v>
      </c>
      <c r="P161" s="221">
        <v>-3.4026264022542399E-2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45533</v>
      </c>
      <c r="E162" s="217">
        <v>1499.85</v>
      </c>
      <c r="F162" s="217">
        <v>1495.0333333333335</v>
      </c>
      <c r="G162" s="219">
        <v>1479.7166666666672</v>
      </c>
      <c r="H162" s="219">
        <v>1459.5833333333337</v>
      </c>
      <c r="I162" s="219">
        <v>1444.2666666666673</v>
      </c>
      <c r="J162" s="219">
        <v>1515.166666666667</v>
      </c>
      <c r="K162" s="219">
        <v>1530.4833333333331</v>
      </c>
      <c r="L162" s="219">
        <v>1550.6166666666668</v>
      </c>
      <c r="M162" s="220">
        <v>1510.35</v>
      </c>
      <c r="N162" s="220">
        <v>1474.9</v>
      </c>
      <c r="O162" s="220">
        <v>4087094</v>
      </c>
      <c r="P162" s="221">
        <v>-1.9912385503783353E-4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45533</v>
      </c>
      <c r="E163" s="217">
        <v>830.05</v>
      </c>
      <c r="F163" s="217">
        <v>815.43333333333339</v>
      </c>
      <c r="G163" s="219">
        <v>798.61666666666679</v>
      </c>
      <c r="H163" s="219">
        <v>767.18333333333339</v>
      </c>
      <c r="I163" s="219">
        <v>750.36666666666679</v>
      </c>
      <c r="J163" s="219">
        <v>846.86666666666679</v>
      </c>
      <c r="K163" s="219">
        <v>863.68333333333339</v>
      </c>
      <c r="L163" s="219">
        <v>895.11666666666679</v>
      </c>
      <c r="M163" s="220">
        <v>832.25</v>
      </c>
      <c r="N163" s="220">
        <v>784</v>
      </c>
      <c r="O163" s="220">
        <v>10345350</v>
      </c>
      <c r="P163" s="221">
        <v>6.8475111930471427E-2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45533</v>
      </c>
      <c r="E164" s="217">
        <v>237.7</v>
      </c>
      <c r="F164" s="217">
        <v>234.79999999999998</v>
      </c>
      <c r="G164" s="219">
        <v>230.59999999999997</v>
      </c>
      <c r="H164" s="219">
        <v>223.49999999999997</v>
      </c>
      <c r="I164" s="219">
        <v>219.29999999999995</v>
      </c>
      <c r="J164" s="219">
        <v>241.89999999999998</v>
      </c>
      <c r="K164" s="219">
        <v>246.09999999999997</v>
      </c>
      <c r="L164" s="219">
        <v>253.2</v>
      </c>
      <c r="M164" s="220">
        <v>239</v>
      </c>
      <c r="N164" s="220">
        <v>227.7</v>
      </c>
      <c r="O164" s="220">
        <v>69000000</v>
      </c>
      <c r="P164" s="221">
        <v>1.444481199691256E-2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45533</v>
      </c>
      <c r="E165" s="217">
        <v>624.65</v>
      </c>
      <c r="F165" s="217">
        <v>620.29999999999995</v>
      </c>
      <c r="G165" s="219">
        <v>611.39999999999986</v>
      </c>
      <c r="H165" s="219">
        <v>598.14999999999986</v>
      </c>
      <c r="I165" s="219">
        <v>589.24999999999977</v>
      </c>
      <c r="J165" s="219">
        <v>633.54999999999995</v>
      </c>
      <c r="K165" s="219">
        <v>642.45000000000005</v>
      </c>
      <c r="L165" s="219">
        <v>655.7</v>
      </c>
      <c r="M165" s="220">
        <v>629.20000000000005</v>
      </c>
      <c r="N165" s="220">
        <v>607.04999999999995</v>
      </c>
      <c r="O165" s="220">
        <v>46016000</v>
      </c>
      <c r="P165" s="221">
        <v>1.5850589429996908E-2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45533</v>
      </c>
      <c r="E166" s="217">
        <v>3028.85</v>
      </c>
      <c r="F166" s="217">
        <v>3017.0833333333335</v>
      </c>
      <c r="G166" s="219">
        <v>2998.7666666666669</v>
      </c>
      <c r="H166" s="219">
        <v>2968.6833333333334</v>
      </c>
      <c r="I166" s="219">
        <v>2950.3666666666668</v>
      </c>
      <c r="J166" s="219">
        <v>3047.166666666667</v>
      </c>
      <c r="K166" s="219">
        <v>3065.4833333333336</v>
      </c>
      <c r="L166" s="219">
        <v>3095.5666666666671</v>
      </c>
      <c r="M166" s="220">
        <v>3035.4</v>
      </c>
      <c r="N166" s="220">
        <v>2987</v>
      </c>
      <c r="O166" s="220">
        <v>40396000</v>
      </c>
      <c r="P166" s="221">
        <v>7.055069428863461E-3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45533</v>
      </c>
      <c r="E167" s="217">
        <v>148.32</v>
      </c>
      <c r="F167" s="217">
        <v>147.12</v>
      </c>
      <c r="G167" s="219">
        <v>145.24</v>
      </c>
      <c r="H167" s="219">
        <v>142.16</v>
      </c>
      <c r="I167" s="219">
        <v>140.28</v>
      </c>
      <c r="J167" s="219">
        <v>150.20000000000002</v>
      </c>
      <c r="K167" s="219">
        <v>152.08000000000001</v>
      </c>
      <c r="L167" s="219">
        <v>155.16000000000003</v>
      </c>
      <c r="M167" s="220">
        <v>149</v>
      </c>
      <c r="N167" s="220">
        <v>144.04</v>
      </c>
      <c r="O167" s="220">
        <v>128584000</v>
      </c>
      <c r="P167" s="221">
        <v>3.7704177157983083E-2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45533</v>
      </c>
      <c r="E168" s="217">
        <v>707.2</v>
      </c>
      <c r="F168" s="217">
        <v>706.4</v>
      </c>
      <c r="G168" s="219">
        <v>698.34999999999991</v>
      </c>
      <c r="H168" s="219">
        <v>689.49999999999989</v>
      </c>
      <c r="I168" s="219">
        <v>681.44999999999982</v>
      </c>
      <c r="J168" s="219">
        <v>715.25</v>
      </c>
      <c r="K168" s="219">
        <v>723.3</v>
      </c>
      <c r="L168" s="219">
        <v>732.15000000000009</v>
      </c>
      <c r="M168" s="220">
        <v>714.45</v>
      </c>
      <c r="N168" s="220">
        <v>697.55</v>
      </c>
      <c r="O168" s="220">
        <v>24860800</v>
      </c>
      <c r="P168" s="221">
        <v>0.10922330097087378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45533</v>
      </c>
      <c r="E169" s="217">
        <v>1757.75</v>
      </c>
      <c r="F169" s="217">
        <v>1744.9833333333336</v>
      </c>
      <c r="G169" s="219">
        <v>1707.9166666666672</v>
      </c>
      <c r="H169" s="219">
        <v>1658.0833333333337</v>
      </c>
      <c r="I169" s="219">
        <v>1621.0166666666673</v>
      </c>
      <c r="J169" s="219">
        <v>1794.8166666666671</v>
      </c>
      <c r="K169" s="219">
        <v>1831.8833333333337</v>
      </c>
      <c r="L169" s="219">
        <v>1881.7166666666669</v>
      </c>
      <c r="M169" s="220">
        <v>1782.05</v>
      </c>
      <c r="N169" s="220">
        <v>1695.15</v>
      </c>
      <c r="O169" s="220">
        <v>7194750</v>
      </c>
      <c r="P169" s="221">
        <v>2.4510065680568165E-2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45533</v>
      </c>
      <c r="E170" s="217">
        <v>866.5</v>
      </c>
      <c r="F170" s="217">
        <v>861.4</v>
      </c>
      <c r="G170" s="219">
        <v>853.5</v>
      </c>
      <c r="H170" s="219">
        <v>840.5</v>
      </c>
      <c r="I170" s="219">
        <v>832.6</v>
      </c>
      <c r="J170" s="219">
        <v>874.4</v>
      </c>
      <c r="K170" s="219">
        <v>882.29999999999984</v>
      </c>
      <c r="L170" s="219">
        <v>895.3</v>
      </c>
      <c r="M170" s="220">
        <v>869.3</v>
      </c>
      <c r="N170" s="220">
        <v>848.4</v>
      </c>
      <c r="O170" s="220">
        <v>81279000</v>
      </c>
      <c r="P170" s="221">
        <v>9.0511110700629879E-4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45533</v>
      </c>
      <c r="E171" s="217">
        <v>27768.55</v>
      </c>
      <c r="F171" s="217">
        <v>27702.850000000002</v>
      </c>
      <c r="G171" s="219">
        <v>27365.700000000004</v>
      </c>
      <c r="H171" s="219">
        <v>26962.850000000002</v>
      </c>
      <c r="I171" s="219">
        <v>26625.700000000004</v>
      </c>
      <c r="J171" s="219">
        <v>28105.700000000004</v>
      </c>
      <c r="K171" s="219">
        <v>28442.850000000006</v>
      </c>
      <c r="L171" s="219">
        <v>28845.700000000004</v>
      </c>
      <c r="M171" s="220">
        <v>28040</v>
      </c>
      <c r="N171" s="220">
        <v>27300</v>
      </c>
      <c r="O171" s="220">
        <v>228225</v>
      </c>
      <c r="P171" s="221">
        <v>4.8466750890088436E-2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45533</v>
      </c>
      <c r="E172" s="217">
        <v>6967</v>
      </c>
      <c r="F172" s="217">
        <v>6937.2</v>
      </c>
      <c r="G172" s="219">
        <v>6869.7999999999993</v>
      </c>
      <c r="H172" s="219">
        <v>6772.5999999999995</v>
      </c>
      <c r="I172" s="219">
        <v>6705.1999999999989</v>
      </c>
      <c r="J172" s="219">
        <v>7034.4</v>
      </c>
      <c r="K172" s="219">
        <v>7101.7999999999993</v>
      </c>
      <c r="L172" s="219">
        <v>7199</v>
      </c>
      <c r="M172" s="220">
        <v>7004.6</v>
      </c>
      <c r="N172" s="220">
        <v>6840</v>
      </c>
      <c r="O172" s="220">
        <v>2152350</v>
      </c>
      <c r="P172" s="221">
        <v>-7.6763485477178419E-3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45533</v>
      </c>
      <c r="E173" s="217">
        <v>2471.4</v>
      </c>
      <c r="F173" s="217">
        <v>2457.6666666666665</v>
      </c>
      <c r="G173" s="219">
        <v>2425.9833333333331</v>
      </c>
      <c r="H173" s="219">
        <v>2380.5666666666666</v>
      </c>
      <c r="I173" s="219">
        <v>2348.8833333333332</v>
      </c>
      <c r="J173" s="219">
        <v>2503.083333333333</v>
      </c>
      <c r="K173" s="219">
        <v>2534.7666666666664</v>
      </c>
      <c r="L173" s="219">
        <v>2580.1833333333329</v>
      </c>
      <c r="M173" s="220">
        <v>2489.35</v>
      </c>
      <c r="N173" s="220">
        <v>2412.25</v>
      </c>
      <c r="O173" s="220">
        <v>5374125</v>
      </c>
      <c r="P173" s="221">
        <v>5.491350754508649E-2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45533</v>
      </c>
      <c r="E174" s="217">
        <v>2944.95</v>
      </c>
      <c r="F174" s="217">
        <v>2880.6333333333332</v>
      </c>
      <c r="G174" s="219">
        <v>2765.9166666666665</v>
      </c>
      <c r="H174" s="219">
        <v>2586.8833333333332</v>
      </c>
      <c r="I174" s="219">
        <v>2472.1666666666665</v>
      </c>
      <c r="J174" s="219">
        <v>3059.6666666666665</v>
      </c>
      <c r="K174" s="219">
        <v>3174.3833333333337</v>
      </c>
      <c r="L174" s="219">
        <v>3353.4166666666665</v>
      </c>
      <c r="M174" s="220">
        <v>2995.35</v>
      </c>
      <c r="N174" s="220">
        <v>2701.6</v>
      </c>
      <c r="O174" s="220">
        <v>8215200</v>
      </c>
      <c r="P174" s="221">
        <v>-1.4396775122372588E-2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45533</v>
      </c>
      <c r="E175" s="217">
        <v>1722.4</v>
      </c>
      <c r="F175" s="217">
        <v>1707.7</v>
      </c>
      <c r="G175" s="219">
        <v>1686.0500000000002</v>
      </c>
      <c r="H175" s="219">
        <v>1649.7</v>
      </c>
      <c r="I175" s="219">
        <v>1628.0500000000002</v>
      </c>
      <c r="J175" s="219">
        <v>1744.0500000000002</v>
      </c>
      <c r="K175" s="219">
        <v>1765.7000000000003</v>
      </c>
      <c r="L175" s="219">
        <v>1802.0500000000002</v>
      </c>
      <c r="M175" s="220">
        <v>1729.35</v>
      </c>
      <c r="N175" s="220">
        <v>1671.35</v>
      </c>
      <c r="O175" s="220">
        <v>14918750</v>
      </c>
      <c r="P175" s="221">
        <v>-4.1747223596061325E-2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45533</v>
      </c>
      <c r="E176" s="217">
        <v>831.15</v>
      </c>
      <c r="F176" s="217">
        <v>827.38333333333333</v>
      </c>
      <c r="G176" s="219">
        <v>819.76666666666665</v>
      </c>
      <c r="H176" s="219">
        <v>808.38333333333333</v>
      </c>
      <c r="I176" s="219">
        <v>800.76666666666665</v>
      </c>
      <c r="J176" s="219">
        <v>838.76666666666665</v>
      </c>
      <c r="K176" s="219">
        <v>846.38333333333321</v>
      </c>
      <c r="L176" s="219">
        <v>857.76666666666665</v>
      </c>
      <c r="M176" s="220">
        <v>835</v>
      </c>
      <c r="N176" s="220">
        <v>816</v>
      </c>
      <c r="O176" s="220">
        <v>6348000</v>
      </c>
      <c r="P176" s="221">
        <v>5.0645481628599803E-2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45533</v>
      </c>
      <c r="E177" s="217">
        <v>783.15</v>
      </c>
      <c r="F177" s="217">
        <v>785.66666666666663</v>
      </c>
      <c r="G177" s="219">
        <v>755.08333333333326</v>
      </c>
      <c r="H177" s="219">
        <v>727.01666666666665</v>
      </c>
      <c r="I177" s="219">
        <v>696.43333333333328</v>
      </c>
      <c r="J177" s="219">
        <v>813.73333333333323</v>
      </c>
      <c r="K177" s="219">
        <v>844.31666666666649</v>
      </c>
      <c r="L177" s="219">
        <v>872.38333333333321</v>
      </c>
      <c r="M177" s="220">
        <v>816.25</v>
      </c>
      <c r="N177" s="220">
        <v>757.6</v>
      </c>
      <c r="O177" s="220">
        <v>6547000</v>
      </c>
      <c r="P177" s="221">
        <v>-9.2836358597755297E-2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45533</v>
      </c>
      <c r="E178" s="217">
        <v>1077.1500000000001</v>
      </c>
      <c r="F178" s="217">
        <v>1068.7833333333335</v>
      </c>
      <c r="G178" s="219">
        <v>1055.366666666667</v>
      </c>
      <c r="H178" s="219">
        <v>1033.5833333333335</v>
      </c>
      <c r="I178" s="219">
        <v>1020.166666666667</v>
      </c>
      <c r="J178" s="219">
        <v>1090.5666666666671</v>
      </c>
      <c r="K178" s="219">
        <v>1103.9833333333336</v>
      </c>
      <c r="L178" s="219">
        <v>1125.7666666666671</v>
      </c>
      <c r="M178" s="220">
        <v>1082.2</v>
      </c>
      <c r="N178" s="220">
        <v>1047</v>
      </c>
      <c r="O178" s="220">
        <v>9203150</v>
      </c>
      <c r="P178" s="221">
        <v>-2.2262475166530325E-2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45533</v>
      </c>
      <c r="E179" s="217">
        <v>1900.3</v>
      </c>
      <c r="F179" s="217">
        <v>1886.8166666666666</v>
      </c>
      <c r="G179" s="219">
        <v>1867.0333333333333</v>
      </c>
      <c r="H179" s="219">
        <v>1833.7666666666667</v>
      </c>
      <c r="I179" s="219">
        <v>1813.9833333333333</v>
      </c>
      <c r="J179" s="219">
        <v>1920.0833333333333</v>
      </c>
      <c r="K179" s="219">
        <v>1939.8666666666666</v>
      </c>
      <c r="L179" s="219">
        <v>1973.1333333333332</v>
      </c>
      <c r="M179" s="220">
        <v>1906.6</v>
      </c>
      <c r="N179" s="220">
        <v>1853.55</v>
      </c>
      <c r="O179" s="220">
        <v>6997000</v>
      </c>
      <c r="P179" s="221">
        <v>4.0523458993233695E-2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45533</v>
      </c>
      <c r="E180" s="217">
        <v>1217.8499999999999</v>
      </c>
      <c r="F180" s="217">
        <v>1216.9666666666667</v>
      </c>
      <c r="G180" s="219">
        <v>1211.0333333333333</v>
      </c>
      <c r="H180" s="219">
        <v>1204.2166666666667</v>
      </c>
      <c r="I180" s="219">
        <v>1198.2833333333333</v>
      </c>
      <c r="J180" s="219">
        <v>1223.7833333333333</v>
      </c>
      <c r="K180" s="219">
        <v>1229.7166666666667</v>
      </c>
      <c r="L180" s="219">
        <v>1236.5333333333333</v>
      </c>
      <c r="M180" s="220">
        <v>1222.9000000000001</v>
      </c>
      <c r="N180" s="220">
        <v>1210.1500000000001</v>
      </c>
      <c r="O180" s="220">
        <v>9383112</v>
      </c>
      <c r="P180" s="221">
        <v>1.1367318232526557E-2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45533</v>
      </c>
      <c r="E181" s="217">
        <v>1122.3499999999999</v>
      </c>
      <c r="F181" s="217">
        <v>1111.3833333333332</v>
      </c>
      <c r="G181" s="219">
        <v>1098.1666666666665</v>
      </c>
      <c r="H181" s="219">
        <v>1073.9833333333333</v>
      </c>
      <c r="I181" s="219">
        <v>1060.7666666666667</v>
      </c>
      <c r="J181" s="219">
        <v>1135.5666666666664</v>
      </c>
      <c r="K181" s="219">
        <v>1148.7833333333331</v>
      </c>
      <c r="L181" s="219">
        <v>1172.9666666666662</v>
      </c>
      <c r="M181" s="220">
        <v>1124.5999999999999</v>
      </c>
      <c r="N181" s="220">
        <v>1087.2</v>
      </c>
      <c r="O181" s="220">
        <v>60926250</v>
      </c>
      <c r="P181" s="221">
        <v>-5.3609568560444257E-2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45533</v>
      </c>
      <c r="E182" s="217">
        <v>447.75</v>
      </c>
      <c r="F182" s="217">
        <v>443.06666666666666</v>
      </c>
      <c r="G182" s="219">
        <v>436.93333333333334</v>
      </c>
      <c r="H182" s="219">
        <v>426.11666666666667</v>
      </c>
      <c r="I182" s="219">
        <v>419.98333333333335</v>
      </c>
      <c r="J182" s="219">
        <v>453.88333333333333</v>
      </c>
      <c r="K182" s="219">
        <v>460.01666666666665</v>
      </c>
      <c r="L182" s="219">
        <v>470.83333333333331</v>
      </c>
      <c r="M182" s="220">
        <v>449.2</v>
      </c>
      <c r="N182" s="220">
        <v>432.25</v>
      </c>
      <c r="O182" s="220">
        <v>90923850</v>
      </c>
      <c r="P182" s="221">
        <v>1.2036063110443276E-2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45533</v>
      </c>
      <c r="E183" s="217">
        <v>163.69999999999999</v>
      </c>
      <c r="F183" s="217">
        <v>162.09</v>
      </c>
      <c r="G183" s="219">
        <v>160.18</v>
      </c>
      <c r="H183" s="219">
        <v>156.66</v>
      </c>
      <c r="I183" s="219">
        <v>154.75</v>
      </c>
      <c r="J183" s="219">
        <v>165.61</v>
      </c>
      <c r="K183" s="219">
        <v>167.52000000000004</v>
      </c>
      <c r="L183" s="219">
        <v>171.04000000000002</v>
      </c>
      <c r="M183" s="220">
        <v>164</v>
      </c>
      <c r="N183" s="220">
        <v>158.57</v>
      </c>
      <c r="O183" s="220">
        <v>248968500</v>
      </c>
      <c r="P183" s="221">
        <v>-1.0773601398601399E-2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45533</v>
      </c>
      <c r="E184" s="217">
        <v>4417.8999999999996</v>
      </c>
      <c r="F184" s="217">
        <v>4404.2166666666662</v>
      </c>
      <c r="G184" s="219">
        <v>4366.9333333333325</v>
      </c>
      <c r="H184" s="219">
        <v>4315.9666666666662</v>
      </c>
      <c r="I184" s="219">
        <v>4278.6833333333325</v>
      </c>
      <c r="J184" s="219">
        <v>4455.1833333333325</v>
      </c>
      <c r="K184" s="219">
        <v>4492.4666666666672</v>
      </c>
      <c r="L184" s="219">
        <v>4543.4333333333325</v>
      </c>
      <c r="M184" s="220">
        <v>4441.5</v>
      </c>
      <c r="N184" s="220">
        <v>4353.25</v>
      </c>
      <c r="O184" s="220">
        <v>15350475</v>
      </c>
      <c r="P184" s="221">
        <v>-1.7066337965038099E-2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45533</v>
      </c>
      <c r="E185" s="217">
        <v>1547.65</v>
      </c>
      <c r="F185" s="217">
        <v>1516.0833333333333</v>
      </c>
      <c r="G185" s="219">
        <v>1481.1666666666665</v>
      </c>
      <c r="H185" s="219">
        <v>1414.6833333333332</v>
      </c>
      <c r="I185" s="219">
        <v>1379.7666666666664</v>
      </c>
      <c r="J185" s="219">
        <v>1582.5666666666666</v>
      </c>
      <c r="K185" s="219">
        <v>1617.4833333333331</v>
      </c>
      <c r="L185" s="219">
        <v>1683.9666666666667</v>
      </c>
      <c r="M185" s="220">
        <v>1551</v>
      </c>
      <c r="N185" s="220">
        <v>1449.6</v>
      </c>
      <c r="O185" s="220">
        <v>14884200</v>
      </c>
      <c r="P185" s="221">
        <v>-0.11646543434127578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45533</v>
      </c>
      <c r="E186" s="217">
        <v>3509.5</v>
      </c>
      <c r="F186" s="217">
        <v>3479.6</v>
      </c>
      <c r="G186" s="219">
        <v>3441.8999999999996</v>
      </c>
      <c r="H186" s="219">
        <v>3374.2999999999997</v>
      </c>
      <c r="I186" s="219">
        <v>3336.5999999999995</v>
      </c>
      <c r="J186" s="219">
        <v>3547.2</v>
      </c>
      <c r="K186" s="219">
        <v>3584.8999999999996</v>
      </c>
      <c r="L186" s="219">
        <v>3652.5</v>
      </c>
      <c r="M186" s="220">
        <v>3517.3</v>
      </c>
      <c r="N186" s="220">
        <v>3412</v>
      </c>
      <c r="O186" s="220">
        <v>9234225</v>
      </c>
      <c r="P186" s="221">
        <v>-2.9625951671631911E-2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45533</v>
      </c>
      <c r="E187" s="217">
        <v>3174.2</v>
      </c>
      <c r="F187" s="217">
        <v>3150.9166666666665</v>
      </c>
      <c r="G187" s="219">
        <v>3109.8833333333332</v>
      </c>
      <c r="H187" s="219">
        <v>3045.5666666666666</v>
      </c>
      <c r="I187" s="219">
        <v>3004.5333333333333</v>
      </c>
      <c r="J187" s="219">
        <v>3215.2333333333331</v>
      </c>
      <c r="K187" s="219">
        <v>3256.2666666666669</v>
      </c>
      <c r="L187" s="219">
        <v>3320.583333333333</v>
      </c>
      <c r="M187" s="220">
        <v>3191.95</v>
      </c>
      <c r="N187" s="220">
        <v>3086.6</v>
      </c>
      <c r="O187" s="220">
        <v>1427500</v>
      </c>
      <c r="P187" s="221">
        <v>-1.0496850944716584E-3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45533</v>
      </c>
      <c r="E188" s="217">
        <v>5419</v>
      </c>
      <c r="F188" s="217">
        <v>5399.6833333333334</v>
      </c>
      <c r="G188" s="219">
        <v>5367.3666666666668</v>
      </c>
      <c r="H188" s="219">
        <v>5315.7333333333336</v>
      </c>
      <c r="I188" s="219">
        <v>5283.416666666667</v>
      </c>
      <c r="J188" s="219">
        <v>5451.3166666666666</v>
      </c>
      <c r="K188" s="219">
        <v>5483.6333333333341</v>
      </c>
      <c r="L188" s="219">
        <v>5535.2666666666664</v>
      </c>
      <c r="M188" s="220">
        <v>5432</v>
      </c>
      <c r="N188" s="220">
        <v>5348.05</v>
      </c>
      <c r="O188" s="220">
        <v>3028000</v>
      </c>
      <c r="P188" s="221">
        <v>2.5162230168189643E-3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45533</v>
      </c>
      <c r="E189" s="217">
        <v>2526.1</v>
      </c>
      <c r="F189" s="217">
        <v>2508.85</v>
      </c>
      <c r="G189" s="219">
        <v>2472.6999999999998</v>
      </c>
      <c r="H189" s="219">
        <v>2419.2999999999997</v>
      </c>
      <c r="I189" s="219">
        <v>2383.1499999999996</v>
      </c>
      <c r="J189" s="219">
        <v>2562.25</v>
      </c>
      <c r="K189" s="219">
        <v>2598.4000000000005</v>
      </c>
      <c r="L189" s="219">
        <v>2651.8</v>
      </c>
      <c r="M189" s="220">
        <v>2545</v>
      </c>
      <c r="N189" s="220">
        <v>2455.4499999999998</v>
      </c>
      <c r="O189" s="220">
        <v>5188050</v>
      </c>
      <c r="P189" s="221">
        <v>0.134123947972456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45533</v>
      </c>
      <c r="E190" s="217">
        <v>2044.2</v>
      </c>
      <c r="F190" s="217">
        <v>2056.0666666666666</v>
      </c>
      <c r="G190" s="219">
        <v>2018.1333333333332</v>
      </c>
      <c r="H190" s="219">
        <v>1992.0666666666666</v>
      </c>
      <c r="I190" s="219">
        <v>1954.1333333333332</v>
      </c>
      <c r="J190" s="219">
        <v>2082.1333333333332</v>
      </c>
      <c r="K190" s="219">
        <v>2120.0666666666666</v>
      </c>
      <c r="L190" s="219">
        <v>2146.1333333333332</v>
      </c>
      <c r="M190" s="220">
        <v>2094</v>
      </c>
      <c r="N190" s="220">
        <v>2030</v>
      </c>
      <c r="O190" s="220">
        <v>2085600</v>
      </c>
      <c r="P190" s="221">
        <v>-3.2653061224489799E-2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45533</v>
      </c>
      <c r="E191" s="217">
        <v>11683.35</v>
      </c>
      <c r="F191" s="217">
        <v>11589.449999999999</v>
      </c>
      <c r="G191" s="219">
        <v>11463.999999999998</v>
      </c>
      <c r="H191" s="219">
        <v>11244.65</v>
      </c>
      <c r="I191" s="219">
        <v>11119.199999999999</v>
      </c>
      <c r="J191" s="219">
        <v>11808.799999999997</v>
      </c>
      <c r="K191" s="219">
        <v>11934.249999999998</v>
      </c>
      <c r="L191" s="219">
        <v>12153.599999999997</v>
      </c>
      <c r="M191" s="220">
        <v>11714.9</v>
      </c>
      <c r="N191" s="220">
        <v>11370.1</v>
      </c>
      <c r="O191" s="220">
        <v>2273400</v>
      </c>
      <c r="P191" s="221">
        <v>-6.3811188811188808E-3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45533</v>
      </c>
      <c r="E192" s="217">
        <v>546.29999999999995</v>
      </c>
      <c r="F192" s="217">
        <v>542.48333333333323</v>
      </c>
      <c r="G192" s="219">
        <v>536.81666666666649</v>
      </c>
      <c r="H192" s="219">
        <v>527.33333333333326</v>
      </c>
      <c r="I192" s="219">
        <v>521.66666666666652</v>
      </c>
      <c r="J192" s="219">
        <v>551.96666666666647</v>
      </c>
      <c r="K192" s="219">
        <v>557.63333333333321</v>
      </c>
      <c r="L192" s="219">
        <v>567.11666666666645</v>
      </c>
      <c r="M192" s="220">
        <v>548.15</v>
      </c>
      <c r="N192" s="220">
        <v>533</v>
      </c>
      <c r="O192" s="220">
        <v>37100700</v>
      </c>
      <c r="P192" s="221">
        <v>-3.3002405719513433E-2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45533</v>
      </c>
      <c r="E193" s="217">
        <v>443.75</v>
      </c>
      <c r="F193" s="217">
        <v>442.95</v>
      </c>
      <c r="G193" s="219">
        <v>436.29999999999995</v>
      </c>
      <c r="H193" s="219">
        <v>428.84999999999997</v>
      </c>
      <c r="I193" s="219">
        <v>422.19999999999993</v>
      </c>
      <c r="J193" s="219">
        <v>450.4</v>
      </c>
      <c r="K193" s="219">
        <v>457.04999999999995</v>
      </c>
      <c r="L193" s="219">
        <v>464.5</v>
      </c>
      <c r="M193" s="220">
        <v>449.6</v>
      </c>
      <c r="N193" s="220">
        <v>435.5</v>
      </c>
      <c r="O193" s="220">
        <v>146572100</v>
      </c>
      <c r="P193" s="221">
        <v>-1.5327801727467977E-2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45533</v>
      </c>
      <c r="E194" s="217">
        <v>1498.15</v>
      </c>
      <c r="F194" s="217">
        <v>1491.45</v>
      </c>
      <c r="G194" s="219">
        <v>1474.9</v>
      </c>
      <c r="H194" s="219">
        <v>1451.65</v>
      </c>
      <c r="I194" s="219">
        <v>1435.1000000000001</v>
      </c>
      <c r="J194" s="219">
        <v>1514.7</v>
      </c>
      <c r="K194" s="219">
        <v>1531.2499999999998</v>
      </c>
      <c r="L194" s="219">
        <v>1554.5</v>
      </c>
      <c r="M194" s="220">
        <v>1508</v>
      </c>
      <c r="N194" s="220">
        <v>1468.2</v>
      </c>
      <c r="O194" s="220">
        <v>8837400</v>
      </c>
      <c r="P194" s="221">
        <v>2.3273586216479087E-2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45533</v>
      </c>
      <c r="E195" s="217">
        <v>528.5</v>
      </c>
      <c r="F195" s="217">
        <v>522.88333333333333</v>
      </c>
      <c r="G195" s="219">
        <v>514.31666666666661</v>
      </c>
      <c r="H195" s="219">
        <v>500.13333333333327</v>
      </c>
      <c r="I195" s="219">
        <v>491.56666666666655</v>
      </c>
      <c r="J195" s="219">
        <v>537.06666666666661</v>
      </c>
      <c r="K195" s="219">
        <v>545.63333333333344</v>
      </c>
      <c r="L195" s="219">
        <v>559.81666666666672</v>
      </c>
      <c r="M195" s="220">
        <v>531.45000000000005</v>
      </c>
      <c r="N195" s="220">
        <v>508.7</v>
      </c>
      <c r="O195" s="220">
        <v>49152000</v>
      </c>
      <c r="P195" s="221">
        <v>-4.5555167190958874E-2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45533</v>
      </c>
      <c r="E196" s="217">
        <v>1214.0999999999999</v>
      </c>
      <c r="F196" s="217">
        <v>1212.4000000000001</v>
      </c>
      <c r="G196" s="219">
        <v>1205.8500000000001</v>
      </c>
      <c r="H196" s="219">
        <v>1197.6000000000001</v>
      </c>
      <c r="I196" s="219">
        <v>1191.0500000000002</v>
      </c>
      <c r="J196" s="219">
        <v>1220.6500000000001</v>
      </c>
      <c r="K196" s="219">
        <v>1227.2000000000003</v>
      </c>
      <c r="L196" s="219">
        <v>1235.45</v>
      </c>
      <c r="M196" s="220">
        <v>1218.95</v>
      </c>
      <c r="N196" s="220">
        <v>1204.1500000000001</v>
      </c>
      <c r="O196" s="220">
        <v>16804800</v>
      </c>
      <c r="P196" s="221">
        <v>-1.1435832274459974E-2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24834.85</v>
      </c>
      <c r="D10" s="34">
        <v>24702.3</v>
      </c>
      <c r="E10" s="34">
        <v>24543.449999999997</v>
      </c>
      <c r="F10" s="34">
        <v>24252.05</v>
      </c>
      <c r="G10" s="34">
        <v>24093.199999999997</v>
      </c>
      <c r="H10" s="34">
        <v>24993.699999999997</v>
      </c>
      <c r="I10" s="34">
        <v>25152.549999999996</v>
      </c>
      <c r="J10" s="34">
        <v>25443.949999999997</v>
      </c>
      <c r="K10" s="34">
        <v>24861.15</v>
      </c>
      <c r="L10" s="34">
        <v>24410.9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51295.95</v>
      </c>
      <c r="D11" s="34">
        <v>51044.283333333326</v>
      </c>
      <c r="E11" s="34">
        <v>50689.966666666653</v>
      </c>
      <c r="F11" s="34">
        <v>50083.98333333333</v>
      </c>
      <c r="G11" s="34">
        <v>49729.666666666657</v>
      </c>
      <c r="H11" s="34">
        <v>51650.266666666648</v>
      </c>
      <c r="I11" s="34">
        <v>52004.583333333328</v>
      </c>
      <c r="J11" s="34">
        <v>52610.566666666644</v>
      </c>
      <c r="K11" s="34">
        <v>51398.6</v>
      </c>
      <c r="L11" s="34">
        <v>50438.3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7340.2</v>
      </c>
      <c r="D12" s="36">
        <v>7331.7</v>
      </c>
      <c r="E12" s="36">
        <v>7291.45</v>
      </c>
      <c r="F12" s="36">
        <v>7242.7</v>
      </c>
      <c r="G12" s="36">
        <v>7202.45</v>
      </c>
      <c r="H12" s="36">
        <v>7380.45</v>
      </c>
      <c r="I12" s="36">
        <v>7420.7</v>
      </c>
      <c r="J12" s="36">
        <v>7469.45</v>
      </c>
      <c r="K12" s="36">
        <v>7371.95</v>
      </c>
      <c r="L12" s="36">
        <v>7282.95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9372.25</v>
      </c>
      <c r="D13" s="36">
        <v>9319.6999999999989</v>
      </c>
      <c r="E13" s="36">
        <v>9260.5999999999985</v>
      </c>
      <c r="F13" s="36">
        <v>9148.9499999999989</v>
      </c>
      <c r="G13" s="36">
        <v>9089.8499999999985</v>
      </c>
      <c r="H13" s="36">
        <v>9431.3499999999985</v>
      </c>
      <c r="I13" s="36">
        <v>9490.4500000000007</v>
      </c>
      <c r="J13" s="36">
        <v>9602.0999999999985</v>
      </c>
      <c r="K13" s="36">
        <v>9378.7999999999993</v>
      </c>
      <c r="L13" s="36">
        <v>9208.0499999999993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40977.35</v>
      </c>
      <c r="D14" s="36">
        <v>40710.966666666667</v>
      </c>
      <c r="E14" s="36">
        <v>40348.283333333333</v>
      </c>
      <c r="F14" s="36">
        <v>39719.216666666667</v>
      </c>
      <c r="G14" s="36">
        <v>39356.533333333333</v>
      </c>
      <c r="H14" s="36">
        <v>41340.033333333333</v>
      </c>
      <c r="I14" s="36">
        <v>41702.716666666667</v>
      </c>
      <c r="J14" s="36">
        <v>42331.783333333333</v>
      </c>
      <c r="K14" s="36">
        <v>41073.65</v>
      </c>
      <c r="L14" s="36">
        <v>40081.9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11404.05</v>
      </c>
      <c r="D15" s="36">
        <v>11368.216666666667</v>
      </c>
      <c r="E15" s="36">
        <v>11304.183333333334</v>
      </c>
      <c r="F15" s="36">
        <v>11204.316666666668</v>
      </c>
      <c r="G15" s="36">
        <v>11140.283333333335</v>
      </c>
      <c r="H15" s="36">
        <v>11468.083333333334</v>
      </c>
      <c r="I15" s="36">
        <v>11532.116666666667</v>
      </c>
      <c r="J15" s="36">
        <v>11631.983333333334</v>
      </c>
      <c r="K15" s="36">
        <v>11432.25</v>
      </c>
      <c r="L15" s="36">
        <v>11268.35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16296.3</v>
      </c>
      <c r="D16" s="36">
        <v>16195.099999999999</v>
      </c>
      <c r="E16" s="36">
        <v>16084.549999999997</v>
      </c>
      <c r="F16" s="36">
        <v>15872.8</v>
      </c>
      <c r="G16" s="36">
        <v>15762.249999999998</v>
      </c>
      <c r="H16" s="36">
        <v>16406.849999999999</v>
      </c>
      <c r="I16" s="36">
        <v>16517.400000000001</v>
      </c>
      <c r="J16" s="36">
        <v>16729.149999999994</v>
      </c>
      <c r="K16" s="36">
        <v>16305.65</v>
      </c>
      <c r="L16" s="36">
        <v>15983.35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7851.25</v>
      </c>
      <c r="D17" s="36">
        <v>7790.2</v>
      </c>
      <c r="E17" s="36">
        <v>7710.4</v>
      </c>
      <c r="F17" s="36">
        <v>7569.55</v>
      </c>
      <c r="G17" s="36">
        <v>7489.75</v>
      </c>
      <c r="H17" s="36">
        <v>7931.0499999999993</v>
      </c>
      <c r="I17" s="36">
        <v>8010.85</v>
      </c>
      <c r="J17" s="36">
        <v>8151.6999999999989</v>
      </c>
      <c r="K17" s="31">
        <v>7870</v>
      </c>
      <c r="L17" s="31">
        <v>7649.35</v>
      </c>
      <c r="M17" s="31">
        <v>2.3718699999999999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2614.15</v>
      </c>
      <c r="D18" s="36">
        <v>2612.75</v>
      </c>
      <c r="E18" s="36">
        <v>2585.15</v>
      </c>
      <c r="F18" s="36">
        <v>2556.15</v>
      </c>
      <c r="G18" s="36">
        <v>2528.5500000000002</v>
      </c>
      <c r="H18" s="36">
        <v>2641.75</v>
      </c>
      <c r="I18" s="36">
        <v>2669.3500000000004</v>
      </c>
      <c r="J18" s="36">
        <v>2698.35</v>
      </c>
      <c r="K18" s="31">
        <v>2640.35</v>
      </c>
      <c r="L18" s="31">
        <v>2583.75</v>
      </c>
      <c r="M18" s="31">
        <v>4.1089500000000001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1484.35</v>
      </c>
      <c r="D19" s="36">
        <v>1479.25</v>
      </c>
      <c r="E19" s="36">
        <v>1460.5</v>
      </c>
      <c r="F19" s="36">
        <v>1436.65</v>
      </c>
      <c r="G19" s="36">
        <v>1417.9</v>
      </c>
      <c r="H19" s="36">
        <v>1503.1</v>
      </c>
      <c r="I19" s="36">
        <v>1521.85</v>
      </c>
      <c r="J19" s="36">
        <v>1545.6999999999998</v>
      </c>
      <c r="K19" s="31">
        <v>1498</v>
      </c>
      <c r="L19" s="31">
        <v>1455.4</v>
      </c>
      <c r="M19" s="31">
        <v>2.9028900000000002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650.4</v>
      </c>
      <c r="D20" s="36">
        <v>641.1</v>
      </c>
      <c r="E20" s="36">
        <v>629.85</v>
      </c>
      <c r="F20" s="36">
        <v>609.29999999999995</v>
      </c>
      <c r="G20" s="36">
        <v>598.04999999999995</v>
      </c>
      <c r="H20" s="36">
        <v>661.65000000000009</v>
      </c>
      <c r="I20" s="36">
        <v>672.90000000000009</v>
      </c>
      <c r="J20" s="36">
        <v>693.45000000000016</v>
      </c>
      <c r="K20" s="31">
        <v>652.35</v>
      </c>
      <c r="L20" s="31">
        <v>620.54999999999995</v>
      </c>
      <c r="M20" s="31">
        <v>45.557519999999997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1051.95</v>
      </c>
      <c r="D21" s="36">
        <v>1080.5666666666666</v>
      </c>
      <c r="E21" s="36">
        <v>1011.4333333333332</v>
      </c>
      <c r="F21" s="36">
        <v>970.91666666666652</v>
      </c>
      <c r="G21" s="36">
        <v>901.78333333333308</v>
      </c>
      <c r="H21" s="36">
        <v>1121.0833333333333</v>
      </c>
      <c r="I21" s="36">
        <v>1190.2166666666665</v>
      </c>
      <c r="J21" s="36">
        <v>1230.7333333333333</v>
      </c>
      <c r="K21" s="31">
        <v>1149.7</v>
      </c>
      <c r="L21" s="31">
        <v>1040.05</v>
      </c>
      <c r="M21" s="31">
        <v>81.825770000000006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3080.5</v>
      </c>
      <c r="D22" s="36">
        <v>3059.2000000000003</v>
      </c>
      <c r="E22" s="36">
        <v>3009.4000000000005</v>
      </c>
      <c r="F22" s="36">
        <v>2938.3</v>
      </c>
      <c r="G22" s="36">
        <v>2888.5000000000005</v>
      </c>
      <c r="H22" s="36">
        <v>3130.3000000000006</v>
      </c>
      <c r="I22" s="36">
        <v>3180.1000000000008</v>
      </c>
      <c r="J22" s="36">
        <v>3251.2000000000007</v>
      </c>
      <c r="K22" s="31">
        <v>3109</v>
      </c>
      <c r="L22" s="31">
        <v>2988.1</v>
      </c>
      <c r="M22" s="31">
        <v>19.42427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1803.7</v>
      </c>
      <c r="D23" s="36">
        <v>1831.7833333333335</v>
      </c>
      <c r="E23" s="36">
        <v>1759.916666666667</v>
      </c>
      <c r="F23" s="36">
        <v>1716.1333333333334</v>
      </c>
      <c r="G23" s="36">
        <v>1644.2666666666669</v>
      </c>
      <c r="H23" s="36">
        <v>1875.5666666666671</v>
      </c>
      <c r="I23" s="36">
        <v>1947.4333333333334</v>
      </c>
      <c r="J23" s="36">
        <v>1991.2166666666672</v>
      </c>
      <c r="K23" s="31">
        <v>1903.65</v>
      </c>
      <c r="L23" s="31">
        <v>1788</v>
      </c>
      <c r="M23" s="31">
        <v>28.361129999999999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1542.75</v>
      </c>
      <c r="D24" s="36">
        <v>1526.8833333333332</v>
      </c>
      <c r="E24" s="36">
        <v>1505.8666666666663</v>
      </c>
      <c r="F24" s="36">
        <v>1468.9833333333331</v>
      </c>
      <c r="G24" s="36">
        <v>1447.9666666666662</v>
      </c>
      <c r="H24" s="36">
        <v>1563.7666666666664</v>
      </c>
      <c r="I24" s="36">
        <v>1584.7833333333333</v>
      </c>
      <c r="J24" s="36">
        <v>1621.6666666666665</v>
      </c>
      <c r="K24" s="31">
        <v>1547.9</v>
      </c>
      <c r="L24" s="31">
        <v>1490</v>
      </c>
      <c r="M24" s="31">
        <v>45.007280000000002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712.65</v>
      </c>
      <c r="D25" s="36">
        <v>713.01666666666654</v>
      </c>
      <c r="E25" s="36">
        <v>698.23333333333312</v>
      </c>
      <c r="F25" s="36">
        <v>683.81666666666661</v>
      </c>
      <c r="G25" s="36">
        <v>669.03333333333319</v>
      </c>
      <c r="H25" s="36">
        <v>727.43333333333305</v>
      </c>
      <c r="I25" s="36">
        <v>742.21666666666658</v>
      </c>
      <c r="J25" s="36">
        <v>756.63333333333298</v>
      </c>
      <c r="K25" s="31">
        <v>727.8</v>
      </c>
      <c r="L25" s="31">
        <v>698.6</v>
      </c>
      <c r="M25" s="31">
        <v>54.837139999999998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888.45</v>
      </c>
      <c r="D26" s="36">
        <v>895.83333333333337</v>
      </c>
      <c r="E26" s="36">
        <v>874.81666666666672</v>
      </c>
      <c r="F26" s="36">
        <v>861.18333333333339</v>
      </c>
      <c r="G26" s="36">
        <v>840.16666666666674</v>
      </c>
      <c r="H26" s="36">
        <v>909.4666666666667</v>
      </c>
      <c r="I26" s="36">
        <v>930.48333333333335</v>
      </c>
      <c r="J26" s="36">
        <v>944.11666666666667</v>
      </c>
      <c r="K26" s="31">
        <v>916.85</v>
      </c>
      <c r="L26" s="31">
        <v>882.2</v>
      </c>
      <c r="M26" s="31">
        <v>28.355699999999999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325.14999999999998</v>
      </c>
      <c r="D27" s="36">
        <v>327.68333333333334</v>
      </c>
      <c r="E27" s="36">
        <v>321.4666666666667</v>
      </c>
      <c r="F27" s="36">
        <v>317.78333333333336</v>
      </c>
      <c r="G27" s="36">
        <v>311.56666666666672</v>
      </c>
      <c r="H27" s="36">
        <v>331.36666666666667</v>
      </c>
      <c r="I27" s="36">
        <v>337.58333333333326</v>
      </c>
      <c r="J27" s="36">
        <v>341.26666666666665</v>
      </c>
      <c r="K27" s="31">
        <v>333.9</v>
      </c>
      <c r="L27" s="31">
        <v>324</v>
      </c>
      <c r="M27" s="31">
        <v>24.65354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223.43</v>
      </c>
      <c r="D28" s="36">
        <v>221.72666666666669</v>
      </c>
      <c r="E28" s="36">
        <v>219.00333333333339</v>
      </c>
      <c r="F28" s="36">
        <v>214.57666666666671</v>
      </c>
      <c r="G28" s="36">
        <v>211.85333333333341</v>
      </c>
      <c r="H28" s="36">
        <v>226.15333333333336</v>
      </c>
      <c r="I28" s="36">
        <v>228.87666666666667</v>
      </c>
      <c r="J28" s="36">
        <v>233.30333333333334</v>
      </c>
      <c r="K28" s="31">
        <v>224.45</v>
      </c>
      <c r="L28" s="31">
        <v>217.3</v>
      </c>
      <c r="M28" s="31">
        <v>70.184700000000007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330</v>
      </c>
      <c r="D29" s="36">
        <v>329.36666666666667</v>
      </c>
      <c r="E29" s="36">
        <v>327.38333333333333</v>
      </c>
      <c r="F29" s="36">
        <v>324.76666666666665</v>
      </c>
      <c r="G29" s="36">
        <v>322.7833333333333</v>
      </c>
      <c r="H29" s="36">
        <v>331.98333333333335</v>
      </c>
      <c r="I29" s="36">
        <v>333.9666666666667</v>
      </c>
      <c r="J29" s="36">
        <v>336.58333333333337</v>
      </c>
      <c r="K29" s="31">
        <v>331.35</v>
      </c>
      <c r="L29" s="31">
        <v>326.75</v>
      </c>
      <c r="M29" s="31">
        <v>27.462769999999999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5289.85</v>
      </c>
      <c r="D30" s="36">
        <v>5265.3166666666666</v>
      </c>
      <c r="E30" s="36">
        <v>5213.7833333333328</v>
      </c>
      <c r="F30" s="36">
        <v>5137.7166666666662</v>
      </c>
      <c r="G30" s="36">
        <v>5086.1833333333325</v>
      </c>
      <c r="H30" s="36">
        <v>5341.3833333333332</v>
      </c>
      <c r="I30" s="36">
        <v>5392.9166666666679</v>
      </c>
      <c r="J30" s="36">
        <v>5468.9833333333336</v>
      </c>
      <c r="K30" s="31">
        <v>5316.85</v>
      </c>
      <c r="L30" s="31">
        <v>5189.25</v>
      </c>
      <c r="M30" s="31">
        <v>1.71272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686.4</v>
      </c>
      <c r="D31" s="36">
        <v>684.63333333333321</v>
      </c>
      <c r="E31" s="36">
        <v>677.81666666666638</v>
      </c>
      <c r="F31" s="36">
        <v>669.23333333333312</v>
      </c>
      <c r="G31" s="36">
        <v>662.41666666666629</v>
      </c>
      <c r="H31" s="36">
        <v>693.21666666666647</v>
      </c>
      <c r="I31" s="36">
        <v>700.0333333333333</v>
      </c>
      <c r="J31" s="36">
        <v>708.61666666666656</v>
      </c>
      <c r="K31" s="31">
        <v>691.45</v>
      </c>
      <c r="L31" s="31">
        <v>676.05</v>
      </c>
      <c r="M31" s="31">
        <v>19.14855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6664.55</v>
      </c>
      <c r="D32" s="36">
        <v>6579.3499999999995</v>
      </c>
      <c r="E32" s="36">
        <v>6478.7499999999991</v>
      </c>
      <c r="F32" s="36">
        <v>6292.95</v>
      </c>
      <c r="G32" s="36">
        <v>6192.3499999999995</v>
      </c>
      <c r="H32" s="36">
        <v>6765.1499999999987</v>
      </c>
      <c r="I32" s="36">
        <v>6865.7499999999991</v>
      </c>
      <c r="J32" s="36">
        <v>7051.5499999999984</v>
      </c>
      <c r="K32" s="31">
        <v>6679.95</v>
      </c>
      <c r="L32" s="31">
        <v>6393.55</v>
      </c>
      <c r="M32" s="31">
        <v>4.3267100000000003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550.4</v>
      </c>
      <c r="D33" s="36">
        <v>547.13333333333333</v>
      </c>
      <c r="E33" s="36">
        <v>535.76666666666665</v>
      </c>
      <c r="F33" s="36">
        <v>521.13333333333333</v>
      </c>
      <c r="G33" s="36">
        <v>509.76666666666665</v>
      </c>
      <c r="H33" s="36">
        <v>561.76666666666665</v>
      </c>
      <c r="I33" s="36">
        <v>573.13333333333321</v>
      </c>
      <c r="J33" s="36">
        <v>587.76666666666665</v>
      </c>
      <c r="K33" s="31">
        <v>558.5</v>
      </c>
      <c r="L33" s="31">
        <v>532.5</v>
      </c>
      <c r="M33" s="31">
        <v>54.76585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246.38</v>
      </c>
      <c r="D34" s="36">
        <v>243.45666666666668</v>
      </c>
      <c r="E34" s="36">
        <v>238.02333333333337</v>
      </c>
      <c r="F34" s="36">
        <v>229.66666666666669</v>
      </c>
      <c r="G34" s="36">
        <v>224.23333333333338</v>
      </c>
      <c r="H34" s="36">
        <v>251.81333333333336</v>
      </c>
      <c r="I34" s="36">
        <v>257.24666666666667</v>
      </c>
      <c r="J34" s="36">
        <v>265.60333333333335</v>
      </c>
      <c r="K34" s="31">
        <v>248.89</v>
      </c>
      <c r="L34" s="31">
        <v>235.1</v>
      </c>
      <c r="M34" s="31">
        <v>458.04874000000001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2950.15</v>
      </c>
      <c r="D35" s="36">
        <v>2938.4333333333329</v>
      </c>
      <c r="E35" s="36">
        <v>2912.4166666666661</v>
      </c>
      <c r="F35" s="36">
        <v>2874.6833333333329</v>
      </c>
      <c r="G35" s="36">
        <v>2848.6666666666661</v>
      </c>
      <c r="H35" s="36">
        <v>2976.1666666666661</v>
      </c>
      <c r="I35" s="36">
        <v>3002.1833333333334</v>
      </c>
      <c r="J35" s="36">
        <v>3039.9166666666661</v>
      </c>
      <c r="K35" s="31">
        <v>2964.45</v>
      </c>
      <c r="L35" s="31">
        <v>2900.7</v>
      </c>
      <c r="M35" s="31">
        <v>13.597799999999999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2215.5500000000002</v>
      </c>
      <c r="D36" s="36">
        <v>2212.3666666666668</v>
      </c>
      <c r="E36" s="36">
        <v>2187.1833333333334</v>
      </c>
      <c r="F36" s="36">
        <v>2158.8166666666666</v>
      </c>
      <c r="G36" s="36">
        <v>2133.6333333333332</v>
      </c>
      <c r="H36" s="36">
        <v>2240.7333333333336</v>
      </c>
      <c r="I36" s="36">
        <v>2265.916666666667</v>
      </c>
      <c r="J36" s="36">
        <v>2294.2833333333338</v>
      </c>
      <c r="K36" s="31">
        <v>2237.5500000000002</v>
      </c>
      <c r="L36" s="31">
        <v>2184</v>
      </c>
      <c r="M36" s="31">
        <v>2.6007899999999999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1386.2</v>
      </c>
      <c r="D37" s="36">
        <v>1378.7166666666665</v>
      </c>
      <c r="E37" s="36">
        <v>1368.4333333333329</v>
      </c>
      <c r="F37" s="36">
        <v>1350.6666666666665</v>
      </c>
      <c r="G37" s="36">
        <v>1340.383333333333</v>
      </c>
      <c r="H37" s="36">
        <v>1396.4833333333329</v>
      </c>
      <c r="I37" s="36">
        <v>1406.7666666666662</v>
      </c>
      <c r="J37" s="36">
        <v>1424.5333333333328</v>
      </c>
      <c r="K37" s="31">
        <v>1389</v>
      </c>
      <c r="L37" s="31">
        <v>1360.95</v>
      </c>
      <c r="M37" s="31">
        <v>8.6201899999999991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5071.6000000000004</v>
      </c>
      <c r="D38" s="36">
        <v>5103.5333333333338</v>
      </c>
      <c r="E38" s="36">
        <v>5008.0666666666675</v>
      </c>
      <c r="F38" s="36">
        <v>4944.5333333333338</v>
      </c>
      <c r="G38" s="36">
        <v>4849.0666666666675</v>
      </c>
      <c r="H38" s="36">
        <v>5167.0666666666675</v>
      </c>
      <c r="I38" s="36">
        <v>5262.5333333333328</v>
      </c>
      <c r="J38" s="36">
        <v>5326.0666666666675</v>
      </c>
      <c r="K38" s="31">
        <v>5199</v>
      </c>
      <c r="L38" s="31">
        <v>5040</v>
      </c>
      <c r="M38" s="31">
        <v>2.3444500000000001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1177.3499999999999</v>
      </c>
      <c r="D39" s="36">
        <v>1171.9166666666667</v>
      </c>
      <c r="E39" s="36">
        <v>1160.6833333333334</v>
      </c>
      <c r="F39" s="36">
        <v>1144.0166666666667</v>
      </c>
      <c r="G39" s="36">
        <v>1132.7833333333333</v>
      </c>
      <c r="H39" s="36">
        <v>1188.5833333333335</v>
      </c>
      <c r="I39" s="36">
        <v>1199.8166666666666</v>
      </c>
      <c r="J39" s="36">
        <v>1216.4833333333336</v>
      </c>
      <c r="K39" s="31">
        <v>1183.1500000000001</v>
      </c>
      <c r="L39" s="31">
        <v>1155.25</v>
      </c>
      <c r="M39" s="31">
        <v>185.54648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9492.9</v>
      </c>
      <c r="D40" s="36">
        <v>9422.1166666666668</v>
      </c>
      <c r="E40" s="36">
        <v>9339.2333333333336</v>
      </c>
      <c r="F40" s="36">
        <v>9185.5666666666675</v>
      </c>
      <c r="G40" s="36">
        <v>9102.6833333333343</v>
      </c>
      <c r="H40" s="36">
        <v>9575.7833333333328</v>
      </c>
      <c r="I40" s="36">
        <v>9658.6666666666679</v>
      </c>
      <c r="J40" s="36">
        <v>9812.3333333333321</v>
      </c>
      <c r="K40" s="31">
        <v>9505</v>
      </c>
      <c r="L40" s="31">
        <v>9268.4500000000007</v>
      </c>
      <c r="M40" s="31">
        <v>2.50956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6789.75</v>
      </c>
      <c r="D41" s="36">
        <v>6755.083333333333</v>
      </c>
      <c r="E41" s="36">
        <v>6701.7666666666664</v>
      </c>
      <c r="F41" s="36">
        <v>6613.7833333333338</v>
      </c>
      <c r="G41" s="36">
        <v>6560.4666666666672</v>
      </c>
      <c r="H41" s="36">
        <v>6843.0666666666657</v>
      </c>
      <c r="I41" s="36">
        <v>6896.3833333333332</v>
      </c>
      <c r="J41" s="36">
        <v>6984.366666666665</v>
      </c>
      <c r="K41" s="31">
        <v>6808.4</v>
      </c>
      <c r="L41" s="31">
        <v>6667.1</v>
      </c>
      <c r="M41" s="31">
        <v>11.101839999999999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1586.45</v>
      </c>
      <c r="D42" s="36">
        <v>1582.75</v>
      </c>
      <c r="E42" s="36">
        <v>1572.75</v>
      </c>
      <c r="F42" s="36">
        <v>1559.05</v>
      </c>
      <c r="G42" s="36">
        <v>1549.05</v>
      </c>
      <c r="H42" s="36">
        <v>1596.45</v>
      </c>
      <c r="I42" s="36">
        <v>1606.45</v>
      </c>
      <c r="J42" s="36">
        <v>1620.15</v>
      </c>
      <c r="K42" s="31">
        <v>1592.75</v>
      </c>
      <c r="L42" s="31">
        <v>1569.05</v>
      </c>
      <c r="M42" s="31">
        <v>27.689360000000001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9480.65</v>
      </c>
      <c r="D43" s="36">
        <v>9474.2333333333318</v>
      </c>
      <c r="E43" s="36">
        <v>9384.0666666666639</v>
      </c>
      <c r="F43" s="36">
        <v>9287.4833333333318</v>
      </c>
      <c r="G43" s="36">
        <v>9197.3166666666639</v>
      </c>
      <c r="H43" s="36">
        <v>9570.8166666666639</v>
      </c>
      <c r="I43" s="36">
        <v>9660.9833333333318</v>
      </c>
      <c r="J43" s="36">
        <v>9757.5666666666639</v>
      </c>
      <c r="K43" s="31">
        <v>9564.4</v>
      </c>
      <c r="L43" s="31">
        <v>9377.65</v>
      </c>
      <c r="M43" s="31">
        <v>0.1704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3280.1</v>
      </c>
      <c r="D44" s="36">
        <v>3247.9</v>
      </c>
      <c r="E44" s="36">
        <v>3195.8</v>
      </c>
      <c r="F44" s="36">
        <v>3111.5</v>
      </c>
      <c r="G44" s="36">
        <v>3059.4</v>
      </c>
      <c r="H44" s="36">
        <v>3332.2000000000003</v>
      </c>
      <c r="I44" s="36">
        <v>3384.2999999999997</v>
      </c>
      <c r="J44" s="36">
        <v>3468.6000000000004</v>
      </c>
      <c r="K44" s="31">
        <v>3300</v>
      </c>
      <c r="L44" s="31">
        <v>3163.6</v>
      </c>
      <c r="M44" s="31">
        <v>4.3197799999999997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192.5</v>
      </c>
      <c r="D45" s="36">
        <v>190.16666666666666</v>
      </c>
      <c r="E45" s="36">
        <v>187.08333333333331</v>
      </c>
      <c r="F45" s="36">
        <v>181.66666666666666</v>
      </c>
      <c r="G45" s="36">
        <v>178.58333333333331</v>
      </c>
      <c r="H45" s="36">
        <v>195.58333333333331</v>
      </c>
      <c r="I45" s="36">
        <v>198.66666666666663</v>
      </c>
      <c r="J45" s="36">
        <v>204.08333333333331</v>
      </c>
      <c r="K45" s="31">
        <v>193.25</v>
      </c>
      <c r="L45" s="31">
        <v>184.75</v>
      </c>
      <c r="M45" s="31">
        <v>144.31603000000001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249.7</v>
      </c>
      <c r="D46" s="36">
        <v>248.15</v>
      </c>
      <c r="E46" s="36">
        <v>245.60000000000002</v>
      </c>
      <c r="F46" s="36">
        <v>241.50000000000003</v>
      </c>
      <c r="G46" s="36">
        <v>238.95000000000005</v>
      </c>
      <c r="H46" s="36">
        <v>252.25</v>
      </c>
      <c r="I46" s="36">
        <v>254.8</v>
      </c>
      <c r="J46" s="36">
        <v>258.89999999999998</v>
      </c>
      <c r="K46" s="31">
        <v>250.7</v>
      </c>
      <c r="L46" s="31">
        <v>244.05</v>
      </c>
      <c r="M46" s="31">
        <v>161.44925000000001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119.37</v>
      </c>
      <c r="D47" s="36">
        <v>119.32333333333332</v>
      </c>
      <c r="E47" s="36">
        <v>118.25666666666665</v>
      </c>
      <c r="F47" s="36">
        <v>117.14333333333332</v>
      </c>
      <c r="G47" s="36">
        <v>116.07666666666664</v>
      </c>
      <c r="H47" s="36">
        <v>120.43666666666665</v>
      </c>
      <c r="I47" s="36">
        <v>121.50333333333332</v>
      </c>
      <c r="J47" s="36">
        <v>122.61666666666666</v>
      </c>
      <c r="K47" s="31">
        <v>120.39</v>
      </c>
      <c r="L47" s="31">
        <v>118.21</v>
      </c>
      <c r="M47" s="31">
        <v>75.566289999999995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1608.35</v>
      </c>
      <c r="D48" s="36">
        <v>1602.8</v>
      </c>
      <c r="E48" s="36">
        <v>1593.1</v>
      </c>
      <c r="F48" s="36">
        <v>1577.85</v>
      </c>
      <c r="G48" s="36">
        <v>1568.1499999999999</v>
      </c>
      <c r="H48" s="36">
        <v>1618.05</v>
      </c>
      <c r="I48" s="36">
        <v>1627.7500000000002</v>
      </c>
      <c r="J48" s="36">
        <v>1643</v>
      </c>
      <c r="K48" s="31">
        <v>1612.5</v>
      </c>
      <c r="L48" s="31">
        <v>1587.55</v>
      </c>
      <c r="M48" s="31">
        <v>2.7601100000000001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542.4</v>
      </c>
      <c r="D49" s="36">
        <v>538.63333333333333</v>
      </c>
      <c r="E49" s="36">
        <v>533.76666666666665</v>
      </c>
      <c r="F49" s="36">
        <v>525.13333333333333</v>
      </c>
      <c r="G49" s="36">
        <v>520.26666666666665</v>
      </c>
      <c r="H49" s="36">
        <v>547.26666666666665</v>
      </c>
      <c r="I49" s="36">
        <v>552.13333333333321</v>
      </c>
      <c r="J49" s="36">
        <v>560.76666666666665</v>
      </c>
      <c r="K49" s="31">
        <v>543.5</v>
      </c>
      <c r="L49" s="31">
        <v>530</v>
      </c>
      <c r="M49" s="31">
        <v>14.606120000000001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1412.5</v>
      </c>
      <c r="D50" s="36">
        <v>1417.3166666666668</v>
      </c>
      <c r="E50" s="36">
        <v>1401.3333333333337</v>
      </c>
      <c r="F50" s="36">
        <v>1390.166666666667</v>
      </c>
      <c r="G50" s="36">
        <v>1374.1833333333338</v>
      </c>
      <c r="H50" s="36">
        <v>1428.4833333333336</v>
      </c>
      <c r="I50" s="36">
        <v>1444.4666666666667</v>
      </c>
      <c r="J50" s="36">
        <v>1455.6333333333334</v>
      </c>
      <c r="K50" s="31">
        <v>1433.3</v>
      </c>
      <c r="L50" s="31">
        <v>1406.15</v>
      </c>
      <c r="M50" s="31">
        <v>11.601290000000001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309.89999999999998</v>
      </c>
      <c r="D51" s="36">
        <v>307.46666666666664</v>
      </c>
      <c r="E51" s="36">
        <v>304.43333333333328</v>
      </c>
      <c r="F51" s="36">
        <v>298.96666666666664</v>
      </c>
      <c r="G51" s="36">
        <v>295.93333333333328</v>
      </c>
      <c r="H51" s="36">
        <v>312.93333333333328</v>
      </c>
      <c r="I51" s="36">
        <v>315.9666666666667</v>
      </c>
      <c r="J51" s="36">
        <v>321.43333333333328</v>
      </c>
      <c r="K51" s="31">
        <v>310.5</v>
      </c>
      <c r="L51" s="31">
        <v>302</v>
      </c>
      <c r="M51" s="31">
        <v>245.12844000000001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1684.9</v>
      </c>
      <c r="D52" s="36">
        <v>1661.2666666666664</v>
      </c>
      <c r="E52" s="36">
        <v>1628.2333333333329</v>
      </c>
      <c r="F52" s="36">
        <v>1571.5666666666664</v>
      </c>
      <c r="G52" s="36">
        <v>1538.5333333333328</v>
      </c>
      <c r="H52" s="36">
        <v>1717.9333333333329</v>
      </c>
      <c r="I52" s="36">
        <v>1750.9666666666667</v>
      </c>
      <c r="J52" s="36">
        <v>1807.633333333333</v>
      </c>
      <c r="K52" s="31">
        <v>1694.3</v>
      </c>
      <c r="L52" s="31">
        <v>1604.6</v>
      </c>
      <c r="M52" s="31">
        <v>27.55566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317.3</v>
      </c>
      <c r="D53" s="36">
        <v>315.43333333333334</v>
      </c>
      <c r="E53" s="36">
        <v>312.61666666666667</v>
      </c>
      <c r="F53" s="36">
        <v>307.93333333333334</v>
      </c>
      <c r="G53" s="36">
        <v>305.11666666666667</v>
      </c>
      <c r="H53" s="36">
        <v>320.11666666666667</v>
      </c>
      <c r="I53" s="36">
        <v>322.93333333333339</v>
      </c>
      <c r="J53" s="36">
        <v>327.61666666666667</v>
      </c>
      <c r="K53" s="31">
        <v>318.25</v>
      </c>
      <c r="L53" s="31">
        <v>310.75</v>
      </c>
      <c r="M53" s="31">
        <v>160.11265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328.8</v>
      </c>
      <c r="D54" s="36">
        <v>327.2</v>
      </c>
      <c r="E54" s="36">
        <v>325</v>
      </c>
      <c r="F54" s="36">
        <v>321.2</v>
      </c>
      <c r="G54" s="36">
        <v>319</v>
      </c>
      <c r="H54" s="36">
        <v>331</v>
      </c>
      <c r="I54" s="36">
        <v>333.19999999999993</v>
      </c>
      <c r="J54" s="36">
        <v>337</v>
      </c>
      <c r="K54" s="31">
        <v>329.4</v>
      </c>
      <c r="L54" s="31">
        <v>323.39999999999998</v>
      </c>
      <c r="M54" s="31">
        <v>218.39106000000001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1514.4</v>
      </c>
      <c r="D55" s="36">
        <v>1494.5166666666667</v>
      </c>
      <c r="E55" s="36">
        <v>1469.0333333333333</v>
      </c>
      <c r="F55" s="36">
        <v>1423.6666666666667</v>
      </c>
      <c r="G55" s="36">
        <v>1398.1833333333334</v>
      </c>
      <c r="H55" s="36">
        <v>1539.8833333333332</v>
      </c>
      <c r="I55" s="36">
        <v>1565.3666666666663</v>
      </c>
      <c r="J55" s="36">
        <v>1610.7333333333331</v>
      </c>
      <c r="K55" s="31">
        <v>1520</v>
      </c>
      <c r="L55" s="31">
        <v>1449.15</v>
      </c>
      <c r="M55" s="31">
        <v>95.649870000000007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368.5</v>
      </c>
      <c r="D56" s="36">
        <v>369.55</v>
      </c>
      <c r="E56" s="36">
        <v>362.3</v>
      </c>
      <c r="F56" s="36">
        <v>356.1</v>
      </c>
      <c r="G56" s="36">
        <v>348.85</v>
      </c>
      <c r="H56" s="36">
        <v>375.75</v>
      </c>
      <c r="I56" s="36">
        <v>383</v>
      </c>
      <c r="J56" s="36">
        <v>389.2</v>
      </c>
      <c r="K56" s="31">
        <v>376.8</v>
      </c>
      <c r="L56" s="31">
        <v>363.35</v>
      </c>
      <c r="M56" s="31">
        <v>91.097669999999994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34917.050000000003</v>
      </c>
      <c r="D57" s="36">
        <v>34826.733333333337</v>
      </c>
      <c r="E57" s="36">
        <v>34653.466666666674</v>
      </c>
      <c r="F57" s="36">
        <v>34389.883333333339</v>
      </c>
      <c r="G57" s="36">
        <v>34216.616666666676</v>
      </c>
      <c r="H57" s="36">
        <v>35090.316666666673</v>
      </c>
      <c r="I57" s="36">
        <v>35263.583333333336</v>
      </c>
      <c r="J57" s="36">
        <v>35527.166666666672</v>
      </c>
      <c r="K57" s="31">
        <v>35000</v>
      </c>
      <c r="L57" s="31">
        <v>34563.15</v>
      </c>
      <c r="M57" s="31">
        <v>0.18411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5872.8</v>
      </c>
      <c r="D58" s="36">
        <v>5856.1833333333343</v>
      </c>
      <c r="E58" s="36">
        <v>5829.716666666669</v>
      </c>
      <c r="F58" s="36">
        <v>5786.633333333335</v>
      </c>
      <c r="G58" s="36">
        <v>5760.1666666666697</v>
      </c>
      <c r="H58" s="36">
        <v>5899.2666666666682</v>
      </c>
      <c r="I58" s="36">
        <v>5925.7333333333336</v>
      </c>
      <c r="J58" s="36">
        <v>5968.8166666666675</v>
      </c>
      <c r="K58" s="31">
        <v>5882.65</v>
      </c>
      <c r="L58" s="31">
        <v>5813.1</v>
      </c>
      <c r="M58" s="31">
        <v>1.46736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732.35</v>
      </c>
      <c r="D59" s="36">
        <v>728.7833333333333</v>
      </c>
      <c r="E59" s="36">
        <v>721.96666666666658</v>
      </c>
      <c r="F59" s="36">
        <v>711.58333333333326</v>
      </c>
      <c r="G59" s="36">
        <v>704.76666666666654</v>
      </c>
      <c r="H59" s="36">
        <v>739.16666666666663</v>
      </c>
      <c r="I59" s="36">
        <v>745.98333333333323</v>
      </c>
      <c r="J59" s="36">
        <v>756.36666666666667</v>
      </c>
      <c r="K59" s="31">
        <v>735.6</v>
      </c>
      <c r="L59" s="31">
        <v>718.4</v>
      </c>
      <c r="M59" s="31">
        <v>40.220390000000002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113.86</v>
      </c>
      <c r="D60" s="36">
        <v>113.08666666666666</v>
      </c>
      <c r="E60" s="36">
        <v>111.77333333333331</v>
      </c>
      <c r="F60" s="36">
        <v>109.68666666666665</v>
      </c>
      <c r="G60" s="36">
        <v>108.37333333333331</v>
      </c>
      <c r="H60" s="36">
        <v>115.17333333333332</v>
      </c>
      <c r="I60" s="36">
        <v>116.48666666666668</v>
      </c>
      <c r="J60" s="36">
        <v>118.57333333333332</v>
      </c>
      <c r="K60" s="31">
        <v>114.4</v>
      </c>
      <c r="L60" s="31">
        <v>111</v>
      </c>
      <c r="M60" s="31">
        <v>542.79930000000002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1410.95</v>
      </c>
      <c r="D61" s="36">
        <v>1400.0166666666667</v>
      </c>
      <c r="E61" s="36">
        <v>1362.8833333333332</v>
      </c>
      <c r="F61" s="36">
        <v>1314.8166666666666</v>
      </c>
      <c r="G61" s="36">
        <v>1277.6833333333332</v>
      </c>
      <c r="H61" s="36">
        <v>1448.0833333333333</v>
      </c>
      <c r="I61" s="36">
        <v>1485.2166666666669</v>
      </c>
      <c r="J61" s="36">
        <v>1533.2833333333333</v>
      </c>
      <c r="K61" s="31">
        <v>1437.15</v>
      </c>
      <c r="L61" s="31">
        <v>1351.95</v>
      </c>
      <c r="M61" s="31">
        <v>22.397629999999999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1575</v>
      </c>
      <c r="D62" s="36">
        <v>1558.6666666666667</v>
      </c>
      <c r="E62" s="36">
        <v>1517.3333333333335</v>
      </c>
      <c r="F62" s="36">
        <v>1459.6666666666667</v>
      </c>
      <c r="G62" s="36">
        <v>1418.3333333333335</v>
      </c>
      <c r="H62" s="36">
        <v>1616.3333333333335</v>
      </c>
      <c r="I62" s="36">
        <v>1657.666666666667</v>
      </c>
      <c r="J62" s="36">
        <v>1715.3333333333335</v>
      </c>
      <c r="K62" s="31">
        <v>1600</v>
      </c>
      <c r="L62" s="31">
        <v>1501</v>
      </c>
      <c r="M62" s="31">
        <v>46.874160000000003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509.85</v>
      </c>
      <c r="D63" s="36">
        <v>506.59999999999997</v>
      </c>
      <c r="E63" s="36">
        <v>501.49999999999994</v>
      </c>
      <c r="F63" s="36">
        <v>493.15</v>
      </c>
      <c r="G63" s="36">
        <v>488.04999999999995</v>
      </c>
      <c r="H63" s="36">
        <v>514.94999999999993</v>
      </c>
      <c r="I63" s="36">
        <v>520.04999999999995</v>
      </c>
      <c r="J63" s="36">
        <v>528.39999999999986</v>
      </c>
      <c r="K63" s="31">
        <v>511.7</v>
      </c>
      <c r="L63" s="31">
        <v>498.25</v>
      </c>
      <c r="M63" s="31">
        <v>204.37968000000001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6343.7</v>
      </c>
      <c r="D64" s="36">
        <v>6357.4833333333336</v>
      </c>
      <c r="E64" s="36">
        <v>6307.916666666667</v>
      </c>
      <c r="F64" s="36">
        <v>6272.1333333333332</v>
      </c>
      <c r="G64" s="36">
        <v>6222.5666666666666</v>
      </c>
      <c r="H64" s="36">
        <v>6393.2666666666673</v>
      </c>
      <c r="I64" s="36">
        <v>6442.833333333333</v>
      </c>
      <c r="J64" s="36">
        <v>6478.6166666666677</v>
      </c>
      <c r="K64" s="31">
        <v>6407.05</v>
      </c>
      <c r="L64" s="31">
        <v>6321.7</v>
      </c>
      <c r="M64" s="31">
        <v>2.1792400000000001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3165.2</v>
      </c>
      <c r="D65" s="36">
        <v>3161.7833333333333</v>
      </c>
      <c r="E65" s="36">
        <v>3135.5666666666666</v>
      </c>
      <c r="F65" s="36">
        <v>3105.9333333333334</v>
      </c>
      <c r="G65" s="36">
        <v>3079.7166666666667</v>
      </c>
      <c r="H65" s="36">
        <v>3191.4166666666665</v>
      </c>
      <c r="I65" s="36">
        <v>3217.6333333333328</v>
      </c>
      <c r="J65" s="36">
        <v>3247.2666666666664</v>
      </c>
      <c r="K65" s="31">
        <v>3188</v>
      </c>
      <c r="L65" s="31">
        <v>3132.15</v>
      </c>
      <c r="M65" s="31">
        <v>5.7892099999999997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1039.95</v>
      </c>
      <c r="D66" s="36">
        <v>1034</v>
      </c>
      <c r="E66" s="36">
        <v>1021.95</v>
      </c>
      <c r="F66" s="36">
        <v>1003.95</v>
      </c>
      <c r="G66" s="36">
        <v>991.90000000000009</v>
      </c>
      <c r="H66" s="36">
        <v>1052</v>
      </c>
      <c r="I66" s="36">
        <v>1064.0500000000002</v>
      </c>
      <c r="J66" s="36">
        <v>1082.05</v>
      </c>
      <c r="K66" s="31">
        <v>1046.05</v>
      </c>
      <c r="L66" s="31">
        <v>1016</v>
      </c>
      <c r="M66" s="31">
        <v>24.831479999999999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1624.7</v>
      </c>
      <c r="D67" s="36">
        <v>1623.6833333333334</v>
      </c>
      <c r="E67" s="36">
        <v>1603.0166666666669</v>
      </c>
      <c r="F67" s="36">
        <v>1581.3333333333335</v>
      </c>
      <c r="G67" s="36">
        <v>1560.666666666667</v>
      </c>
      <c r="H67" s="36">
        <v>1645.3666666666668</v>
      </c>
      <c r="I67" s="36">
        <v>1666.0333333333333</v>
      </c>
      <c r="J67" s="36">
        <v>1687.7166666666667</v>
      </c>
      <c r="K67" s="31">
        <v>1644.35</v>
      </c>
      <c r="L67" s="31">
        <v>1602</v>
      </c>
      <c r="M67" s="31">
        <v>3.7371099999999999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442.6</v>
      </c>
      <c r="D68" s="36">
        <v>443.48333333333335</v>
      </c>
      <c r="E68" s="36">
        <v>435.86666666666667</v>
      </c>
      <c r="F68" s="36">
        <v>429.13333333333333</v>
      </c>
      <c r="G68" s="36">
        <v>421.51666666666665</v>
      </c>
      <c r="H68" s="36">
        <v>450.2166666666667</v>
      </c>
      <c r="I68" s="36">
        <v>457.83333333333337</v>
      </c>
      <c r="J68" s="36">
        <v>464.56666666666672</v>
      </c>
      <c r="K68" s="31">
        <v>451.1</v>
      </c>
      <c r="L68" s="31">
        <v>436.75</v>
      </c>
      <c r="M68" s="31">
        <v>68.376270000000005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3718.15</v>
      </c>
      <c r="D69" s="36">
        <v>3695.7000000000003</v>
      </c>
      <c r="E69" s="36">
        <v>3646.5000000000005</v>
      </c>
      <c r="F69" s="36">
        <v>3574.8500000000004</v>
      </c>
      <c r="G69" s="36">
        <v>3525.6500000000005</v>
      </c>
      <c r="H69" s="36">
        <v>3767.3500000000004</v>
      </c>
      <c r="I69" s="36">
        <v>3816.55</v>
      </c>
      <c r="J69" s="36">
        <v>3888.2000000000003</v>
      </c>
      <c r="K69" s="31">
        <v>3744.9</v>
      </c>
      <c r="L69" s="31">
        <v>3624.05</v>
      </c>
      <c r="M69" s="31">
        <v>5.5011299999999999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829.7</v>
      </c>
      <c r="D70" s="36">
        <v>829.23333333333323</v>
      </c>
      <c r="E70" s="36">
        <v>814.81666666666649</v>
      </c>
      <c r="F70" s="36">
        <v>799.93333333333328</v>
      </c>
      <c r="G70" s="36">
        <v>785.51666666666654</v>
      </c>
      <c r="H70" s="36">
        <v>844.11666666666645</v>
      </c>
      <c r="I70" s="36">
        <v>858.53333333333319</v>
      </c>
      <c r="J70" s="36">
        <v>873.4166666666664</v>
      </c>
      <c r="K70" s="31">
        <v>843.65</v>
      </c>
      <c r="L70" s="31">
        <v>814.35</v>
      </c>
      <c r="M70" s="31">
        <v>55.033670000000001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632.45000000000005</v>
      </c>
      <c r="D71" s="36">
        <v>630.93333333333339</v>
      </c>
      <c r="E71" s="36">
        <v>626.61666666666679</v>
      </c>
      <c r="F71" s="36">
        <v>620.78333333333342</v>
      </c>
      <c r="G71" s="36">
        <v>616.46666666666681</v>
      </c>
      <c r="H71" s="36">
        <v>636.76666666666677</v>
      </c>
      <c r="I71" s="36">
        <v>641.08333333333337</v>
      </c>
      <c r="J71" s="36">
        <v>646.91666666666674</v>
      </c>
      <c r="K71" s="31">
        <v>635.25</v>
      </c>
      <c r="L71" s="31">
        <v>625.1</v>
      </c>
      <c r="M71" s="31">
        <v>14.69979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1812.2</v>
      </c>
      <c r="D72" s="36">
        <v>1808.3999999999999</v>
      </c>
      <c r="E72" s="36">
        <v>1774.7999999999997</v>
      </c>
      <c r="F72" s="36">
        <v>1737.3999999999999</v>
      </c>
      <c r="G72" s="36">
        <v>1703.7999999999997</v>
      </c>
      <c r="H72" s="36">
        <v>1845.7999999999997</v>
      </c>
      <c r="I72" s="36">
        <v>1879.3999999999996</v>
      </c>
      <c r="J72" s="36">
        <v>1916.7999999999997</v>
      </c>
      <c r="K72" s="31">
        <v>1842</v>
      </c>
      <c r="L72" s="31">
        <v>1771</v>
      </c>
      <c r="M72" s="31">
        <v>5.8512899999999997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2919.9</v>
      </c>
      <c r="D73" s="36">
        <v>2934.9833333333336</v>
      </c>
      <c r="E73" s="36">
        <v>2887.9666666666672</v>
      </c>
      <c r="F73" s="36">
        <v>2856.0333333333338</v>
      </c>
      <c r="G73" s="36">
        <v>2809.0166666666673</v>
      </c>
      <c r="H73" s="36">
        <v>2966.916666666667</v>
      </c>
      <c r="I73" s="36">
        <v>3013.9333333333334</v>
      </c>
      <c r="J73" s="36">
        <v>3045.8666666666668</v>
      </c>
      <c r="K73" s="31">
        <v>2982</v>
      </c>
      <c r="L73" s="31">
        <v>2903.05</v>
      </c>
      <c r="M73" s="31">
        <v>2.30661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397</v>
      </c>
      <c r="D74" s="36">
        <v>391.98333333333335</v>
      </c>
      <c r="E74" s="36">
        <v>385.2166666666667</v>
      </c>
      <c r="F74" s="36">
        <v>373.43333333333334</v>
      </c>
      <c r="G74" s="36">
        <v>366.66666666666669</v>
      </c>
      <c r="H74" s="36">
        <v>403.76666666666671</v>
      </c>
      <c r="I74" s="36">
        <v>410.53333333333336</v>
      </c>
      <c r="J74" s="36">
        <v>422.31666666666672</v>
      </c>
      <c r="K74" s="31">
        <v>398.75</v>
      </c>
      <c r="L74" s="31">
        <v>380.2</v>
      </c>
      <c r="M74" s="31">
        <v>34.760150000000003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176.94</v>
      </c>
      <c r="D75" s="36">
        <v>177.42999999999998</v>
      </c>
      <c r="E75" s="36">
        <v>174.60999999999996</v>
      </c>
      <c r="F75" s="36">
        <v>172.27999999999997</v>
      </c>
      <c r="G75" s="36">
        <v>169.45999999999995</v>
      </c>
      <c r="H75" s="36">
        <v>179.75999999999996</v>
      </c>
      <c r="I75" s="36">
        <v>182.57999999999996</v>
      </c>
      <c r="J75" s="36">
        <v>184.90999999999997</v>
      </c>
      <c r="K75" s="31">
        <v>180.25</v>
      </c>
      <c r="L75" s="31">
        <v>175.1</v>
      </c>
      <c r="M75" s="31">
        <v>14.93145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4790.6000000000004</v>
      </c>
      <c r="D76" s="36">
        <v>4721.4833333333336</v>
      </c>
      <c r="E76" s="36">
        <v>4632.9666666666672</v>
      </c>
      <c r="F76" s="36">
        <v>4475.3333333333339</v>
      </c>
      <c r="G76" s="36">
        <v>4386.8166666666675</v>
      </c>
      <c r="H76" s="36">
        <v>4879.1166666666668</v>
      </c>
      <c r="I76" s="36">
        <v>4967.6333333333332</v>
      </c>
      <c r="J76" s="36">
        <v>5125.2666666666664</v>
      </c>
      <c r="K76" s="31">
        <v>4810</v>
      </c>
      <c r="L76" s="31">
        <v>4563.8500000000004</v>
      </c>
      <c r="M76" s="31">
        <v>12.622210000000001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11272.6</v>
      </c>
      <c r="D77" s="36">
        <v>11176.566666666666</v>
      </c>
      <c r="E77" s="36">
        <v>11041.133333333331</v>
      </c>
      <c r="F77" s="36">
        <v>10809.666666666666</v>
      </c>
      <c r="G77" s="36">
        <v>10674.233333333332</v>
      </c>
      <c r="H77" s="36">
        <v>11408.033333333331</v>
      </c>
      <c r="I77" s="36">
        <v>11543.466666666665</v>
      </c>
      <c r="J77" s="36">
        <v>11774.933333333331</v>
      </c>
      <c r="K77" s="31">
        <v>11312</v>
      </c>
      <c r="L77" s="31">
        <v>10945.1</v>
      </c>
      <c r="M77" s="31">
        <v>2.9293900000000002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3078.55</v>
      </c>
      <c r="D78" s="36">
        <v>3044.3833333333332</v>
      </c>
      <c r="E78" s="36">
        <v>3006.2666666666664</v>
      </c>
      <c r="F78" s="36">
        <v>2933.9833333333331</v>
      </c>
      <c r="G78" s="36">
        <v>2895.8666666666663</v>
      </c>
      <c r="H78" s="36">
        <v>3116.6666666666665</v>
      </c>
      <c r="I78" s="36">
        <v>3154.7833333333333</v>
      </c>
      <c r="J78" s="36">
        <v>3227.0666666666666</v>
      </c>
      <c r="K78" s="31">
        <v>3082.5</v>
      </c>
      <c r="L78" s="31">
        <v>2972.1</v>
      </c>
      <c r="M78" s="31">
        <v>0.80715000000000003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6878.65</v>
      </c>
      <c r="D79" s="36">
        <v>6878.75</v>
      </c>
      <c r="E79" s="36">
        <v>6791.5</v>
      </c>
      <c r="F79" s="36">
        <v>6704.35</v>
      </c>
      <c r="G79" s="36">
        <v>6617.1</v>
      </c>
      <c r="H79" s="36">
        <v>6965.9</v>
      </c>
      <c r="I79" s="36">
        <v>7053.15</v>
      </c>
      <c r="J79" s="36">
        <v>7140.2999999999993</v>
      </c>
      <c r="K79" s="31">
        <v>6966</v>
      </c>
      <c r="L79" s="31">
        <v>6791.6</v>
      </c>
      <c r="M79" s="31">
        <v>4.1039099999999999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5012.5</v>
      </c>
      <c r="D80" s="36">
        <v>4978.3833333333332</v>
      </c>
      <c r="E80" s="36">
        <v>4897.8666666666668</v>
      </c>
      <c r="F80" s="36">
        <v>4783.2333333333336</v>
      </c>
      <c r="G80" s="36">
        <v>4702.7166666666672</v>
      </c>
      <c r="H80" s="36">
        <v>5093.0166666666664</v>
      </c>
      <c r="I80" s="36">
        <v>5173.5333333333328</v>
      </c>
      <c r="J80" s="36">
        <v>5288.1666666666661</v>
      </c>
      <c r="K80" s="31">
        <v>5058.8999999999996</v>
      </c>
      <c r="L80" s="31">
        <v>4863.75</v>
      </c>
      <c r="M80" s="31">
        <v>6.2567399999999997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4145.55</v>
      </c>
      <c r="D81" s="36">
        <v>4116.8499999999995</v>
      </c>
      <c r="E81" s="36">
        <v>4079.6499999999987</v>
      </c>
      <c r="F81" s="36">
        <v>4013.7499999999991</v>
      </c>
      <c r="G81" s="36">
        <v>3976.5499999999984</v>
      </c>
      <c r="H81" s="36">
        <v>4182.7499999999991</v>
      </c>
      <c r="I81" s="36">
        <v>4219.95</v>
      </c>
      <c r="J81" s="36">
        <v>4285.8499999999995</v>
      </c>
      <c r="K81" s="31">
        <v>4154.05</v>
      </c>
      <c r="L81" s="31">
        <v>4050.95</v>
      </c>
      <c r="M81" s="31">
        <v>2.8285499999999999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182.98</v>
      </c>
      <c r="D82" s="36">
        <v>183.22333333333336</v>
      </c>
      <c r="E82" s="36">
        <v>179.95666666666671</v>
      </c>
      <c r="F82" s="36">
        <v>176.93333333333334</v>
      </c>
      <c r="G82" s="36">
        <v>173.66666666666669</v>
      </c>
      <c r="H82" s="36">
        <v>186.24666666666673</v>
      </c>
      <c r="I82" s="36">
        <v>189.51333333333338</v>
      </c>
      <c r="J82" s="36">
        <v>192.53666666666675</v>
      </c>
      <c r="K82" s="31">
        <v>186.49</v>
      </c>
      <c r="L82" s="31">
        <v>180.2</v>
      </c>
      <c r="M82" s="31">
        <v>43.523200000000003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198</v>
      </c>
      <c r="D83" s="36">
        <v>196.78333333333333</v>
      </c>
      <c r="E83" s="36">
        <v>194.17666666666668</v>
      </c>
      <c r="F83" s="36">
        <v>190.35333333333335</v>
      </c>
      <c r="G83" s="36">
        <v>187.7466666666667</v>
      </c>
      <c r="H83" s="36">
        <v>200.60666666666665</v>
      </c>
      <c r="I83" s="36">
        <v>203.21333333333328</v>
      </c>
      <c r="J83" s="36">
        <v>207.03666666666663</v>
      </c>
      <c r="K83" s="31">
        <v>199.39</v>
      </c>
      <c r="L83" s="31">
        <v>192.96</v>
      </c>
      <c r="M83" s="31">
        <v>266.11586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1013.1</v>
      </c>
      <c r="D84" s="36">
        <v>1018.6833333333333</v>
      </c>
      <c r="E84" s="36">
        <v>999.51666666666665</v>
      </c>
      <c r="F84" s="36">
        <v>985.93333333333339</v>
      </c>
      <c r="G84" s="36">
        <v>966.76666666666677</v>
      </c>
      <c r="H84" s="36">
        <v>1032.2666666666664</v>
      </c>
      <c r="I84" s="36">
        <v>1051.4333333333334</v>
      </c>
      <c r="J84" s="36">
        <v>1065.0166666666664</v>
      </c>
      <c r="K84" s="31">
        <v>1037.8499999999999</v>
      </c>
      <c r="L84" s="31">
        <v>1005.1</v>
      </c>
      <c r="M84" s="31">
        <v>4.23752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509.8</v>
      </c>
      <c r="D85" s="36">
        <v>516.35</v>
      </c>
      <c r="E85" s="36">
        <v>500.45000000000005</v>
      </c>
      <c r="F85" s="36">
        <v>491.1</v>
      </c>
      <c r="G85" s="36">
        <v>475.20000000000005</v>
      </c>
      <c r="H85" s="36">
        <v>525.70000000000005</v>
      </c>
      <c r="I85" s="36">
        <v>541.59999999999991</v>
      </c>
      <c r="J85" s="36">
        <v>550.95000000000005</v>
      </c>
      <c r="K85" s="31">
        <v>532.25</v>
      </c>
      <c r="L85" s="31">
        <v>507</v>
      </c>
      <c r="M85" s="31">
        <v>41.18967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230.64</v>
      </c>
      <c r="D86" s="36">
        <v>230.83333333333334</v>
      </c>
      <c r="E86" s="36">
        <v>229.04666666666668</v>
      </c>
      <c r="F86" s="36">
        <v>227.45333333333335</v>
      </c>
      <c r="G86" s="36">
        <v>225.66666666666669</v>
      </c>
      <c r="H86" s="36">
        <v>232.42666666666668</v>
      </c>
      <c r="I86" s="36">
        <v>234.21333333333337</v>
      </c>
      <c r="J86" s="36">
        <v>235.80666666666667</v>
      </c>
      <c r="K86" s="31">
        <v>232.62</v>
      </c>
      <c r="L86" s="31">
        <v>229.24</v>
      </c>
      <c r="M86" s="31">
        <v>166.86103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2016.6</v>
      </c>
      <c r="D87" s="36">
        <v>2024.8666666666668</v>
      </c>
      <c r="E87" s="36">
        <v>1981.7333333333336</v>
      </c>
      <c r="F87" s="36">
        <v>1946.8666666666668</v>
      </c>
      <c r="G87" s="36">
        <v>1903.7333333333336</v>
      </c>
      <c r="H87" s="36">
        <v>2059.7333333333336</v>
      </c>
      <c r="I87" s="36">
        <v>2102.8666666666668</v>
      </c>
      <c r="J87" s="36">
        <v>2137.7333333333336</v>
      </c>
      <c r="K87" s="31">
        <v>2068</v>
      </c>
      <c r="L87" s="31">
        <v>1990</v>
      </c>
      <c r="M87" s="31">
        <v>1.2714399999999999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1467.5</v>
      </c>
      <c r="D88" s="36">
        <v>1469.5666666666666</v>
      </c>
      <c r="E88" s="36">
        <v>1459.0333333333333</v>
      </c>
      <c r="F88" s="36">
        <v>1450.5666666666666</v>
      </c>
      <c r="G88" s="36">
        <v>1440.0333333333333</v>
      </c>
      <c r="H88" s="36">
        <v>1478.0333333333333</v>
      </c>
      <c r="I88" s="36">
        <v>1488.5666666666666</v>
      </c>
      <c r="J88" s="36">
        <v>1497.0333333333333</v>
      </c>
      <c r="K88" s="31">
        <v>1480.1</v>
      </c>
      <c r="L88" s="31">
        <v>1461.1</v>
      </c>
      <c r="M88" s="31">
        <v>2.81948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3128.7</v>
      </c>
      <c r="D89" s="36">
        <v>3119.4499999999994</v>
      </c>
      <c r="E89" s="36">
        <v>3090.0499999999988</v>
      </c>
      <c r="F89" s="36">
        <v>3051.3999999999996</v>
      </c>
      <c r="G89" s="36">
        <v>3021.9999999999991</v>
      </c>
      <c r="H89" s="36">
        <v>3158.0999999999985</v>
      </c>
      <c r="I89" s="36">
        <v>3187.4999999999991</v>
      </c>
      <c r="J89" s="36">
        <v>3226.1499999999983</v>
      </c>
      <c r="K89" s="31">
        <v>3148.85</v>
      </c>
      <c r="L89" s="31">
        <v>3080.8</v>
      </c>
      <c r="M89" s="31">
        <v>9.7850800000000007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2843.3</v>
      </c>
      <c r="D90" s="36">
        <v>2843.1833333333329</v>
      </c>
      <c r="E90" s="36">
        <v>2808.6166666666659</v>
      </c>
      <c r="F90" s="36">
        <v>2773.9333333333329</v>
      </c>
      <c r="G90" s="36">
        <v>2739.3666666666659</v>
      </c>
      <c r="H90" s="36">
        <v>2877.8666666666659</v>
      </c>
      <c r="I90" s="36">
        <v>2912.4333333333325</v>
      </c>
      <c r="J90" s="36">
        <v>2947.1166666666659</v>
      </c>
      <c r="K90" s="31">
        <v>2877.75</v>
      </c>
      <c r="L90" s="31">
        <v>2808.5</v>
      </c>
      <c r="M90" s="31">
        <v>7.0123600000000001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3254.45</v>
      </c>
      <c r="D91" s="36">
        <v>3229.8333333333335</v>
      </c>
      <c r="E91" s="36">
        <v>3164.666666666667</v>
      </c>
      <c r="F91" s="36">
        <v>3074.8833333333337</v>
      </c>
      <c r="G91" s="36">
        <v>3009.7166666666672</v>
      </c>
      <c r="H91" s="36">
        <v>3319.6166666666668</v>
      </c>
      <c r="I91" s="36">
        <v>3384.7833333333338</v>
      </c>
      <c r="J91" s="36">
        <v>3474.5666666666666</v>
      </c>
      <c r="K91" s="31">
        <v>3295</v>
      </c>
      <c r="L91" s="31">
        <v>3140.05</v>
      </c>
      <c r="M91" s="31">
        <v>0.88736000000000004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648.45000000000005</v>
      </c>
      <c r="D92" s="36">
        <v>648.69999999999993</v>
      </c>
      <c r="E92" s="36">
        <v>643.74999999999989</v>
      </c>
      <c r="F92" s="36">
        <v>639.04999999999995</v>
      </c>
      <c r="G92" s="36">
        <v>634.09999999999991</v>
      </c>
      <c r="H92" s="36">
        <v>653.39999999999986</v>
      </c>
      <c r="I92" s="36">
        <v>658.34999999999991</v>
      </c>
      <c r="J92" s="36">
        <v>663.04999999999984</v>
      </c>
      <c r="K92" s="31">
        <v>653.65</v>
      </c>
      <c r="L92" s="31">
        <v>644</v>
      </c>
      <c r="M92" s="31">
        <v>3.7994699999999999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1635.35</v>
      </c>
      <c r="D93" s="36">
        <v>1623.1166666666668</v>
      </c>
      <c r="E93" s="36">
        <v>1606.2333333333336</v>
      </c>
      <c r="F93" s="36">
        <v>1577.1166666666668</v>
      </c>
      <c r="G93" s="36">
        <v>1560.2333333333336</v>
      </c>
      <c r="H93" s="36">
        <v>1652.2333333333336</v>
      </c>
      <c r="I93" s="36">
        <v>1669.1166666666668</v>
      </c>
      <c r="J93" s="36">
        <v>1698.2333333333336</v>
      </c>
      <c r="K93" s="31">
        <v>1640</v>
      </c>
      <c r="L93" s="31">
        <v>1594</v>
      </c>
      <c r="M93" s="31">
        <v>28.141590000000001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4105.1000000000004</v>
      </c>
      <c r="D94" s="36">
        <v>4103.0333333333338</v>
      </c>
      <c r="E94" s="36">
        <v>4052.0666666666675</v>
      </c>
      <c r="F94" s="36">
        <v>3999.0333333333338</v>
      </c>
      <c r="G94" s="36">
        <v>3948.0666666666675</v>
      </c>
      <c r="H94" s="36">
        <v>4156.0666666666675</v>
      </c>
      <c r="I94" s="36">
        <v>4207.0333333333328</v>
      </c>
      <c r="J94" s="36">
        <v>4260.0666666666675</v>
      </c>
      <c r="K94" s="31">
        <v>4154</v>
      </c>
      <c r="L94" s="31">
        <v>4050</v>
      </c>
      <c r="M94" s="31">
        <v>3.8105199999999999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1618.15</v>
      </c>
      <c r="D95" s="36">
        <v>1612.1166666666668</v>
      </c>
      <c r="E95" s="36">
        <v>1602.4833333333336</v>
      </c>
      <c r="F95" s="36">
        <v>1586.8166666666668</v>
      </c>
      <c r="G95" s="36">
        <v>1577.1833333333336</v>
      </c>
      <c r="H95" s="36">
        <v>1627.7833333333335</v>
      </c>
      <c r="I95" s="36">
        <v>1637.4166666666667</v>
      </c>
      <c r="J95" s="36">
        <v>1653.0833333333335</v>
      </c>
      <c r="K95" s="31">
        <v>1621.75</v>
      </c>
      <c r="L95" s="31">
        <v>1596.45</v>
      </c>
      <c r="M95" s="31">
        <v>219.05269999999999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703.35</v>
      </c>
      <c r="D96" s="36">
        <v>698.4</v>
      </c>
      <c r="E96" s="36">
        <v>687</v>
      </c>
      <c r="F96" s="36">
        <v>670.65</v>
      </c>
      <c r="G96" s="36">
        <v>659.25</v>
      </c>
      <c r="H96" s="36">
        <v>714.75</v>
      </c>
      <c r="I96" s="36">
        <v>726.14999999999986</v>
      </c>
      <c r="J96" s="36">
        <v>742.5</v>
      </c>
      <c r="K96" s="31">
        <v>709.8</v>
      </c>
      <c r="L96" s="31">
        <v>682.05</v>
      </c>
      <c r="M96" s="31">
        <v>89.330460000000002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1838.65</v>
      </c>
      <c r="D97" s="36">
        <v>1840.5</v>
      </c>
      <c r="E97" s="36">
        <v>1824.2</v>
      </c>
      <c r="F97" s="36">
        <v>1809.75</v>
      </c>
      <c r="G97" s="36">
        <v>1793.45</v>
      </c>
      <c r="H97" s="36">
        <v>1854.95</v>
      </c>
      <c r="I97" s="36">
        <v>1871.2500000000002</v>
      </c>
      <c r="J97" s="36">
        <v>1885.7</v>
      </c>
      <c r="K97" s="31">
        <v>1856.8</v>
      </c>
      <c r="L97" s="31">
        <v>1826.05</v>
      </c>
      <c r="M97" s="31">
        <v>8.1488999999999994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5478.9</v>
      </c>
      <c r="D98" s="36">
        <v>5474.1499999999987</v>
      </c>
      <c r="E98" s="36">
        <v>5402.0999999999976</v>
      </c>
      <c r="F98" s="36">
        <v>5325.2999999999993</v>
      </c>
      <c r="G98" s="36">
        <v>5253.2499999999982</v>
      </c>
      <c r="H98" s="36">
        <v>5550.9499999999971</v>
      </c>
      <c r="I98" s="36">
        <v>5622.9999999999982</v>
      </c>
      <c r="J98" s="36">
        <v>5699.7999999999965</v>
      </c>
      <c r="K98" s="31">
        <v>5546.2</v>
      </c>
      <c r="L98" s="31">
        <v>5397.35</v>
      </c>
      <c r="M98" s="31">
        <v>5.1730600000000004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667.6</v>
      </c>
      <c r="D99" s="36">
        <v>663.69999999999993</v>
      </c>
      <c r="E99" s="36">
        <v>658.89999999999986</v>
      </c>
      <c r="F99" s="36">
        <v>650.19999999999993</v>
      </c>
      <c r="G99" s="36">
        <v>645.39999999999986</v>
      </c>
      <c r="H99" s="36">
        <v>672.39999999999986</v>
      </c>
      <c r="I99" s="36">
        <v>677.19999999999982</v>
      </c>
      <c r="J99" s="36">
        <v>685.89999999999986</v>
      </c>
      <c r="K99" s="31">
        <v>668.5</v>
      </c>
      <c r="L99" s="31">
        <v>655</v>
      </c>
      <c r="M99" s="31">
        <v>47.305390000000003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4905.3999999999996</v>
      </c>
      <c r="D100" s="36">
        <v>4893.7166666666662</v>
      </c>
      <c r="E100" s="36">
        <v>4853.6833333333325</v>
      </c>
      <c r="F100" s="36">
        <v>4801.9666666666662</v>
      </c>
      <c r="G100" s="36">
        <v>4761.9333333333325</v>
      </c>
      <c r="H100" s="36">
        <v>4945.4333333333325</v>
      </c>
      <c r="I100" s="36">
        <v>4985.4666666666672</v>
      </c>
      <c r="J100" s="36">
        <v>5037.1833333333325</v>
      </c>
      <c r="K100" s="31">
        <v>4933.75</v>
      </c>
      <c r="L100" s="31">
        <v>4842</v>
      </c>
      <c r="M100" s="31">
        <v>14.922230000000001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376.55</v>
      </c>
      <c r="D101" s="36">
        <v>375.41666666666669</v>
      </c>
      <c r="E101" s="36">
        <v>371.33333333333337</v>
      </c>
      <c r="F101" s="36">
        <v>366.11666666666667</v>
      </c>
      <c r="G101" s="36">
        <v>362.03333333333336</v>
      </c>
      <c r="H101" s="36">
        <v>380.63333333333338</v>
      </c>
      <c r="I101" s="36">
        <v>384.71666666666675</v>
      </c>
      <c r="J101" s="36">
        <v>389.93333333333339</v>
      </c>
      <c r="K101" s="31">
        <v>379.5</v>
      </c>
      <c r="L101" s="31">
        <v>370.2</v>
      </c>
      <c r="M101" s="31">
        <v>93.018960000000007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2711.05</v>
      </c>
      <c r="D102" s="36">
        <v>2708.4333333333334</v>
      </c>
      <c r="E102" s="36">
        <v>2689.8666666666668</v>
      </c>
      <c r="F102" s="36">
        <v>2668.6833333333334</v>
      </c>
      <c r="G102" s="36">
        <v>2650.1166666666668</v>
      </c>
      <c r="H102" s="36">
        <v>2729.6166666666668</v>
      </c>
      <c r="I102" s="36">
        <v>2748.1833333333334</v>
      </c>
      <c r="J102" s="36">
        <v>2769.3666666666668</v>
      </c>
      <c r="K102" s="31">
        <v>2727</v>
      </c>
      <c r="L102" s="31">
        <v>2687.25</v>
      </c>
      <c r="M102" s="31">
        <v>21.353090000000002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1207.2</v>
      </c>
      <c r="D103" s="36">
        <v>1204.3833333333332</v>
      </c>
      <c r="E103" s="36">
        <v>1188.7666666666664</v>
      </c>
      <c r="F103" s="36">
        <v>1170.3333333333333</v>
      </c>
      <c r="G103" s="36">
        <v>1154.7166666666665</v>
      </c>
      <c r="H103" s="36">
        <v>1222.8166666666664</v>
      </c>
      <c r="I103" s="36">
        <v>1238.4333333333332</v>
      </c>
      <c r="J103" s="36">
        <v>1256.8666666666663</v>
      </c>
      <c r="K103" s="31">
        <v>1220</v>
      </c>
      <c r="L103" s="31">
        <v>1185.95</v>
      </c>
      <c r="M103" s="31">
        <v>193.09264999999999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1967.3</v>
      </c>
      <c r="D104" s="36">
        <v>1966.5166666666667</v>
      </c>
      <c r="E104" s="36">
        <v>1952.9833333333333</v>
      </c>
      <c r="F104" s="36">
        <v>1938.6666666666667</v>
      </c>
      <c r="G104" s="36">
        <v>1925.1333333333334</v>
      </c>
      <c r="H104" s="36">
        <v>1980.8333333333333</v>
      </c>
      <c r="I104" s="36">
        <v>1994.3666666666666</v>
      </c>
      <c r="J104" s="36">
        <v>2008.6833333333332</v>
      </c>
      <c r="K104" s="31">
        <v>1980.05</v>
      </c>
      <c r="L104" s="31">
        <v>1952.2</v>
      </c>
      <c r="M104" s="31">
        <v>7.9694599999999998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724.9</v>
      </c>
      <c r="D105" s="36">
        <v>719.31666666666661</v>
      </c>
      <c r="E105" s="36">
        <v>707.18333333333317</v>
      </c>
      <c r="F105" s="36">
        <v>689.46666666666658</v>
      </c>
      <c r="G105" s="36">
        <v>677.33333333333314</v>
      </c>
      <c r="H105" s="36">
        <v>737.03333333333319</v>
      </c>
      <c r="I105" s="36">
        <v>749.16666666666663</v>
      </c>
      <c r="J105" s="36">
        <v>766.88333333333321</v>
      </c>
      <c r="K105" s="31">
        <v>731.45</v>
      </c>
      <c r="L105" s="31">
        <v>701.6</v>
      </c>
      <c r="M105" s="31">
        <v>38.008319999999998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74.48</v>
      </c>
      <c r="D106" s="36">
        <v>73.940000000000012</v>
      </c>
      <c r="E106" s="36">
        <v>72.940000000000026</v>
      </c>
      <c r="F106" s="36">
        <v>71.40000000000002</v>
      </c>
      <c r="G106" s="36">
        <v>70.400000000000034</v>
      </c>
      <c r="H106" s="36">
        <v>75.480000000000018</v>
      </c>
      <c r="I106" s="36">
        <v>76.47999999999999</v>
      </c>
      <c r="J106" s="36">
        <v>78.02000000000001</v>
      </c>
      <c r="K106" s="31">
        <v>74.94</v>
      </c>
      <c r="L106" s="31">
        <v>72.400000000000006</v>
      </c>
      <c r="M106" s="31">
        <v>488.15501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502.2</v>
      </c>
      <c r="D107" s="36">
        <v>498.66666666666669</v>
      </c>
      <c r="E107" s="36">
        <v>490.93333333333339</v>
      </c>
      <c r="F107" s="36">
        <v>479.66666666666669</v>
      </c>
      <c r="G107" s="36">
        <v>471.93333333333339</v>
      </c>
      <c r="H107" s="36">
        <v>509.93333333333339</v>
      </c>
      <c r="I107" s="36">
        <v>517.66666666666663</v>
      </c>
      <c r="J107" s="36">
        <v>528.93333333333339</v>
      </c>
      <c r="K107" s="31">
        <v>506.4</v>
      </c>
      <c r="L107" s="31">
        <v>487.4</v>
      </c>
      <c r="M107" s="31">
        <v>207.36094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581.45000000000005</v>
      </c>
      <c r="D108" s="36">
        <v>577.9</v>
      </c>
      <c r="E108" s="36">
        <v>570.79999999999995</v>
      </c>
      <c r="F108" s="36">
        <v>560.15</v>
      </c>
      <c r="G108" s="36">
        <v>553.04999999999995</v>
      </c>
      <c r="H108" s="36">
        <v>588.54999999999995</v>
      </c>
      <c r="I108" s="36">
        <v>595.65000000000009</v>
      </c>
      <c r="J108" s="36">
        <v>606.29999999999995</v>
      </c>
      <c r="K108" s="31">
        <v>585</v>
      </c>
      <c r="L108" s="31">
        <v>567.25</v>
      </c>
      <c r="M108" s="31">
        <v>18.446370000000002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647</v>
      </c>
      <c r="D109" s="36">
        <v>641.08333333333337</v>
      </c>
      <c r="E109" s="36">
        <v>633.16666666666674</v>
      </c>
      <c r="F109" s="36">
        <v>619.33333333333337</v>
      </c>
      <c r="G109" s="36">
        <v>611.41666666666674</v>
      </c>
      <c r="H109" s="36">
        <v>654.91666666666674</v>
      </c>
      <c r="I109" s="36">
        <v>662.83333333333348</v>
      </c>
      <c r="J109" s="36">
        <v>676.66666666666674</v>
      </c>
      <c r="K109" s="31">
        <v>649</v>
      </c>
      <c r="L109" s="31">
        <v>627.25</v>
      </c>
      <c r="M109" s="31">
        <v>46.295920000000002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176.55</v>
      </c>
      <c r="D110" s="36">
        <v>177.00666666666666</v>
      </c>
      <c r="E110" s="36">
        <v>175.09333333333333</v>
      </c>
      <c r="F110" s="36">
        <v>173.63666666666668</v>
      </c>
      <c r="G110" s="36">
        <v>171.72333333333336</v>
      </c>
      <c r="H110" s="36">
        <v>178.46333333333331</v>
      </c>
      <c r="I110" s="36">
        <v>180.37666666666661</v>
      </c>
      <c r="J110" s="36">
        <v>181.83333333333329</v>
      </c>
      <c r="K110" s="31">
        <v>178.92</v>
      </c>
      <c r="L110" s="31">
        <v>175.55</v>
      </c>
      <c r="M110" s="31">
        <v>272.61948999999998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984.15</v>
      </c>
      <c r="D111" s="36">
        <v>982.80000000000007</v>
      </c>
      <c r="E111" s="36">
        <v>974.25000000000011</v>
      </c>
      <c r="F111" s="36">
        <v>964.35</v>
      </c>
      <c r="G111" s="36">
        <v>955.80000000000007</v>
      </c>
      <c r="H111" s="36">
        <v>992.70000000000016</v>
      </c>
      <c r="I111" s="36">
        <v>1001.2500000000001</v>
      </c>
      <c r="J111" s="36">
        <v>1011.1500000000002</v>
      </c>
      <c r="K111" s="31">
        <v>991.35</v>
      </c>
      <c r="L111" s="31">
        <v>972.9</v>
      </c>
      <c r="M111" s="31">
        <v>19.90326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183.44</v>
      </c>
      <c r="D112" s="36">
        <v>184.71333333333337</v>
      </c>
      <c r="E112" s="36">
        <v>181.52666666666673</v>
      </c>
      <c r="F112" s="36">
        <v>179.61333333333337</v>
      </c>
      <c r="G112" s="36">
        <v>176.42666666666673</v>
      </c>
      <c r="H112" s="36">
        <v>186.62666666666672</v>
      </c>
      <c r="I112" s="36">
        <v>189.81333333333333</v>
      </c>
      <c r="J112" s="36">
        <v>191.72666666666672</v>
      </c>
      <c r="K112" s="31">
        <v>187.9</v>
      </c>
      <c r="L112" s="31">
        <v>182.8</v>
      </c>
      <c r="M112" s="31">
        <v>505.38191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540.5</v>
      </c>
      <c r="D113" s="36">
        <v>537.98333333333323</v>
      </c>
      <c r="E113" s="36">
        <v>533.11666666666645</v>
      </c>
      <c r="F113" s="36">
        <v>525.73333333333323</v>
      </c>
      <c r="G113" s="36">
        <v>520.86666666666645</v>
      </c>
      <c r="H113" s="36">
        <v>545.36666666666645</v>
      </c>
      <c r="I113" s="36">
        <v>550.23333333333323</v>
      </c>
      <c r="J113" s="36">
        <v>557.61666666666645</v>
      </c>
      <c r="K113" s="31">
        <v>542.85</v>
      </c>
      <c r="L113" s="31">
        <v>530.6</v>
      </c>
      <c r="M113" s="31">
        <v>23.329519999999999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444.85</v>
      </c>
      <c r="D114" s="36">
        <v>442.40000000000003</v>
      </c>
      <c r="E114" s="36">
        <v>437.45000000000005</v>
      </c>
      <c r="F114" s="36">
        <v>430.05</v>
      </c>
      <c r="G114" s="36">
        <v>425.1</v>
      </c>
      <c r="H114" s="36">
        <v>449.80000000000007</v>
      </c>
      <c r="I114" s="36">
        <v>454.75</v>
      </c>
      <c r="J114" s="36">
        <v>462.15000000000009</v>
      </c>
      <c r="K114" s="31">
        <v>447.35</v>
      </c>
      <c r="L114" s="31">
        <v>435</v>
      </c>
      <c r="M114" s="31">
        <v>208.29504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1403.9</v>
      </c>
      <c r="D115" s="36">
        <v>1390.6499999999999</v>
      </c>
      <c r="E115" s="36">
        <v>1372.2999999999997</v>
      </c>
      <c r="F115" s="36">
        <v>1340.6999999999998</v>
      </c>
      <c r="G115" s="36">
        <v>1322.3499999999997</v>
      </c>
      <c r="H115" s="36">
        <v>1422.2499999999998</v>
      </c>
      <c r="I115" s="36">
        <v>1440.5999999999997</v>
      </c>
      <c r="J115" s="36">
        <v>1472.1999999999998</v>
      </c>
      <c r="K115" s="31">
        <v>1409</v>
      </c>
      <c r="L115" s="31">
        <v>1359.05</v>
      </c>
      <c r="M115" s="31">
        <v>36.074190000000002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7187.4</v>
      </c>
      <c r="D116" s="36">
        <v>7135</v>
      </c>
      <c r="E116" s="36">
        <v>7060</v>
      </c>
      <c r="F116" s="36">
        <v>6932.6</v>
      </c>
      <c r="G116" s="36">
        <v>6857.6</v>
      </c>
      <c r="H116" s="36">
        <v>7262.4</v>
      </c>
      <c r="I116" s="36">
        <v>7337.4</v>
      </c>
      <c r="J116" s="36">
        <v>7464.7999999999993</v>
      </c>
      <c r="K116" s="31">
        <v>7210</v>
      </c>
      <c r="L116" s="31">
        <v>7007.6</v>
      </c>
      <c r="M116" s="31">
        <v>3.6058599999999998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1878.9</v>
      </c>
      <c r="D117" s="36">
        <v>1862.4166666666667</v>
      </c>
      <c r="E117" s="36">
        <v>1841.8333333333335</v>
      </c>
      <c r="F117" s="36">
        <v>1804.7666666666667</v>
      </c>
      <c r="G117" s="36">
        <v>1784.1833333333334</v>
      </c>
      <c r="H117" s="36">
        <v>1899.4833333333336</v>
      </c>
      <c r="I117" s="36">
        <v>1920.0666666666671</v>
      </c>
      <c r="J117" s="36">
        <v>1957.1333333333337</v>
      </c>
      <c r="K117" s="31">
        <v>1883</v>
      </c>
      <c r="L117" s="31">
        <v>1825.35</v>
      </c>
      <c r="M117" s="31">
        <v>113.69047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4493.3999999999996</v>
      </c>
      <c r="D118" s="36">
        <v>4472.9666666666662</v>
      </c>
      <c r="E118" s="36">
        <v>4435.9333333333325</v>
      </c>
      <c r="F118" s="36">
        <v>4378.4666666666662</v>
      </c>
      <c r="G118" s="36">
        <v>4341.4333333333325</v>
      </c>
      <c r="H118" s="36">
        <v>4530.4333333333325</v>
      </c>
      <c r="I118" s="36">
        <v>4567.4666666666672</v>
      </c>
      <c r="J118" s="36">
        <v>4624.9333333333325</v>
      </c>
      <c r="K118" s="31">
        <v>4510</v>
      </c>
      <c r="L118" s="31">
        <v>4415.5</v>
      </c>
      <c r="M118" s="31">
        <v>10.08958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1285.3</v>
      </c>
      <c r="D119" s="36">
        <v>1280.4333333333334</v>
      </c>
      <c r="E119" s="36">
        <v>1264.8666666666668</v>
      </c>
      <c r="F119" s="36">
        <v>1244.4333333333334</v>
      </c>
      <c r="G119" s="36">
        <v>1228.8666666666668</v>
      </c>
      <c r="H119" s="36">
        <v>1300.8666666666668</v>
      </c>
      <c r="I119" s="36">
        <v>1316.4333333333334</v>
      </c>
      <c r="J119" s="36">
        <v>1336.8666666666668</v>
      </c>
      <c r="K119" s="31">
        <v>1296</v>
      </c>
      <c r="L119" s="31">
        <v>1260</v>
      </c>
      <c r="M119" s="31">
        <v>5.0251200000000003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693.55</v>
      </c>
      <c r="D120" s="36">
        <v>689.7833333333333</v>
      </c>
      <c r="E120" s="36">
        <v>673.76666666666665</v>
      </c>
      <c r="F120" s="36">
        <v>653.98333333333335</v>
      </c>
      <c r="G120" s="36">
        <v>637.9666666666667</v>
      </c>
      <c r="H120" s="36">
        <v>709.56666666666661</v>
      </c>
      <c r="I120" s="36">
        <v>725.58333333333326</v>
      </c>
      <c r="J120" s="36">
        <v>745.36666666666656</v>
      </c>
      <c r="K120" s="31">
        <v>705.8</v>
      </c>
      <c r="L120" s="31">
        <v>670</v>
      </c>
      <c r="M120" s="31">
        <v>37.240079999999999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900.55</v>
      </c>
      <c r="D121" s="36">
        <v>894.88333333333321</v>
      </c>
      <c r="E121" s="36">
        <v>880.96666666666647</v>
      </c>
      <c r="F121" s="36">
        <v>861.38333333333321</v>
      </c>
      <c r="G121" s="36">
        <v>847.46666666666647</v>
      </c>
      <c r="H121" s="36">
        <v>914.46666666666647</v>
      </c>
      <c r="I121" s="36">
        <v>928.38333333333321</v>
      </c>
      <c r="J121" s="36">
        <v>947.96666666666647</v>
      </c>
      <c r="K121" s="31">
        <v>908.8</v>
      </c>
      <c r="L121" s="31">
        <v>875.3</v>
      </c>
      <c r="M121" s="31">
        <v>20.56457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972.35</v>
      </c>
      <c r="D122" s="36">
        <v>962.71666666666658</v>
      </c>
      <c r="E122" s="36">
        <v>951.93333333333317</v>
      </c>
      <c r="F122" s="36">
        <v>931.51666666666654</v>
      </c>
      <c r="G122" s="36">
        <v>920.73333333333312</v>
      </c>
      <c r="H122" s="36">
        <v>983.13333333333321</v>
      </c>
      <c r="I122" s="36">
        <v>993.91666666666674</v>
      </c>
      <c r="J122" s="36">
        <v>1014.3333333333333</v>
      </c>
      <c r="K122" s="31">
        <v>973.5</v>
      </c>
      <c r="L122" s="31">
        <v>942.3</v>
      </c>
      <c r="M122" s="31">
        <v>31.2165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581.35</v>
      </c>
      <c r="D123" s="36">
        <v>580.23333333333335</v>
      </c>
      <c r="E123" s="36">
        <v>577.36666666666667</v>
      </c>
      <c r="F123" s="36">
        <v>573.38333333333333</v>
      </c>
      <c r="G123" s="36">
        <v>570.51666666666665</v>
      </c>
      <c r="H123" s="36">
        <v>584.2166666666667</v>
      </c>
      <c r="I123" s="36">
        <v>587.08333333333348</v>
      </c>
      <c r="J123" s="36">
        <v>591.06666666666672</v>
      </c>
      <c r="K123" s="31">
        <v>583.1</v>
      </c>
      <c r="L123" s="31">
        <v>576.25</v>
      </c>
      <c r="M123" s="31">
        <v>8.1964799999999993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1788.95</v>
      </c>
      <c r="D124" s="36">
        <v>1794.0333333333335</v>
      </c>
      <c r="E124" s="36">
        <v>1773.0666666666671</v>
      </c>
      <c r="F124" s="36">
        <v>1757.1833333333336</v>
      </c>
      <c r="G124" s="36">
        <v>1736.2166666666672</v>
      </c>
      <c r="H124" s="36">
        <v>1809.916666666667</v>
      </c>
      <c r="I124" s="36">
        <v>1830.8833333333337</v>
      </c>
      <c r="J124" s="36">
        <v>1846.7666666666669</v>
      </c>
      <c r="K124" s="31">
        <v>1815</v>
      </c>
      <c r="L124" s="31">
        <v>1778.15</v>
      </c>
      <c r="M124" s="31">
        <v>6.2185199999999998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1813.85</v>
      </c>
      <c r="D125" s="36">
        <v>1800.5999999999997</v>
      </c>
      <c r="E125" s="36">
        <v>1771.3499999999995</v>
      </c>
      <c r="F125" s="36">
        <v>1728.8499999999997</v>
      </c>
      <c r="G125" s="36">
        <v>1699.5999999999995</v>
      </c>
      <c r="H125" s="36">
        <v>1843.0999999999995</v>
      </c>
      <c r="I125" s="36">
        <v>1872.35</v>
      </c>
      <c r="J125" s="36">
        <v>1914.8499999999995</v>
      </c>
      <c r="K125" s="31">
        <v>1829.85</v>
      </c>
      <c r="L125" s="31">
        <v>1758.1</v>
      </c>
      <c r="M125" s="31">
        <v>53.093510000000002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180.47</v>
      </c>
      <c r="D126" s="36">
        <v>178.51333333333332</v>
      </c>
      <c r="E126" s="36">
        <v>176.12666666666664</v>
      </c>
      <c r="F126" s="36">
        <v>171.7833333333333</v>
      </c>
      <c r="G126" s="36">
        <v>169.39666666666662</v>
      </c>
      <c r="H126" s="36">
        <v>182.85666666666665</v>
      </c>
      <c r="I126" s="36">
        <v>185.24333333333331</v>
      </c>
      <c r="J126" s="36">
        <v>189.58666666666667</v>
      </c>
      <c r="K126" s="31">
        <v>180.9</v>
      </c>
      <c r="L126" s="31">
        <v>174.17</v>
      </c>
      <c r="M126" s="31">
        <v>74.553709999999995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5214.05</v>
      </c>
      <c r="D127" s="36">
        <v>5203.8666666666659</v>
      </c>
      <c r="E127" s="36">
        <v>5177.7333333333318</v>
      </c>
      <c r="F127" s="36">
        <v>5141.4166666666661</v>
      </c>
      <c r="G127" s="36">
        <v>5115.2833333333319</v>
      </c>
      <c r="H127" s="36">
        <v>5240.1833333333316</v>
      </c>
      <c r="I127" s="36">
        <v>5266.3166666666648</v>
      </c>
      <c r="J127" s="36">
        <v>5302.6333333333314</v>
      </c>
      <c r="K127" s="31">
        <v>5230</v>
      </c>
      <c r="L127" s="31">
        <v>5167.55</v>
      </c>
      <c r="M127" s="31">
        <v>1.2057599999999999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791.3</v>
      </c>
      <c r="D128" s="36">
        <v>785.1</v>
      </c>
      <c r="E128" s="36">
        <v>773.2</v>
      </c>
      <c r="F128" s="36">
        <v>755.1</v>
      </c>
      <c r="G128" s="36">
        <v>743.2</v>
      </c>
      <c r="H128" s="36">
        <v>803.2</v>
      </c>
      <c r="I128" s="36">
        <v>815.09999999999991</v>
      </c>
      <c r="J128" s="36">
        <v>833.2</v>
      </c>
      <c r="K128" s="31">
        <v>797</v>
      </c>
      <c r="L128" s="31">
        <v>767</v>
      </c>
      <c r="M128" s="31">
        <v>17.76371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5788.45</v>
      </c>
      <c r="D129" s="36">
        <v>5728.4666666666662</v>
      </c>
      <c r="E129" s="36">
        <v>5645.0333333333328</v>
      </c>
      <c r="F129" s="36">
        <v>5501.6166666666668</v>
      </c>
      <c r="G129" s="36">
        <v>5418.1833333333334</v>
      </c>
      <c r="H129" s="36">
        <v>5871.8833333333323</v>
      </c>
      <c r="I129" s="36">
        <v>5955.3166666666648</v>
      </c>
      <c r="J129" s="36">
        <v>6098.7333333333318</v>
      </c>
      <c r="K129" s="31">
        <v>5811.9</v>
      </c>
      <c r="L129" s="31">
        <v>5585.05</v>
      </c>
      <c r="M129" s="31">
        <v>4.9727499999999996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3679.9</v>
      </c>
      <c r="D130" s="36">
        <v>3659</v>
      </c>
      <c r="E130" s="36">
        <v>3617</v>
      </c>
      <c r="F130" s="36">
        <v>3554.1</v>
      </c>
      <c r="G130" s="36">
        <v>3512.1</v>
      </c>
      <c r="H130" s="36">
        <v>3721.9</v>
      </c>
      <c r="I130" s="36">
        <v>3763.9</v>
      </c>
      <c r="J130" s="36">
        <v>3826.8</v>
      </c>
      <c r="K130" s="31">
        <v>3701</v>
      </c>
      <c r="L130" s="31">
        <v>3596.1</v>
      </c>
      <c r="M130" s="31">
        <v>26.176590000000001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449.05</v>
      </c>
      <c r="D131" s="36">
        <v>439.91666666666669</v>
      </c>
      <c r="E131" s="36">
        <v>423.13333333333338</v>
      </c>
      <c r="F131" s="36">
        <v>397.2166666666667</v>
      </c>
      <c r="G131" s="36">
        <v>380.43333333333339</v>
      </c>
      <c r="H131" s="36">
        <v>465.83333333333337</v>
      </c>
      <c r="I131" s="36">
        <v>482.61666666666667</v>
      </c>
      <c r="J131" s="36">
        <v>508.53333333333336</v>
      </c>
      <c r="K131" s="31">
        <v>456.7</v>
      </c>
      <c r="L131" s="31">
        <v>414</v>
      </c>
      <c r="M131" s="31">
        <v>71.863330000000005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1184.3499999999999</v>
      </c>
      <c r="D132" s="36">
        <v>1177.4666666666665</v>
      </c>
      <c r="E132" s="36">
        <v>1157.9333333333329</v>
      </c>
      <c r="F132" s="36">
        <v>1131.5166666666664</v>
      </c>
      <c r="G132" s="36">
        <v>1111.9833333333329</v>
      </c>
      <c r="H132" s="36">
        <v>1203.883333333333</v>
      </c>
      <c r="I132" s="36">
        <v>1223.4166666666663</v>
      </c>
      <c r="J132" s="36">
        <v>1249.833333333333</v>
      </c>
      <c r="K132" s="31">
        <v>1197</v>
      </c>
      <c r="L132" s="31">
        <v>1151.05</v>
      </c>
      <c r="M132" s="31">
        <v>77.297179999999997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1840.7</v>
      </c>
      <c r="D133" s="36">
        <v>1829.4166666666667</v>
      </c>
      <c r="E133" s="36">
        <v>1808.9333333333334</v>
      </c>
      <c r="F133" s="36">
        <v>1777.1666666666667</v>
      </c>
      <c r="G133" s="36">
        <v>1756.6833333333334</v>
      </c>
      <c r="H133" s="36">
        <v>1861.1833333333334</v>
      </c>
      <c r="I133" s="36">
        <v>1881.6666666666665</v>
      </c>
      <c r="J133" s="36">
        <v>1913.4333333333334</v>
      </c>
      <c r="K133" s="31">
        <v>1849.9</v>
      </c>
      <c r="L133" s="31">
        <v>1797.65</v>
      </c>
      <c r="M133" s="31">
        <v>10.40578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138870.35</v>
      </c>
      <c r="D134" s="36">
        <v>138133.11666666667</v>
      </c>
      <c r="E134" s="36">
        <v>136943.28333333333</v>
      </c>
      <c r="F134" s="36">
        <v>135016.21666666665</v>
      </c>
      <c r="G134" s="36">
        <v>133826.3833333333</v>
      </c>
      <c r="H134" s="36">
        <v>140060.18333333335</v>
      </c>
      <c r="I134" s="36">
        <v>141250.01666666666</v>
      </c>
      <c r="J134" s="36">
        <v>143177.08333333337</v>
      </c>
      <c r="K134" s="31">
        <v>139322.95000000001</v>
      </c>
      <c r="L134" s="31">
        <v>136206.04999999999</v>
      </c>
      <c r="M134" s="31">
        <v>0.13181999999999999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1403</v>
      </c>
      <c r="D135" s="36">
        <v>1407.3333333333333</v>
      </c>
      <c r="E135" s="36">
        <v>1389.6666666666665</v>
      </c>
      <c r="F135" s="36">
        <v>1376.3333333333333</v>
      </c>
      <c r="G135" s="36">
        <v>1358.6666666666665</v>
      </c>
      <c r="H135" s="36">
        <v>1420.6666666666665</v>
      </c>
      <c r="I135" s="36">
        <v>1438.333333333333</v>
      </c>
      <c r="J135" s="36">
        <v>1451.6666666666665</v>
      </c>
      <c r="K135" s="31">
        <v>1425</v>
      </c>
      <c r="L135" s="31">
        <v>1394</v>
      </c>
      <c r="M135" s="31">
        <v>5.0321600000000002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293.64999999999998</v>
      </c>
      <c r="D136" s="36">
        <v>292.73333333333329</v>
      </c>
      <c r="E136" s="36">
        <v>288.56666666666661</v>
      </c>
      <c r="F136" s="36">
        <v>283.48333333333329</v>
      </c>
      <c r="G136" s="36">
        <v>279.31666666666661</v>
      </c>
      <c r="H136" s="36">
        <v>297.81666666666661</v>
      </c>
      <c r="I136" s="36">
        <v>301.98333333333323</v>
      </c>
      <c r="J136" s="36">
        <v>307.06666666666661</v>
      </c>
      <c r="K136" s="31">
        <v>296.89999999999998</v>
      </c>
      <c r="L136" s="31">
        <v>287.64999999999998</v>
      </c>
      <c r="M136" s="31">
        <v>20.518660000000001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2887.8</v>
      </c>
      <c r="D137" s="36">
        <v>2858.4</v>
      </c>
      <c r="E137" s="36">
        <v>2819.4</v>
      </c>
      <c r="F137" s="36">
        <v>2751</v>
      </c>
      <c r="G137" s="36">
        <v>2712</v>
      </c>
      <c r="H137" s="36">
        <v>2926.8</v>
      </c>
      <c r="I137" s="36">
        <v>2965.8</v>
      </c>
      <c r="J137" s="36">
        <v>3034.2000000000003</v>
      </c>
      <c r="K137" s="31">
        <v>2897.4</v>
      </c>
      <c r="L137" s="31">
        <v>2790</v>
      </c>
      <c r="M137" s="31">
        <v>23.526610000000002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2055.9</v>
      </c>
      <c r="D138" s="36">
        <v>2118.6333333333332</v>
      </c>
      <c r="E138" s="36">
        <v>1987.2666666666664</v>
      </c>
      <c r="F138" s="36">
        <v>1918.6333333333332</v>
      </c>
      <c r="G138" s="36">
        <v>1787.2666666666664</v>
      </c>
      <c r="H138" s="36">
        <v>2187.2666666666664</v>
      </c>
      <c r="I138" s="36">
        <v>2318.6333333333332</v>
      </c>
      <c r="J138" s="36">
        <v>2387.2666666666664</v>
      </c>
      <c r="K138" s="31">
        <v>2250</v>
      </c>
      <c r="L138" s="31">
        <v>2050</v>
      </c>
      <c r="M138" s="31">
        <v>33.396349999999998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679.75</v>
      </c>
      <c r="D139" s="36">
        <v>678.18333333333328</v>
      </c>
      <c r="E139" s="36">
        <v>674.36666666666656</v>
      </c>
      <c r="F139" s="36">
        <v>668.98333333333323</v>
      </c>
      <c r="G139" s="36">
        <v>665.16666666666652</v>
      </c>
      <c r="H139" s="36">
        <v>683.56666666666661</v>
      </c>
      <c r="I139" s="36">
        <v>687.38333333333344</v>
      </c>
      <c r="J139" s="36">
        <v>692.76666666666665</v>
      </c>
      <c r="K139" s="31">
        <v>682</v>
      </c>
      <c r="L139" s="31">
        <v>672.8</v>
      </c>
      <c r="M139" s="31">
        <v>11.32507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12663.7</v>
      </c>
      <c r="D140" s="36">
        <v>12598.666666666666</v>
      </c>
      <c r="E140" s="36">
        <v>12454.233333333332</v>
      </c>
      <c r="F140" s="36">
        <v>12244.766666666666</v>
      </c>
      <c r="G140" s="36">
        <v>12100.333333333332</v>
      </c>
      <c r="H140" s="36">
        <v>12808.133333333331</v>
      </c>
      <c r="I140" s="36">
        <v>12952.566666666666</v>
      </c>
      <c r="J140" s="36">
        <v>13162.033333333331</v>
      </c>
      <c r="K140" s="31">
        <v>12743.1</v>
      </c>
      <c r="L140" s="31">
        <v>12389.2</v>
      </c>
      <c r="M140" s="31">
        <v>5.3769299999999998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1108.25</v>
      </c>
      <c r="D141" s="36">
        <v>1112.0666666666666</v>
      </c>
      <c r="E141" s="36">
        <v>1091.6333333333332</v>
      </c>
      <c r="F141" s="36">
        <v>1075.0166666666667</v>
      </c>
      <c r="G141" s="36">
        <v>1054.5833333333333</v>
      </c>
      <c r="H141" s="36">
        <v>1128.6833333333332</v>
      </c>
      <c r="I141" s="36">
        <v>1149.1166666666666</v>
      </c>
      <c r="J141" s="36">
        <v>1165.7333333333331</v>
      </c>
      <c r="K141" s="31">
        <v>1132.5</v>
      </c>
      <c r="L141" s="31">
        <v>1095.45</v>
      </c>
      <c r="M141" s="31">
        <v>10.15488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948.5</v>
      </c>
      <c r="D142" s="36">
        <v>946.7166666666667</v>
      </c>
      <c r="E142" s="36">
        <v>929.78333333333342</v>
      </c>
      <c r="F142" s="36">
        <v>911.06666666666672</v>
      </c>
      <c r="G142" s="36">
        <v>894.13333333333344</v>
      </c>
      <c r="H142" s="36">
        <v>965.43333333333339</v>
      </c>
      <c r="I142" s="36">
        <v>982.36666666666679</v>
      </c>
      <c r="J142" s="36">
        <v>1001.0833333333334</v>
      </c>
      <c r="K142" s="31">
        <v>963.65</v>
      </c>
      <c r="L142" s="31">
        <v>928</v>
      </c>
      <c r="M142" s="31">
        <v>9.0975099999999998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4858.1499999999996</v>
      </c>
      <c r="D143" s="36">
        <v>4882.7166666666662</v>
      </c>
      <c r="E143" s="36">
        <v>4815.4333333333325</v>
      </c>
      <c r="F143" s="36">
        <v>4772.7166666666662</v>
      </c>
      <c r="G143" s="36">
        <v>4705.4333333333325</v>
      </c>
      <c r="H143" s="36">
        <v>4925.4333333333325</v>
      </c>
      <c r="I143" s="36">
        <v>4992.7166666666672</v>
      </c>
      <c r="J143" s="36">
        <v>5035.4333333333325</v>
      </c>
      <c r="K143" s="31">
        <v>4950</v>
      </c>
      <c r="L143" s="31">
        <v>4840</v>
      </c>
      <c r="M143" s="31">
        <v>9.70791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75.209999999999994</v>
      </c>
      <c r="D144" s="36">
        <v>74.569999999999993</v>
      </c>
      <c r="E144" s="36">
        <v>73.449999999999989</v>
      </c>
      <c r="F144" s="36">
        <v>71.69</v>
      </c>
      <c r="G144" s="36">
        <v>70.569999999999993</v>
      </c>
      <c r="H144" s="36">
        <v>76.329999999999984</v>
      </c>
      <c r="I144" s="36">
        <v>77.449999999999989</v>
      </c>
      <c r="J144" s="36">
        <v>79.20999999999998</v>
      </c>
      <c r="K144" s="31">
        <v>75.69</v>
      </c>
      <c r="L144" s="31">
        <v>72.81</v>
      </c>
      <c r="M144" s="31">
        <v>68.498130000000003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3029.8</v>
      </c>
      <c r="D145" s="36">
        <v>2970.25</v>
      </c>
      <c r="E145" s="36">
        <v>2859.55</v>
      </c>
      <c r="F145" s="36">
        <v>2689.3</v>
      </c>
      <c r="G145" s="36">
        <v>2578.6000000000004</v>
      </c>
      <c r="H145" s="36">
        <v>3140.5</v>
      </c>
      <c r="I145" s="36">
        <v>3251.2</v>
      </c>
      <c r="J145" s="36">
        <v>3421.45</v>
      </c>
      <c r="K145" s="31">
        <v>3080.95</v>
      </c>
      <c r="L145" s="31">
        <v>2800</v>
      </c>
      <c r="M145" s="31">
        <v>39.198729999999998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1783.2</v>
      </c>
      <c r="D146" s="36">
        <v>1773.0166666666667</v>
      </c>
      <c r="E146" s="36">
        <v>1751.6333333333332</v>
      </c>
      <c r="F146" s="36">
        <v>1720.0666666666666</v>
      </c>
      <c r="G146" s="36">
        <v>1698.6833333333332</v>
      </c>
      <c r="H146" s="36">
        <v>1804.5833333333333</v>
      </c>
      <c r="I146" s="36">
        <v>1825.9666666666669</v>
      </c>
      <c r="J146" s="36">
        <v>1857.5333333333333</v>
      </c>
      <c r="K146" s="31">
        <v>1794.4</v>
      </c>
      <c r="L146" s="31">
        <v>1741.45</v>
      </c>
      <c r="M146" s="31">
        <v>6.3311000000000002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104.62</v>
      </c>
      <c r="D147" s="36">
        <v>105.17333333333333</v>
      </c>
      <c r="E147" s="36">
        <v>102.94666666666666</v>
      </c>
      <c r="F147" s="36">
        <v>101.27333333333333</v>
      </c>
      <c r="G147" s="36">
        <v>99.046666666666653</v>
      </c>
      <c r="H147" s="36">
        <v>106.84666666666666</v>
      </c>
      <c r="I147" s="36">
        <v>109.07333333333332</v>
      </c>
      <c r="J147" s="36">
        <v>110.74666666666667</v>
      </c>
      <c r="K147" s="31">
        <v>107.4</v>
      </c>
      <c r="L147" s="31">
        <v>103.5</v>
      </c>
      <c r="M147" s="31">
        <v>741.50250000000005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238.55</v>
      </c>
      <c r="D148" s="36">
        <v>236.64333333333335</v>
      </c>
      <c r="E148" s="36">
        <v>233.9666666666667</v>
      </c>
      <c r="F148" s="36">
        <v>229.38333333333335</v>
      </c>
      <c r="G148" s="36">
        <v>226.70666666666671</v>
      </c>
      <c r="H148" s="36">
        <v>241.22666666666669</v>
      </c>
      <c r="I148" s="36">
        <v>243.90333333333336</v>
      </c>
      <c r="J148" s="36">
        <v>248.48666666666668</v>
      </c>
      <c r="K148" s="31">
        <v>239.32</v>
      </c>
      <c r="L148" s="31">
        <v>232.06</v>
      </c>
      <c r="M148" s="31">
        <v>83.958799999999997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396.3</v>
      </c>
      <c r="D149" s="36">
        <v>395.16666666666669</v>
      </c>
      <c r="E149" s="36">
        <v>390.83333333333337</v>
      </c>
      <c r="F149" s="36">
        <v>385.36666666666667</v>
      </c>
      <c r="G149" s="36">
        <v>381.03333333333336</v>
      </c>
      <c r="H149" s="36">
        <v>400.63333333333338</v>
      </c>
      <c r="I149" s="36">
        <v>404.96666666666675</v>
      </c>
      <c r="J149" s="36">
        <v>410.43333333333339</v>
      </c>
      <c r="K149" s="31">
        <v>399.5</v>
      </c>
      <c r="L149" s="31">
        <v>389.7</v>
      </c>
      <c r="M149" s="31">
        <v>203.8141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3530.55</v>
      </c>
      <c r="D150" s="36">
        <v>3533.1333333333337</v>
      </c>
      <c r="E150" s="36">
        <v>3495.4666666666672</v>
      </c>
      <c r="F150" s="36">
        <v>3460.3833333333337</v>
      </c>
      <c r="G150" s="36">
        <v>3422.7166666666672</v>
      </c>
      <c r="H150" s="36">
        <v>3568.2166666666672</v>
      </c>
      <c r="I150" s="36">
        <v>3605.8833333333341</v>
      </c>
      <c r="J150" s="36">
        <v>3640.9666666666672</v>
      </c>
      <c r="K150" s="31">
        <v>3570.8</v>
      </c>
      <c r="L150" s="31">
        <v>3498.05</v>
      </c>
      <c r="M150" s="31">
        <v>1.5822799999999999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2476.9</v>
      </c>
      <c r="D151" s="36">
        <v>2473.6666666666665</v>
      </c>
      <c r="E151" s="36">
        <v>2454.7333333333331</v>
      </c>
      <c r="F151" s="36">
        <v>2432.5666666666666</v>
      </c>
      <c r="G151" s="36">
        <v>2413.6333333333332</v>
      </c>
      <c r="H151" s="36">
        <v>2495.833333333333</v>
      </c>
      <c r="I151" s="36">
        <v>2514.7666666666664</v>
      </c>
      <c r="J151" s="36">
        <v>2536.9333333333329</v>
      </c>
      <c r="K151" s="31">
        <v>2492.6</v>
      </c>
      <c r="L151" s="31">
        <v>2451.5</v>
      </c>
      <c r="M151" s="31">
        <v>16.196929999999998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1785</v>
      </c>
      <c r="D152" s="36">
        <v>1773.3500000000001</v>
      </c>
      <c r="E152" s="36">
        <v>1744.7000000000003</v>
      </c>
      <c r="F152" s="36">
        <v>1704.4</v>
      </c>
      <c r="G152" s="36">
        <v>1675.7500000000002</v>
      </c>
      <c r="H152" s="36">
        <v>1813.6500000000003</v>
      </c>
      <c r="I152" s="36">
        <v>1842.3000000000004</v>
      </c>
      <c r="J152" s="36">
        <v>1882.6000000000004</v>
      </c>
      <c r="K152" s="31">
        <v>1802</v>
      </c>
      <c r="L152" s="31">
        <v>1733.05</v>
      </c>
      <c r="M152" s="31">
        <v>8.9926200000000005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331.6</v>
      </c>
      <c r="D153" s="36">
        <v>333.40000000000003</v>
      </c>
      <c r="E153" s="36">
        <v>328.30000000000007</v>
      </c>
      <c r="F153" s="36">
        <v>325.00000000000006</v>
      </c>
      <c r="G153" s="36">
        <v>319.90000000000009</v>
      </c>
      <c r="H153" s="36">
        <v>336.70000000000005</v>
      </c>
      <c r="I153" s="36">
        <v>341.80000000000007</v>
      </c>
      <c r="J153" s="36">
        <v>345.1</v>
      </c>
      <c r="K153" s="31">
        <v>338.5</v>
      </c>
      <c r="L153" s="31">
        <v>330.1</v>
      </c>
      <c r="M153" s="31">
        <v>257.03985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560.65</v>
      </c>
      <c r="D154" s="36">
        <v>565</v>
      </c>
      <c r="E154" s="36">
        <v>553.1</v>
      </c>
      <c r="F154" s="36">
        <v>545.55000000000007</v>
      </c>
      <c r="G154" s="36">
        <v>533.65000000000009</v>
      </c>
      <c r="H154" s="36">
        <v>572.54999999999995</v>
      </c>
      <c r="I154" s="36">
        <v>584.45000000000005</v>
      </c>
      <c r="J154" s="36">
        <v>591.99999999999989</v>
      </c>
      <c r="K154" s="31">
        <v>576.9</v>
      </c>
      <c r="L154" s="31">
        <v>557.45000000000005</v>
      </c>
      <c r="M154" s="31">
        <v>68.752110000000002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509.05</v>
      </c>
      <c r="D155" s="36">
        <v>492.36666666666662</v>
      </c>
      <c r="E155" s="36">
        <v>475.68333333333322</v>
      </c>
      <c r="F155" s="36">
        <v>442.31666666666661</v>
      </c>
      <c r="G155" s="36">
        <v>425.63333333333321</v>
      </c>
      <c r="H155" s="36">
        <v>525.73333333333323</v>
      </c>
      <c r="I155" s="36">
        <v>542.41666666666663</v>
      </c>
      <c r="J155" s="36">
        <v>575.7833333333333</v>
      </c>
      <c r="K155" s="31">
        <v>509.05</v>
      </c>
      <c r="L155" s="31">
        <v>459</v>
      </c>
      <c r="M155" s="31">
        <v>104.81268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1498.9</v>
      </c>
      <c r="D156" s="36">
        <v>1492.3</v>
      </c>
      <c r="E156" s="36">
        <v>1472.6</v>
      </c>
      <c r="F156" s="36">
        <v>1446.3</v>
      </c>
      <c r="G156" s="36">
        <v>1426.6</v>
      </c>
      <c r="H156" s="36">
        <v>1518.6</v>
      </c>
      <c r="I156" s="36">
        <v>1538.3000000000002</v>
      </c>
      <c r="J156" s="36">
        <v>1564.6</v>
      </c>
      <c r="K156" s="31">
        <v>1512</v>
      </c>
      <c r="L156" s="31">
        <v>1466</v>
      </c>
      <c r="M156" s="31">
        <v>3.5977000000000001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4207</v>
      </c>
      <c r="D157" s="36">
        <v>4143.833333333333</v>
      </c>
      <c r="E157" s="36">
        <v>4073.1666666666661</v>
      </c>
      <c r="F157" s="36">
        <v>3939.333333333333</v>
      </c>
      <c r="G157" s="36">
        <v>3868.6666666666661</v>
      </c>
      <c r="H157" s="36">
        <v>4277.6666666666661</v>
      </c>
      <c r="I157" s="36">
        <v>4348.3333333333321</v>
      </c>
      <c r="J157" s="36">
        <v>4482.1666666666661</v>
      </c>
      <c r="K157" s="31">
        <v>4214.5</v>
      </c>
      <c r="L157" s="31">
        <v>4010</v>
      </c>
      <c r="M157" s="31">
        <v>7.5661100000000001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41443.949999999997</v>
      </c>
      <c r="D158" s="36">
        <v>41415.016666666663</v>
      </c>
      <c r="E158" s="36">
        <v>41210.033333333326</v>
      </c>
      <c r="F158" s="36">
        <v>40976.116666666661</v>
      </c>
      <c r="G158" s="36">
        <v>40771.133333333324</v>
      </c>
      <c r="H158" s="36">
        <v>41648.933333333327</v>
      </c>
      <c r="I158" s="36">
        <v>41853.916666666664</v>
      </c>
      <c r="J158" s="36">
        <v>42087.833333333328</v>
      </c>
      <c r="K158" s="31">
        <v>41620</v>
      </c>
      <c r="L158" s="31">
        <v>41181.1</v>
      </c>
      <c r="M158" s="31">
        <v>6.4250000000000002E-2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1667.95</v>
      </c>
      <c r="D159" s="36">
        <v>1657.9833333333333</v>
      </c>
      <c r="E159" s="36">
        <v>1640.9666666666667</v>
      </c>
      <c r="F159" s="36">
        <v>1613.9833333333333</v>
      </c>
      <c r="G159" s="36">
        <v>1596.9666666666667</v>
      </c>
      <c r="H159" s="36">
        <v>1684.9666666666667</v>
      </c>
      <c r="I159" s="36">
        <v>1701.9833333333336</v>
      </c>
      <c r="J159" s="36">
        <v>1728.9666666666667</v>
      </c>
      <c r="K159" s="31">
        <v>1675</v>
      </c>
      <c r="L159" s="31">
        <v>1631</v>
      </c>
      <c r="M159" s="31">
        <v>5.6087199999999999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4772.95</v>
      </c>
      <c r="D160" s="36">
        <v>4775.3166666666666</v>
      </c>
      <c r="E160" s="36">
        <v>4717.6333333333332</v>
      </c>
      <c r="F160" s="36">
        <v>4662.3166666666666</v>
      </c>
      <c r="G160" s="36">
        <v>4604.6333333333332</v>
      </c>
      <c r="H160" s="36">
        <v>4830.6333333333332</v>
      </c>
      <c r="I160" s="36">
        <v>4888.3166666666657</v>
      </c>
      <c r="J160" s="36">
        <v>4943.6333333333332</v>
      </c>
      <c r="K160" s="31">
        <v>4833</v>
      </c>
      <c r="L160" s="31">
        <v>4720</v>
      </c>
      <c r="M160" s="31">
        <v>1.8995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372.4</v>
      </c>
      <c r="D161" s="36">
        <v>372.29999999999995</v>
      </c>
      <c r="E161" s="36">
        <v>366.64999999999992</v>
      </c>
      <c r="F161" s="36">
        <v>360.9</v>
      </c>
      <c r="G161" s="36">
        <v>355.24999999999994</v>
      </c>
      <c r="H161" s="36">
        <v>378.0499999999999</v>
      </c>
      <c r="I161" s="36">
        <v>383.7</v>
      </c>
      <c r="J161" s="36">
        <v>389.44999999999987</v>
      </c>
      <c r="K161" s="31">
        <v>377.95</v>
      </c>
      <c r="L161" s="31">
        <v>366.55</v>
      </c>
      <c r="M161" s="31">
        <v>73.754499999999993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3135.35</v>
      </c>
      <c r="D162" s="36">
        <v>3131.4833333333331</v>
      </c>
      <c r="E162" s="36">
        <v>3114.0166666666664</v>
      </c>
      <c r="F162" s="36">
        <v>3092.6833333333334</v>
      </c>
      <c r="G162" s="36">
        <v>3075.2166666666667</v>
      </c>
      <c r="H162" s="36">
        <v>3152.8166666666662</v>
      </c>
      <c r="I162" s="36">
        <v>3170.2833333333324</v>
      </c>
      <c r="J162" s="36">
        <v>3191.6166666666659</v>
      </c>
      <c r="K162" s="31">
        <v>3148.95</v>
      </c>
      <c r="L162" s="31">
        <v>3110.15</v>
      </c>
      <c r="M162" s="31">
        <v>1.75804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992.1</v>
      </c>
      <c r="D163" s="36">
        <v>976.51666666666677</v>
      </c>
      <c r="E163" s="36">
        <v>954.28333333333353</v>
      </c>
      <c r="F163" s="36">
        <v>916.46666666666681</v>
      </c>
      <c r="G163" s="36">
        <v>894.23333333333358</v>
      </c>
      <c r="H163" s="36">
        <v>1014.3333333333335</v>
      </c>
      <c r="I163" s="36">
        <v>1036.5666666666668</v>
      </c>
      <c r="J163" s="36">
        <v>1074.3833333333334</v>
      </c>
      <c r="K163" s="31">
        <v>998.75</v>
      </c>
      <c r="L163" s="31">
        <v>938.7</v>
      </c>
      <c r="M163" s="31">
        <v>39.43694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6548.5</v>
      </c>
      <c r="D164" s="36">
        <v>6507.2666666666664</v>
      </c>
      <c r="E164" s="36">
        <v>6449.7833333333328</v>
      </c>
      <c r="F164" s="36">
        <v>6351.0666666666666</v>
      </c>
      <c r="G164" s="36">
        <v>6293.583333333333</v>
      </c>
      <c r="H164" s="36">
        <v>6605.9833333333327</v>
      </c>
      <c r="I164" s="36">
        <v>6663.4666666666662</v>
      </c>
      <c r="J164" s="36">
        <v>6762.1833333333325</v>
      </c>
      <c r="K164" s="31">
        <v>6564.75</v>
      </c>
      <c r="L164" s="31">
        <v>6408.55</v>
      </c>
      <c r="M164" s="31">
        <v>4.7770900000000003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375.7</v>
      </c>
      <c r="D165" s="36">
        <v>373.68333333333334</v>
      </c>
      <c r="E165" s="36">
        <v>367.9666666666667</v>
      </c>
      <c r="F165" s="36">
        <v>360.23333333333335</v>
      </c>
      <c r="G165" s="36">
        <v>354.51666666666671</v>
      </c>
      <c r="H165" s="36">
        <v>381.41666666666669</v>
      </c>
      <c r="I165" s="36">
        <v>387.13333333333327</v>
      </c>
      <c r="J165" s="36">
        <v>394.86666666666667</v>
      </c>
      <c r="K165" s="31">
        <v>379.4</v>
      </c>
      <c r="L165" s="31">
        <v>365.95</v>
      </c>
      <c r="M165" s="31">
        <v>53.815370000000001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538.95000000000005</v>
      </c>
      <c r="D166" s="36">
        <v>533.80000000000007</v>
      </c>
      <c r="E166" s="36">
        <v>526.25000000000011</v>
      </c>
      <c r="F166" s="36">
        <v>513.55000000000007</v>
      </c>
      <c r="G166" s="36">
        <v>506.00000000000011</v>
      </c>
      <c r="H166" s="36">
        <v>546.50000000000011</v>
      </c>
      <c r="I166" s="36">
        <v>554.05000000000007</v>
      </c>
      <c r="J166" s="36">
        <v>566.75000000000011</v>
      </c>
      <c r="K166" s="31">
        <v>541.35</v>
      </c>
      <c r="L166" s="31">
        <v>521.1</v>
      </c>
      <c r="M166" s="31">
        <v>91.264060000000001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344.2</v>
      </c>
      <c r="D167" s="36">
        <v>342.75</v>
      </c>
      <c r="E167" s="36">
        <v>339.95</v>
      </c>
      <c r="F167" s="36">
        <v>335.7</v>
      </c>
      <c r="G167" s="36">
        <v>332.9</v>
      </c>
      <c r="H167" s="36">
        <v>347</v>
      </c>
      <c r="I167" s="36">
        <v>349.79999999999995</v>
      </c>
      <c r="J167" s="36">
        <v>354.05</v>
      </c>
      <c r="K167" s="31">
        <v>345.55</v>
      </c>
      <c r="L167" s="31">
        <v>338.5</v>
      </c>
      <c r="M167" s="31">
        <v>114.68068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1833.45</v>
      </c>
      <c r="D168" s="36">
        <v>1856.8166666666666</v>
      </c>
      <c r="E168" s="36">
        <v>1796.6333333333332</v>
      </c>
      <c r="F168" s="36">
        <v>1759.8166666666666</v>
      </c>
      <c r="G168" s="36">
        <v>1699.6333333333332</v>
      </c>
      <c r="H168" s="36">
        <v>1893.6333333333332</v>
      </c>
      <c r="I168" s="36">
        <v>1953.8166666666666</v>
      </c>
      <c r="J168" s="36">
        <v>1990.6333333333332</v>
      </c>
      <c r="K168" s="31">
        <v>1917</v>
      </c>
      <c r="L168" s="31">
        <v>1820</v>
      </c>
      <c r="M168" s="31">
        <v>8.2921300000000002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17385.7</v>
      </c>
      <c r="D169" s="36">
        <v>17443.566666666666</v>
      </c>
      <c r="E169" s="36">
        <v>17142.133333333331</v>
      </c>
      <c r="F169" s="36">
        <v>16898.566666666666</v>
      </c>
      <c r="G169" s="36">
        <v>16597.133333333331</v>
      </c>
      <c r="H169" s="36">
        <v>17687.133333333331</v>
      </c>
      <c r="I169" s="36">
        <v>17988.566666666666</v>
      </c>
      <c r="J169" s="36">
        <v>18232.133333333331</v>
      </c>
      <c r="K169" s="31">
        <v>17745</v>
      </c>
      <c r="L169" s="31">
        <v>17200</v>
      </c>
      <c r="M169" s="31">
        <v>0.14951999999999999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119.95</v>
      </c>
      <c r="D170" s="36">
        <v>119.09333333333332</v>
      </c>
      <c r="E170" s="36">
        <v>117.88666666666664</v>
      </c>
      <c r="F170" s="36">
        <v>115.82333333333332</v>
      </c>
      <c r="G170" s="36">
        <v>114.61666666666665</v>
      </c>
      <c r="H170" s="36">
        <v>121.15666666666664</v>
      </c>
      <c r="I170" s="36">
        <v>122.36333333333332</v>
      </c>
      <c r="J170" s="36">
        <v>124.42666666666663</v>
      </c>
      <c r="K170" s="31">
        <v>120.3</v>
      </c>
      <c r="L170" s="31">
        <v>117.03</v>
      </c>
      <c r="M170" s="31">
        <v>243.56026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625.9</v>
      </c>
      <c r="D171" s="36">
        <v>620.81666666666661</v>
      </c>
      <c r="E171" s="36">
        <v>612.58333333333326</v>
      </c>
      <c r="F171" s="36">
        <v>599.26666666666665</v>
      </c>
      <c r="G171" s="36">
        <v>591.0333333333333</v>
      </c>
      <c r="H171" s="36">
        <v>634.13333333333321</v>
      </c>
      <c r="I171" s="36">
        <v>642.36666666666656</v>
      </c>
      <c r="J171" s="36">
        <v>655.68333333333317</v>
      </c>
      <c r="K171" s="31">
        <v>629.04999999999995</v>
      </c>
      <c r="L171" s="31">
        <v>607.5</v>
      </c>
      <c r="M171" s="31">
        <v>114.47407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552.35</v>
      </c>
      <c r="D172" s="36">
        <v>561.96666666666658</v>
      </c>
      <c r="E172" s="36">
        <v>540.43333333333317</v>
      </c>
      <c r="F172" s="36">
        <v>528.51666666666654</v>
      </c>
      <c r="G172" s="36">
        <v>506.98333333333312</v>
      </c>
      <c r="H172" s="36">
        <v>573.88333333333321</v>
      </c>
      <c r="I172" s="36">
        <v>595.41666666666674</v>
      </c>
      <c r="J172" s="36">
        <v>607.33333333333326</v>
      </c>
      <c r="K172" s="31">
        <v>583.5</v>
      </c>
      <c r="L172" s="31">
        <v>550.04999999999995</v>
      </c>
      <c r="M172" s="31">
        <v>216.01967999999999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3018.05</v>
      </c>
      <c r="D173" s="36">
        <v>3007.8666666666663</v>
      </c>
      <c r="E173" s="36">
        <v>2990.8833333333328</v>
      </c>
      <c r="F173" s="36">
        <v>2963.7166666666662</v>
      </c>
      <c r="G173" s="36">
        <v>2946.7333333333327</v>
      </c>
      <c r="H173" s="36">
        <v>3035.0333333333328</v>
      </c>
      <c r="I173" s="36">
        <v>3052.0166666666664</v>
      </c>
      <c r="J173" s="36">
        <v>3079.1833333333329</v>
      </c>
      <c r="K173" s="31">
        <v>3024.85</v>
      </c>
      <c r="L173" s="31">
        <v>2980.7</v>
      </c>
      <c r="M173" s="31">
        <v>49.299700000000001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721.7</v>
      </c>
      <c r="D174" s="36">
        <v>723.4</v>
      </c>
      <c r="E174" s="36">
        <v>716.4</v>
      </c>
      <c r="F174" s="36">
        <v>711.1</v>
      </c>
      <c r="G174" s="36">
        <v>704.1</v>
      </c>
      <c r="H174" s="36">
        <v>728.69999999999993</v>
      </c>
      <c r="I174" s="36">
        <v>735.69999999999993</v>
      </c>
      <c r="J174" s="36">
        <v>740.99999999999989</v>
      </c>
      <c r="K174" s="31">
        <v>730.4</v>
      </c>
      <c r="L174" s="31">
        <v>718.1</v>
      </c>
      <c r="M174" s="31">
        <v>30.013999999999999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1750.95</v>
      </c>
      <c r="D175" s="36">
        <v>1738.3</v>
      </c>
      <c r="E175" s="36">
        <v>1698.8999999999999</v>
      </c>
      <c r="F175" s="36">
        <v>1646.85</v>
      </c>
      <c r="G175" s="36">
        <v>1607.4499999999998</v>
      </c>
      <c r="H175" s="36">
        <v>1790.35</v>
      </c>
      <c r="I175" s="36">
        <v>1829.75</v>
      </c>
      <c r="J175" s="36">
        <v>1881.8</v>
      </c>
      <c r="K175" s="31">
        <v>1777.7</v>
      </c>
      <c r="L175" s="31">
        <v>1686.25</v>
      </c>
      <c r="M175" s="31">
        <v>29.82227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2456.15</v>
      </c>
      <c r="D176" s="36">
        <v>2444.0499999999997</v>
      </c>
      <c r="E176" s="36">
        <v>2412.0999999999995</v>
      </c>
      <c r="F176" s="36">
        <v>2368.0499999999997</v>
      </c>
      <c r="G176" s="36">
        <v>2336.0999999999995</v>
      </c>
      <c r="H176" s="36">
        <v>2488.0999999999995</v>
      </c>
      <c r="I176" s="36">
        <v>2520.0499999999993</v>
      </c>
      <c r="J176" s="36">
        <v>2564.0999999999995</v>
      </c>
      <c r="K176" s="31">
        <v>2476</v>
      </c>
      <c r="L176" s="31">
        <v>2400</v>
      </c>
      <c r="M176" s="31">
        <v>13.596730000000001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196.4</v>
      </c>
      <c r="D177" s="36">
        <v>194.81333333333336</v>
      </c>
      <c r="E177" s="36">
        <v>192.97666666666672</v>
      </c>
      <c r="F177" s="36">
        <v>189.55333333333334</v>
      </c>
      <c r="G177" s="36">
        <v>187.7166666666667</v>
      </c>
      <c r="H177" s="36">
        <v>198.23666666666674</v>
      </c>
      <c r="I177" s="36">
        <v>200.07333333333338</v>
      </c>
      <c r="J177" s="36">
        <v>203.49666666666675</v>
      </c>
      <c r="K177" s="31">
        <v>196.65</v>
      </c>
      <c r="L177" s="31">
        <v>191.39</v>
      </c>
      <c r="M177" s="31">
        <v>126.71995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27566.75</v>
      </c>
      <c r="D178" s="36">
        <v>27585.733333333334</v>
      </c>
      <c r="E178" s="36">
        <v>27301.466666666667</v>
      </c>
      <c r="F178" s="36">
        <v>27036.183333333334</v>
      </c>
      <c r="G178" s="36">
        <v>26751.916666666668</v>
      </c>
      <c r="H178" s="36">
        <v>27851.016666666666</v>
      </c>
      <c r="I178" s="36">
        <v>28135.283333333336</v>
      </c>
      <c r="J178" s="36">
        <v>28400.566666666666</v>
      </c>
      <c r="K178" s="31">
        <v>27870</v>
      </c>
      <c r="L178" s="31">
        <v>27320.45</v>
      </c>
      <c r="M178" s="31">
        <v>0.25286999999999998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2925</v>
      </c>
      <c r="D179" s="36">
        <v>2886.3333333333335</v>
      </c>
      <c r="E179" s="36">
        <v>2728.666666666667</v>
      </c>
      <c r="F179" s="36">
        <v>2532.3333333333335</v>
      </c>
      <c r="G179" s="36">
        <v>2374.666666666667</v>
      </c>
      <c r="H179" s="36">
        <v>3082.666666666667</v>
      </c>
      <c r="I179" s="36">
        <v>3240.3333333333339</v>
      </c>
      <c r="J179" s="36">
        <v>3436.666666666667</v>
      </c>
      <c r="K179" s="31">
        <v>3044</v>
      </c>
      <c r="L179" s="31">
        <v>2690</v>
      </c>
      <c r="M179" s="31">
        <v>64.393360000000001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6917.3</v>
      </c>
      <c r="D180" s="36">
        <v>6911.5</v>
      </c>
      <c r="E180" s="36">
        <v>6845.85</v>
      </c>
      <c r="F180" s="36">
        <v>6774.4000000000005</v>
      </c>
      <c r="G180" s="36">
        <v>6708.7500000000009</v>
      </c>
      <c r="H180" s="36">
        <v>6982.95</v>
      </c>
      <c r="I180" s="36">
        <v>7048.5999999999995</v>
      </c>
      <c r="J180" s="36">
        <v>7120.0499999999993</v>
      </c>
      <c r="K180" s="31">
        <v>6977.15</v>
      </c>
      <c r="L180" s="31">
        <v>6840.05</v>
      </c>
      <c r="M180" s="31">
        <v>3.5253999999999999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690.25</v>
      </c>
      <c r="D181" s="36">
        <v>697.85</v>
      </c>
      <c r="E181" s="36">
        <v>680.40000000000009</v>
      </c>
      <c r="F181" s="36">
        <v>670.55000000000007</v>
      </c>
      <c r="G181" s="36">
        <v>653.10000000000014</v>
      </c>
      <c r="H181" s="36">
        <v>707.7</v>
      </c>
      <c r="I181" s="36">
        <v>725.15000000000009</v>
      </c>
      <c r="J181" s="36">
        <v>735</v>
      </c>
      <c r="K181" s="31">
        <v>715.3</v>
      </c>
      <c r="L181" s="31">
        <v>688</v>
      </c>
      <c r="M181" s="31">
        <v>10.69519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862.45</v>
      </c>
      <c r="D182" s="36">
        <v>856.9</v>
      </c>
      <c r="E182" s="36">
        <v>849.55</v>
      </c>
      <c r="F182" s="36">
        <v>836.65</v>
      </c>
      <c r="G182" s="36">
        <v>829.3</v>
      </c>
      <c r="H182" s="36">
        <v>869.8</v>
      </c>
      <c r="I182" s="36">
        <v>877.15000000000009</v>
      </c>
      <c r="J182" s="36">
        <v>890.05</v>
      </c>
      <c r="K182" s="31">
        <v>864.25</v>
      </c>
      <c r="L182" s="31">
        <v>844</v>
      </c>
      <c r="M182" s="31">
        <v>120.81506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147.38999999999999</v>
      </c>
      <c r="D183" s="36">
        <v>146.40333333333334</v>
      </c>
      <c r="E183" s="36">
        <v>144.82666666666668</v>
      </c>
      <c r="F183" s="36">
        <v>142.26333333333335</v>
      </c>
      <c r="G183" s="36">
        <v>140.6866666666667</v>
      </c>
      <c r="H183" s="36">
        <v>148.96666666666667</v>
      </c>
      <c r="I183" s="36">
        <v>150.54333333333332</v>
      </c>
      <c r="J183" s="36">
        <v>153.10666666666665</v>
      </c>
      <c r="K183" s="31">
        <v>147.97999999999999</v>
      </c>
      <c r="L183" s="31">
        <v>143.84</v>
      </c>
      <c r="M183" s="31">
        <v>259.11057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1714.25</v>
      </c>
      <c r="D184" s="36">
        <v>1701.0166666666667</v>
      </c>
      <c r="E184" s="36">
        <v>1678.2333333333333</v>
      </c>
      <c r="F184" s="36">
        <v>1642.2166666666667</v>
      </c>
      <c r="G184" s="36">
        <v>1619.4333333333334</v>
      </c>
      <c r="H184" s="36">
        <v>1737.0333333333333</v>
      </c>
      <c r="I184" s="36">
        <v>1759.8166666666666</v>
      </c>
      <c r="J184" s="36">
        <v>1795.8333333333333</v>
      </c>
      <c r="K184" s="31">
        <v>1723.8</v>
      </c>
      <c r="L184" s="31">
        <v>1665</v>
      </c>
      <c r="M184" s="31">
        <v>45.910490000000003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830.4</v>
      </c>
      <c r="D185" s="36">
        <v>824.88333333333333</v>
      </c>
      <c r="E185" s="36">
        <v>816.76666666666665</v>
      </c>
      <c r="F185" s="36">
        <v>803.13333333333333</v>
      </c>
      <c r="G185" s="36">
        <v>795.01666666666665</v>
      </c>
      <c r="H185" s="36">
        <v>838.51666666666665</v>
      </c>
      <c r="I185" s="36">
        <v>846.63333333333321</v>
      </c>
      <c r="J185" s="36">
        <v>860.26666666666665</v>
      </c>
      <c r="K185" s="31">
        <v>833</v>
      </c>
      <c r="L185" s="31">
        <v>811.25</v>
      </c>
      <c r="M185" s="31">
        <v>7.37242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782.8</v>
      </c>
      <c r="D186" s="36">
        <v>794.5333333333333</v>
      </c>
      <c r="E186" s="36">
        <v>768.26666666666665</v>
      </c>
      <c r="F186" s="36">
        <v>753.73333333333335</v>
      </c>
      <c r="G186" s="36">
        <v>727.4666666666667</v>
      </c>
      <c r="H186" s="36">
        <v>809.06666666666661</v>
      </c>
      <c r="I186" s="36">
        <v>835.33333333333326</v>
      </c>
      <c r="J186" s="36">
        <v>849.86666666666656</v>
      </c>
      <c r="K186" s="31">
        <v>820.8</v>
      </c>
      <c r="L186" s="31">
        <v>780</v>
      </c>
      <c r="M186" s="31">
        <v>23.270350000000001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2508</v>
      </c>
      <c r="D187" s="36">
        <v>2491.85</v>
      </c>
      <c r="E187" s="36">
        <v>2454.8999999999996</v>
      </c>
      <c r="F187" s="36">
        <v>2401.7999999999997</v>
      </c>
      <c r="G187" s="36">
        <v>2364.8499999999995</v>
      </c>
      <c r="H187" s="36">
        <v>2544.9499999999998</v>
      </c>
      <c r="I187" s="36">
        <v>2581.8999999999996</v>
      </c>
      <c r="J187" s="36">
        <v>2635</v>
      </c>
      <c r="K187" s="31">
        <v>2528.8000000000002</v>
      </c>
      <c r="L187" s="31">
        <v>2438.75</v>
      </c>
      <c r="M187" s="31">
        <v>13.283149999999999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1070.7</v>
      </c>
      <c r="D188" s="36">
        <v>1064.8999999999999</v>
      </c>
      <c r="E188" s="36">
        <v>1053.8499999999997</v>
      </c>
      <c r="F188" s="36">
        <v>1036.9999999999998</v>
      </c>
      <c r="G188" s="36">
        <v>1025.9499999999996</v>
      </c>
      <c r="H188" s="36">
        <v>1081.7499999999998</v>
      </c>
      <c r="I188" s="36">
        <v>1092.8</v>
      </c>
      <c r="J188" s="36">
        <v>1109.6499999999999</v>
      </c>
      <c r="K188" s="31">
        <v>1075.95</v>
      </c>
      <c r="L188" s="31">
        <v>1048.05</v>
      </c>
      <c r="M188" s="31">
        <v>8.7368199999999998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1886.4</v>
      </c>
      <c r="D189" s="36">
        <v>1871.8166666666668</v>
      </c>
      <c r="E189" s="36">
        <v>1849.6833333333336</v>
      </c>
      <c r="F189" s="36">
        <v>1812.9666666666667</v>
      </c>
      <c r="G189" s="36">
        <v>1790.8333333333335</v>
      </c>
      <c r="H189" s="36">
        <v>1908.5333333333338</v>
      </c>
      <c r="I189" s="36">
        <v>1930.666666666667</v>
      </c>
      <c r="J189" s="36">
        <v>1967.3833333333339</v>
      </c>
      <c r="K189" s="31">
        <v>1893.95</v>
      </c>
      <c r="L189" s="31">
        <v>1835.1</v>
      </c>
      <c r="M189" s="31">
        <v>5.8862699999999997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4387.8500000000004</v>
      </c>
      <c r="D190" s="36">
        <v>4382.45</v>
      </c>
      <c r="E190" s="36">
        <v>4342.45</v>
      </c>
      <c r="F190" s="36">
        <v>4297.05</v>
      </c>
      <c r="G190" s="36">
        <v>4257.05</v>
      </c>
      <c r="H190" s="36">
        <v>4427.8499999999995</v>
      </c>
      <c r="I190" s="36">
        <v>4467.8499999999995</v>
      </c>
      <c r="J190" s="36">
        <v>4513.2499999999991</v>
      </c>
      <c r="K190" s="31">
        <v>4422.45</v>
      </c>
      <c r="L190" s="31">
        <v>4337.05</v>
      </c>
      <c r="M190" s="31">
        <v>35.522100000000002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1213.6500000000001</v>
      </c>
      <c r="D191" s="36">
        <v>1212.6666666666667</v>
      </c>
      <c r="E191" s="36">
        <v>1206.3833333333334</v>
      </c>
      <c r="F191" s="36">
        <v>1199.1166666666668</v>
      </c>
      <c r="G191" s="36">
        <v>1192.8333333333335</v>
      </c>
      <c r="H191" s="36">
        <v>1219.9333333333334</v>
      </c>
      <c r="I191" s="36">
        <v>1226.2166666666667</v>
      </c>
      <c r="J191" s="36">
        <v>1233.4833333333333</v>
      </c>
      <c r="K191" s="31">
        <v>1218.95</v>
      </c>
      <c r="L191" s="31">
        <v>1205.4000000000001</v>
      </c>
      <c r="M191" s="31">
        <v>8.0249199999999998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6961.6</v>
      </c>
      <c r="D192" s="36">
        <v>6935.8499999999995</v>
      </c>
      <c r="E192" s="36">
        <v>6896.7499999999991</v>
      </c>
      <c r="F192" s="36">
        <v>6831.9</v>
      </c>
      <c r="G192" s="36">
        <v>6792.7999999999993</v>
      </c>
      <c r="H192" s="36">
        <v>7000.6999999999989</v>
      </c>
      <c r="I192" s="36">
        <v>7039.7999999999993</v>
      </c>
      <c r="J192" s="36">
        <v>7104.6499999999987</v>
      </c>
      <c r="K192" s="31">
        <v>6974.95</v>
      </c>
      <c r="L192" s="31">
        <v>6871</v>
      </c>
      <c r="M192" s="31">
        <v>0.68837000000000004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765</v>
      </c>
      <c r="D193" s="36">
        <v>757.13333333333333</v>
      </c>
      <c r="E193" s="36">
        <v>747.06666666666661</v>
      </c>
      <c r="F193" s="36">
        <v>729.13333333333333</v>
      </c>
      <c r="G193" s="36">
        <v>719.06666666666661</v>
      </c>
      <c r="H193" s="36">
        <v>775.06666666666661</v>
      </c>
      <c r="I193" s="36">
        <v>785.13333333333344</v>
      </c>
      <c r="J193" s="36">
        <v>803.06666666666661</v>
      </c>
      <c r="K193" s="31">
        <v>767.2</v>
      </c>
      <c r="L193" s="31">
        <v>739.2</v>
      </c>
      <c r="M193" s="31">
        <v>27.211010000000002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1118.3</v>
      </c>
      <c r="D194" s="36">
        <v>1107.4666666666667</v>
      </c>
      <c r="E194" s="36">
        <v>1094.4333333333334</v>
      </c>
      <c r="F194" s="36">
        <v>1070.5666666666666</v>
      </c>
      <c r="G194" s="36">
        <v>1057.5333333333333</v>
      </c>
      <c r="H194" s="36">
        <v>1131.3333333333335</v>
      </c>
      <c r="I194" s="36">
        <v>1144.3666666666668</v>
      </c>
      <c r="J194" s="36">
        <v>1168.2333333333336</v>
      </c>
      <c r="K194" s="31">
        <v>1120.5</v>
      </c>
      <c r="L194" s="31">
        <v>1083.5999999999999</v>
      </c>
      <c r="M194" s="31">
        <v>212.32845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444.7</v>
      </c>
      <c r="D195" s="36">
        <v>440.34999999999997</v>
      </c>
      <c r="E195" s="36">
        <v>434.49999999999994</v>
      </c>
      <c r="F195" s="36">
        <v>424.29999999999995</v>
      </c>
      <c r="G195" s="36">
        <v>418.44999999999993</v>
      </c>
      <c r="H195" s="36">
        <v>450.54999999999995</v>
      </c>
      <c r="I195" s="36">
        <v>456.4</v>
      </c>
      <c r="J195" s="36">
        <v>466.59999999999997</v>
      </c>
      <c r="K195" s="31">
        <v>446.2</v>
      </c>
      <c r="L195" s="31">
        <v>430.15</v>
      </c>
      <c r="M195" s="31">
        <v>332.85673000000003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162.55000000000001</v>
      </c>
      <c r="D196" s="36">
        <v>161.23666666666668</v>
      </c>
      <c r="E196" s="36">
        <v>159.52333333333337</v>
      </c>
      <c r="F196" s="36">
        <v>156.4966666666667</v>
      </c>
      <c r="G196" s="36">
        <v>154.78333333333339</v>
      </c>
      <c r="H196" s="36">
        <v>164.26333333333335</v>
      </c>
      <c r="I196" s="36">
        <v>165.97666666666666</v>
      </c>
      <c r="J196" s="36">
        <v>169.00333333333333</v>
      </c>
      <c r="K196" s="31">
        <v>162.94999999999999</v>
      </c>
      <c r="L196" s="31">
        <v>158.21</v>
      </c>
      <c r="M196" s="31">
        <v>456.42032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1541.15</v>
      </c>
      <c r="D197" s="36">
        <v>1510.0166666666667</v>
      </c>
      <c r="E197" s="36">
        <v>1475.3833333333332</v>
      </c>
      <c r="F197" s="36">
        <v>1409.6166666666666</v>
      </c>
      <c r="G197" s="36">
        <v>1374.9833333333331</v>
      </c>
      <c r="H197" s="36">
        <v>1575.7833333333333</v>
      </c>
      <c r="I197" s="36">
        <v>1610.416666666667</v>
      </c>
      <c r="J197" s="36">
        <v>1676.1833333333334</v>
      </c>
      <c r="K197" s="31">
        <v>1544.65</v>
      </c>
      <c r="L197" s="31">
        <v>1444.25</v>
      </c>
      <c r="M197" s="31">
        <v>71.337450000000004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828.15</v>
      </c>
      <c r="D198" s="36">
        <v>814.5333333333333</v>
      </c>
      <c r="E198" s="36">
        <v>798.61666666666656</v>
      </c>
      <c r="F198" s="36">
        <v>769.08333333333326</v>
      </c>
      <c r="G198" s="36">
        <v>753.16666666666652</v>
      </c>
      <c r="H198" s="36">
        <v>844.06666666666661</v>
      </c>
      <c r="I198" s="36">
        <v>859.98333333333335</v>
      </c>
      <c r="J198" s="36">
        <v>889.51666666666665</v>
      </c>
      <c r="K198" s="31">
        <v>830.45</v>
      </c>
      <c r="L198" s="31">
        <v>785</v>
      </c>
      <c r="M198" s="31">
        <v>35.304079999999999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3494.15</v>
      </c>
      <c r="D199" s="36">
        <v>3462.9500000000003</v>
      </c>
      <c r="E199" s="36">
        <v>3424.2000000000007</v>
      </c>
      <c r="F199" s="36">
        <v>3354.2500000000005</v>
      </c>
      <c r="G199" s="36">
        <v>3315.5000000000009</v>
      </c>
      <c r="H199" s="36">
        <v>3532.9000000000005</v>
      </c>
      <c r="I199" s="36">
        <v>3571.6499999999996</v>
      </c>
      <c r="J199" s="36">
        <v>3641.6000000000004</v>
      </c>
      <c r="K199" s="31">
        <v>3501.7</v>
      </c>
      <c r="L199" s="31">
        <v>3393</v>
      </c>
      <c r="M199" s="31">
        <v>18.307449999999999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3194.9</v>
      </c>
      <c r="D200" s="36">
        <v>3180</v>
      </c>
      <c r="E200" s="36">
        <v>3102.85</v>
      </c>
      <c r="F200" s="36">
        <v>3010.7999999999997</v>
      </c>
      <c r="G200" s="36">
        <v>2933.6499999999996</v>
      </c>
      <c r="H200" s="36">
        <v>3272.05</v>
      </c>
      <c r="I200" s="36">
        <v>3349.2</v>
      </c>
      <c r="J200" s="36">
        <v>3441.2500000000005</v>
      </c>
      <c r="K200" s="31">
        <v>3257.15</v>
      </c>
      <c r="L200" s="31">
        <v>3087.95</v>
      </c>
      <c r="M200" s="31">
        <v>3.0951200000000001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1556.85</v>
      </c>
      <c r="D201" s="36">
        <v>1555.9333333333334</v>
      </c>
      <c r="E201" s="36">
        <v>1537.8666666666668</v>
      </c>
      <c r="F201" s="36">
        <v>1518.8833333333334</v>
      </c>
      <c r="G201" s="36">
        <v>1500.8166666666668</v>
      </c>
      <c r="H201" s="36">
        <v>1574.9166666666667</v>
      </c>
      <c r="I201" s="36">
        <v>1592.9833333333333</v>
      </c>
      <c r="J201" s="36">
        <v>1611.9666666666667</v>
      </c>
      <c r="K201" s="31">
        <v>1574</v>
      </c>
      <c r="L201" s="31">
        <v>1536.95</v>
      </c>
      <c r="M201" s="31">
        <v>2.70472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5393.35</v>
      </c>
      <c r="D202" s="36">
        <v>5376.6333333333341</v>
      </c>
      <c r="E202" s="36">
        <v>5341.7166666666681</v>
      </c>
      <c r="F202" s="36">
        <v>5290.0833333333339</v>
      </c>
      <c r="G202" s="36">
        <v>5255.1666666666679</v>
      </c>
      <c r="H202" s="36">
        <v>5428.2666666666682</v>
      </c>
      <c r="I202" s="36">
        <v>5463.1833333333343</v>
      </c>
      <c r="J202" s="36">
        <v>5514.8166666666684</v>
      </c>
      <c r="K202" s="31">
        <v>5411.55</v>
      </c>
      <c r="L202" s="31">
        <v>5325</v>
      </c>
      <c r="M202" s="31">
        <v>3.3631000000000002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4162.95</v>
      </c>
      <c r="D203" s="36">
        <v>4132.6500000000005</v>
      </c>
      <c r="E203" s="36">
        <v>4080.3000000000011</v>
      </c>
      <c r="F203" s="36">
        <v>3997.6500000000005</v>
      </c>
      <c r="G203" s="36">
        <v>3945.3000000000011</v>
      </c>
      <c r="H203" s="36">
        <v>4215.3000000000011</v>
      </c>
      <c r="I203" s="36">
        <v>4267.6500000000015</v>
      </c>
      <c r="J203" s="36">
        <v>4350.3000000000011</v>
      </c>
      <c r="K203" s="31">
        <v>4185</v>
      </c>
      <c r="L203" s="31">
        <v>4050</v>
      </c>
      <c r="M203" s="31">
        <v>2.2241200000000001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544.15</v>
      </c>
      <c r="D204" s="36">
        <v>539.41666666666663</v>
      </c>
      <c r="E204" s="36">
        <v>533.83333333333326</v>
      </c>
      <c r="F204" s="36">
        <v>523.51666666666665</v>
      </c>
      <c r="G204" s="36">
        <v>517.93333333333328</v>
      </c>
      <c r="H204" s="36">
        <v>549.73333333333323</v>
      </c>
      <c r="I204" s="36">
        <v>555.31666666666649</v>
      </c>
      <c r="J204" s="36">
        <v>565.63333333333321</v>
      </c>
      <c r="K204" s="31">
        <v>545</v>
      </c>
      <c r="L204" s="31">
        <v>529.1</v>
      </c>
      <c r="M204" s="31">
        <v>14.88053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11673.05</v>
      </c>
      <c r="D205" s="36">
        <v>11603.699999999999</v>
      </c>
      <c r="E205" s="36">
        <v>11464.949999999997</v>
      </c>
      <c r="F205" s="36">
        <v>11256.849999999999</v>
      </c>
      <c r="G205" s="36">
        <v>11118.099999999997</v>
      </c>
      <c r="H205" s="36">
        <v>11811.799999999997</v>
      </c>
      <c r="I205" s="36">
        <v>11950.550000000001</v>
      </c>
      <c r="J205" s="36">
        <v>12158.649999999998</v>
      </c>
      <c r="K205" s="31">
        <v>11742.45</v>
      </c>
      <c r="L205" s="31">
        <v>11395.6</v>
      </c>
      <c r="M205" s="31">
        <v>3.3321000000000001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132.87</v>
      </c>
      <c r="D206" s="36">
        <v>132.34666666666666</v>
      </c>
      <c r="E206" s="36">
        <v>131.34333333333333</v>
      </c>
      <c r="F206" s="36">
        <v>129.81666666666666</v>
      </c>
      <c r="G206" s="36">
        <v>128.81333333333333</v>
      </c>
      <c r="H206" s="36">
        <v>133.87333333333333</v>
      </c>
      <c r="I206" s="36">
        <v>134.87666666666667</v>
      </c>
      <c r="J206" s="36">
        <v>136.40333333333334</v>
      </c>
      <c r="K206" s="31">
        <v>133.35</v>
      </c>
      <c r="L206" s="31">
        <v>130.82</v>
      </c>
      <c r="M206" s="31">
        <v>85.803650000000005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2037</v>
      </c>
      <c r="D207" s="36">
        <v>2065.6666666666665</v>
      </c>
      <c r="E207" s="36">
        <v>1996.333333333333</v>
      </c>
      <c r="F207" s="36">
        <v>1955.6666666666665</v>
      </c>
      <c r="G207" s="36">
        <v>1886.333333333333</v>
      </c>
      <c r="H207" s="36">
        <v>2106.333333333333</v>
      </c>
      <c r="I207" s="36">
        <v>2175.6666666666661</v>
      </c>
      <c r="J207" s="36">
        <v>2216.333333333333</v>
      </c>
      <c r="K207" s="31">
        <v>2135</v>
      </c>
      <c r="L207" s="31">
        <v>2025</v>
      </c>
      <c r="M207" s="31">
        <v>10.27129</v>
      </c>
      <c r="N207" s="1"/>
      <c r="O207" s="1"/>
    </row>
    <row r="208" spans="1:15" ht="12.75" customHeight="1">
      <c r="A208" s="51">
        <v>203</v>
      </c>
      <c r="B208" s="53" t="s">
        <v>890</v>
      </c>
      <c r="C208" s="31">
        <v>1415.4</v>
      </c>
      <c r="D208" s="36">
        <v>1422.95</v>
      </c>
      <c r="E208" s="36">
        <v>1403.2</v>
      </c>
      <c r="F208" s="36">
        <v>1391</v>
      </c>
      <c r="G208" s="36">
        <v>1371.25</v>
      </c>
      <c r="H208" s="36">
        <v>1435.15</v>
      </c>
      <c r="I208" s="36">
        <v>1454.9</v>
      </c>
      <c r="J208" s="36">
        <v>1467.1000000000001</v>
      </c>
      <c r="K208" s="31">
        <v>1442.7</v>
      </c>
      <c r="L208" s="31">
        <v>1410.75</v>
      </c>
      <c r="M208" s="31">
        <v>8.9250600000000002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1676.65</v>
      </c>
      <c r="D209" s="36">
        <v>1674.0666666666666</v>
      </c>
      <c r="E209" s="36">
        <v>1655.1333333333332</v>
      </c>
      <c r="F209" s="36">
        <v>1633.6166666666666</v>
      </c>
      <c r="G209" s="36">
        <v>1614.6833333333332</v>
      </c>
      <c r="H209" s="36">
        <v>1695.5833333333333</v>
      </c>
      <c r="I209" s="36">
        <v>1714.5166666666667</v>
      </c>
      <c r="J209" s="36">
        <v>1736.0333333333333</v>
      </c>
      <c r="K209" s="31">
        <v>1693</v>
      </c>
      <c r="L209" s="31">
        <v>1652.55</v>
      </c>
      <c r="M209" s="31">
        <v>28.551089999999999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444.5</v>
      </c>
      <c r="D210" s="36">
        <v>442.41666666666669</v>
      </c>
      <c r="E210" s="36">
        <v>436.68333333333339</v>
      </c>
      <c r="F210" s="36">
        <v>428.86666666666673</v>
      </c>
      <c r="G210" s="36">
        <v>423.13333333333344</v>
      </c>
      <c r="H210" s="36">
        <v>450.23333333333335</v>
      </c>
      <c r="I210" s="36">
        <v>455.96666666666658</v>
      </c>
      <c r="J210" s="36">
        <v>463.7833333333333</v>
      </c>
      <c r="K210" s="31">
        <v>448.15</v>
      </c>
      <c r="L210" s="31">
        <v>434.6</v>
      </c>
      <c r="M210" s="31">
        <v>287.49214000000001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15.98</v>
      </c>
      <c r="D211" s="36">
        <v>15.840000000000002</v>
      </c>
      <c r="E211" s="36">
        <v>15.540000000000003</v>
      </c>
      <c r="F211" s="36">
        <v>15.100000000000001</v>
      </c>
      <c r="G211" s="36">
        <v>14.800000000000002</v>
      </c>
      <c r="H211" s="36">
        <v>16.28</v>
      </c>
      <c r="I211" s="36">
        <v>16.580000000000005</v>
      </c>
      <c r="J211" s="36">
        <v>17.020000000000003</v>
      </c>
      <c r="K211" s="31">
        <v>16.14</v>
      </c>
      <c r="L211" s="31">
        <v>15.4</v>
      </c>
      <c r="M211" s="31">
        <v>7466.1039700000001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1490.35</v>
      </c>
      <c r="D212" s="36">
        <v>1483.5666666666666</v>
      </c>
      <c r="E212" s="36">
        <v>1468.3833333333332</v>
      </c>
      <c r="F212" s="36">
        <v>1446.4166666666665</v>
      </c>
      <c r="G212" s="36">
        <v>1431.2333333333331</v>
      </c>
      <c r="H212" s="36">
        <v>1505.5333333333333</v>
      </c>
      <c r="I212" s="36">
        <v>1520.7166666666667</v>
      </c>
      <c r="J212" s="36">
        <v>1542.6833333333334</v>
      </c>
      <c r="K212" s="31">
        <v>1498.75</v>
      </c>
      <c r="L212" s="31">
        <v>1461.6</v>
      </c>
      <c r="M212" s="31">
        <v>5.2757199999999997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524.79999999999995</v>
      </c>
      <c r="D213" s="36">
        <v>520.61666666666667</v>
      </c>
      <c r="E213" s="36">
        <v>512.68333333333339</v>
      </c>
      <c r="F213" s="36">
        <v>500.56666666666672</v>
      </c>
      <c r="G213" s="36">
        <v>492.63333333333344</v>
      </c>
      <c r="H213" s="36">
        <v>532.73333333333335</v>
      </c>
      <c r="I213" s="36">
        <v>540.66666666666652</v>
      </c>
      <c r="J213" s="36">
        <v>552.7833333333333</v>
      </c>
      <c r="K213" s="31">
        <v>528.54999999999995</v>
      </c>
      <c r="L213" s="31">
        <v>508.5</v>
      </c>
      <c r="M213" s="31">
        <v>130.76998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24.97</v>
      </c>
      <c r="D214" s="36">
        <v>24.909999999999997</v>
      </c>
      <c r="E214" s="36">
        <v>24.709999999999994</v>
      </c>
      <c r="F214" s="36">
        <v>24.449999999999996</v>
      </c>
      <c r="G214" s="36">
        <v>24.249999999999993</v>
      </c>
      <c r="H214" s="36">
        <v>25.169999999999995</v>
      </c>
      <c r="I214" s="36">
        <v>25.369999999999997</v>
      </c>
      <c r="J214" s="36">
        <v>25.629999999999995</v>
      </c>
      <c r="K214" s="31">
        <v>25.11</v>
      </c>
      <c r="L214" s="31">
        <v>24.65</v>
      </c>
      <c r="M214" s="31">
        <v>1208.94253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142.62</v>
      </c>
      <c r="D215" s="36">
        <v>142.38333333333333</v>
      </c>
      <c r="E215" s="36">
        <v>140.26666666666665</v>
      </c>
      <c r="F215" s="36">
        <v>137.91333333333333</v>
      </c>
      <c r="G215" s="36">
        <v>135.79666666666665</v>
      </c>
      <c r="H215" s="36">
        <v>144.73666666666665</v>
      </c>
      <c r="I215" s="36">
        <v>146.85333333333332</v>
      </c>
      <c r="J215" s="36">
        <v>149.20666666666665</v>
      </c>
      <c r="K215" s="31">
        <v>144.5</v>
      </c>
      <c r="L215" s="31">
        <v>140.03</v>
      </c>
      <c r="M215" s="31">
        <v>147.53282999999999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224.62</v>
      </c>
      <c r="D216" s="36">
        <v>222.69666666666669</v>
      </c>
      <c r="E216" s="36">
        <v>218.77333333333337</v>
      </c>
      <c r="F216" s="36">
        <v>212.92666666666668</v>
      </c>
      <c r="G216" s="36">
        <v>209.00333333333336</v>
      </c>
      <c r="H216" s="36">
        <v>228.54333333333338</v>
      </c>
      <c r="I216" s="36">
        <v>232.46666666666673</v>
      </c>
      <c r="J216" s="36">
        <v>238.31333333333339</v>
      </c>
      <c r="K216" s="31">
        <v>226.62</v>
      </c>
      <c r="L216" s="31">
        <v>216.85</v>
      </c>
      <c r="M216" s="31">
        <v>356.93966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1206.05</v>
      </c>
      <c r="D217" s="36">
        <v>1205.95</v>
      </c>
      <c r="E217" s="36">
        <v>1196.9000000000001</v>
      </c>
      <c r="F217" s="36">
        <v>1187.75</v>
      </c>
      <c r="G217" s="36">
        <v>1178.7</v>
      </c>
      <c r="H217" s="36">
        <v>1215.1000000000001</v>
      </c>
      <c r="I217" s="36">
        <v>1224.1499999999999</v>
      </c>
      <c r="J217" s="36">
        <v>1233.3000000000002</v>
      </c>
      <c r="K217" s="31">
        <v>1215</v>
      </c>
      <c r="L217" s="31">
        <v>1196.8</v>
      </c>
      <c r="M217" s="31">
        <v>13.47634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45502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996.7</v>
      </c>
      <c r="D11" s="36">
        <v>999.33333333333337</v>
      </c>
      <c r="E11" s="36">
        <v>990.16666666666674</v>
      </c>
      <c r="F11" s="36">
        <v>983.63333333333333</v>
      </c>
      <c r="G11" s="36">
        <v>974.4666666666667</v>
      </c>
      <c r="H11" s="36">
        <v>1005.8666666666668</v>
      </c>
      <c r="I11" s="36">
        <v>1015.0333333333335</v>
      </c>
      <c r="J11" s="36">
        <v>1021.5666666666668</v>
      </c>
      <c r="K11" s="31">
        <v>1008.5</v>
      </c>
      <c r="L11" s="31">
        <v>992.8</v>
      </c>
      <c r="M11" s="31">
        <v>1.7130099999999999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37926.800000000003</v>
      </c>
      <c r="D12" s="36">
        <v>38178.433333333334</v>
      </c>
      <c r="E12" s="36">
        <v>37506.116666666669</v>
      </c>
      <c r="F12" s="36">
        <v>37085.433333333334</v>
      </c>
      <c r="G12" s="36">
        <v>36413.116666666669</v>
      </c>
      <c r="H12" s="36">
        <v>38599.116666666669</v>
      </c>
      <c r="I12" s="36">
        <v>39271.433333333334</v>
      </c>
      <c r="J12" s="36">
        <v>39692.116666666669</v>
      </c>
      <c r="K12" s="31">
        <v>38850.75</v>
      </c>
      <c r="L12" s="31">
        <v>37757.75</v>
      </c>
      <c r="M12" s="31">
        <v>4.8739999999999999E-2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7851.25</v>
      </c>
      <c r="D13" s="36">
        <v>7790.2</v>
      </c>
      <c r="E13" s="36">
        <v>7710.4</v>
      </c>
      <c r="F13" s="36">
        <v>7569.55</v>
      </c>
      <c r="G13" s="36">
        <v>7489.75</v>
      </c>
      <c r="H13" s="36">
        <v>7931.0499999999993</v>
      </c>
      <c r="I13" s="36">
        <v>8010.85</v>
      </c>
      <c r="J13" s="36">
        <v>8151.6999999999989</v>
      </c>
      <c r="K13" s="31">
        <v>7870</v>
      </c>
      <c r="L13" s="31">
        <v>7649.35</v>
      </c>
      <c r="M13" s="31">
        <v>2.3718699999999999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2614.15</v>
      </c>
      <c r="D14" s="36">
        <v>2612.75</v>
      </c>
      <c r="E14" s="36">
        <v>2585.15</v>
      </c>
      <c r="F14" s="36">
        <v>2556.15</v>
      </c>
      <c r="G14" s="36">
        <v>2528.5500000000002</v>
      </c>
      <c r="H14" s="36">
        <v>2641.75</v>
      </c>
      <c r="I14" s="36">
        <v>2669.3500000000004</v>
      </c>
      <c r="J14" s="36">
        <v>2698.35</v>
      </c>
      <c r="K14" s="31">
        <v>2640.35</v>
      </c>
      <c r="L14" s="31">
        <v>2583.75</v>
      </c>
      <c r="M14" s="31">
        <v>4.1089500000000001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4395.55</v>
      </c>
      <c r="D15" s="36">
        <v>4361.0999999999995</v>
      </c>
      <c r="E15" s="36">
        <v>4291.2499999999991</v>
      </c>
      <c r="F15" s="36">
        <v>4186.95</v>
      </c>
      <c r="G15" s="36">
        <v>4117.0999999999995</v>
      </c>
      <c r="H15" s="36">
        <v>4465.3999999999987</v>
      </c>
      <c r="I15" s="36">
        <v>4535.2499999999991</v>
      </c>
      <c r="J15" s="36">
        <v>4639.5499999999984</v>
      </c>
      <c r="K15" s="31">
        <v>4430.95</v>
      </c>
      <c r="L15" s="31">
        <v>4256.8</v>
      </c>
      <c r="M15" s="31">
        <v>0.54420000000000002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1484.35</v>
      </c>
      <c r="D16" s="36">
        <v>1479.25</v>
      </c>
      <c r="E16" s="36">
        <v>1460.5</v>
      </c>
      <c r="F16" s="36">
        <v>1436.65</v>
      </c>
      <c r="G16" s="36">
        <v>1417.9</v>
      </c>
      <c r="H16" s="36">
        <v>1503.1</v>
      </c>
      <c r="I16" s="36">
        <v>1521.85</v>
      </c>
      <c r="J16" s="36">
        <v>1545.6999999999998</v>
      </c>
      <c r="K16" s="31">
        <v>1498</v>
      </c>
      <c r="L16" s="31">
        <v>1455.4</v>
      </c>
      <c r="M16" s="31">
        <v>2.9028900000000002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650.4</v>
      </c>
      <c r="D17" s="36">
        <v>641.1</v>
      </c>
      <c r="E17" s="36">
        <v>629.85</v>
      </c>
      <c r="F17" s="36">
        <v>609.29999999999995</v>
      </c>
      <c r="G17" s="36">
        <v>598.04999999999995</v>
      </c>
      <c r="H17" s="36">
        <v>661.65000000000009</v>
      </c>
      <c r="I17" s="36">
        <v>672.90000000000009</v>
      </c>
      <c r="J17" s="36">
        <v>693.45000000000016</v>
      </c>
      <c r="K17" s="31">
        <v>652.35</v>
      </c>
      <c r="L17" s="31">
        <v>620.54999999999995</v>
      </c>
      <c r="M17" s="31">
        <v>45.557519999999997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707.45</v>
      </c>
      <c r="D18" s="36">
        <v>704</v>
      </c>
      <c r="E18" s="36">
        <v>694.45</v>
      </c>
      <c r="F18" s="36">
        <v>681.45</v>
      </c>
      <c r="G18" s="36">
        <v>671.90000000000009</v>
      </c>
      <c r="H18" s="36">
        <v>717</v>
      </c>
      <c r="I18" s="36">
        <v>726.55</v>
      </c>
      <c r="J18" s="36">
        <v>739.55</v>
      </c>
      <c r="K18" s="31">
        <v>713.55</v>
      </c>
      <c r="L18" s="31">
        <v>691</v>
      </c>
      <c r="M18" s="31">
        <v>9.7569700000000008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1746.95</v>
      </c>
      <c r="D19" s="36">
        <v>1753.6499999999999</v>
      </c>
      <c r="E19" s="36">
        <v>1727.2999999999997</v>
      </c>
      <c r="F19" s="36">
        <v>1707.6499999999999</v>
      </c>
      <c r="G19" s="36">
        <v>1681.2999999999997</v>
      </c>
      <c r="H19" s="36">
        <v>1773.2999999999997</v>
      </c>
      <c r="I19" s="36">
        <v>1799.6499999999996</v>
      </c>
      <c r="J19" s="36">
        <v>1819.2999999999997</v>
      </c>
      <c r="K19" s="31">
        <v>1780</v>
      </c>
      <c r="L19" s="31">
        <v>1734</v>
      </c>
      <c r="M19" s="31">
        <v>1.8578600000000001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28584.6</v>
      </c>
      <c r="D20" s="36">
        <v>28548.116666666669</v>
      </c>
      <c r="E20" s="36">
        <v>28146.583333333336</v>
      </c>
      <c r="F20" s="36">
        <v>27708.566666666666</v>
      </c>
      <c r="G20" s="36">
        <v>27307.033333333333</v>
      </c>
      <c r="H20" s="36">
        <v>28986.133333333339</v>
      </c>
      <c r="I20" s="36">
        <v>29387.666666666672</v>
      </c>
      <c r="J20" s="36">
        <v>29825.683333333342</v>
      </c>
      <c r="K20" s="31">
        <v>28949.65</v>
      </c>
      <c r="L20" s="31">
        <v>28110.1</v>
      </c>
      <c r="M20" s="31">
        <v>0.16474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1390.65</v>
      </c>
      <c r="D21" s="36">
        <v>1394.6499999999999</v>
      </c>
      <c r="E21" s="36">
        <v>1381.7499999999998</v>
      </c>
      <c r="F21" s="36">
        <v>1372.85</v>
      </c>
      <c r="G21" s="36">
        <v>1359.9499999999998</v>
      </c>
      <c r="H21" s="36">
        <v>1403.5499999999997</v>
      </c>
      <c r="I21" s="36">
        <v>1416.4499999999998</v>
      </c>
      <c r="J21" s="36">
        <v>1425.3499999999997</v>
      </c>
      <c r="K21" s="31">
        <v>1407.55</v>
      </c>
      <c r="L21" s="31">
        <v>1385.75</v>
      </c>
      <c r="M21" s="31">
        <v>1.5236400000000001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1051.95</v>
      </c>
      <c r="D22" s="36">
        <v>1080.5666666666666</v>
      </c>
      <c r="E22" s="36">
        <v>1011.4333333333332</v>
      </c>
      <c r="F22" s="36">
        <v>970.91666666666652</v>
      </c>
      <c r="G22" s="36">
        <v>901.78333333333308</v>
      </c>
      <c r="H22" s="36">
        <v>1121.0833333333333</v>
      </c>
      <c r="I22" s="36">
        <v>1190.2166666666665</v>
      </c>
      <c r="J22" s="36">
        <v>1230.7333333333333</v>
      </c>
      <c r="K22" s="31">
        <v>1149.7</v>
      </c>
      <c r="L22" s="31">
        <v>1040.05</v>
      </c>
      <c r="M22" s="31">
        <v>81.825770000000006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3080.5</v>
      </c>
      <c r="D23" s="36">
        <v>3059.2000000000003</v>
      </c>
      <c r="E23" s="36">
        <v>3009.4000000000005</v>
      </c>
      <c r="F23" s="36">
        <v>2938.3</v>
      </c>
      <c r="G23" s="36">
        <v>2888.5000000000005</v>
      </c>
      <c r="H23" s="36">
        <v>3130.3000000000006</v>
      </c>
      <c r="I23" s="36">
        <v>3180.1000000000008</v>
      </c>
      <c r="J23" s="36">
        <v>3251.2000000000007</v>
      </c>
      <c r="K23" s="31">
        <v>3109</v>
      </c>
      <c r="L23" s="31">
        <v>2988.1</v>
      </c>
      <c r="M23" s="31">
        <v>19.42427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1803.7</v>
      </c>
      <c r="D24" s="36">
        <v>1831.7833333333335</v>
      </c>
      <c r="E24" s="36">
        <v>1759.916666666667</v>
      </c>
      <c r="F24" s="36">
        <v>1716.1333333333334</v>
      </c>
      <c r="G24" s="36">
        <v>1644.2666666666669</v>
      </c>
      <c r="H24" s="36">
        <v>1875.5666666666671</v>
      </c>
      <c r="I24" s="36">
        <v>1947.4333333333334</v>
      </c>
      <c r="J24" s="36">
        <v>1991.2166666666672</v>
      </c>
      <c r="K24" s="31">
        <v>1903.65</v>
      </c>
      <c r="L24" s="31">
        <v>1788</v>
      </c>
      <c r="M24" s="31">
        <v>28.361129999999999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1542.75</v>
      </c>
      <c r="D25" s="36">
        <v>1526.8833333333332</v>
      </c>
      <c r="E25" s="36">
        <v>1505.8666666666663</v>
      </c>
      <c r="F25" s="36">
        <v>1468.9833333333331</v>
      </c>
      <c r="G25" s="36">
        <v>1447.9666666666662</v>
      </c>
      <c r="H25" s="36">
        <v>1563.7666666666664</v>
      </c>
      <c r="I25" s="36">
        <v>1584.7833333333333</v>
      </c>
      <c r="J25" s="36">
        <v>1621.6666666666665</v>
      </c>
      <c r="K25" s="31">
        <v>1547.9</v>
      </c>
      <c r="L25" s="31">
        <v>1490</v>
      </c>
      <c r="M25" s="31">
        <v>45.007280000000002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712.65</v>
      </c>
      <c r="D26" s="36">
        <v>713.01666666666654</v>
      </c>
      <c r="E26" s="36">
        <v>698.23333333333312</v>
      </c>
      <c r="F26" s="36">
        <v>683.81666666666661</v>
      </c>
      <c r="G26" s="36">
        <v>669.03333333333319</v>
      </c>
      <c r="H26" s="36">
        <v>727.43333333333305</v>
      </c>
      <c r="I26" s="36">
        <v>742.21666666666658</v>
      </c>
      <c r="J26" s="36">
        <v>756.63333333333298</v>
      </c>
      <c r="K26" s="31">
        <v>727.8</v>
      </c>
      <c r="L26" s="31">
        <v>698.6</v>
      </c>
      <c r="M26" s="31">
        <v>54.837139999999998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888.45</v>
      </c>
      <c r="D27" s="36">
        <v>895.83333333333337</v>
      </c>
      <c r="E27" s="36">
        <v>874.81666666666672</v>
      </c>
      <c r="F27" s="36">
        <v>861.18333333333339</v>
      </c>
      <c r="G27" s="36">
        <v>840.16666666666674</v>
      </c>
      <c r="H27" s="36">
        <v>909.4666666666667</v>
      </c>
      <c r="I27" s="36">
        <v>930.48333333333335</v>
      </c>
      <c r="J27" s="36">
        <v>944.11666666666667</v>
      </c>
      <c r="K27" s="31">
        <v>916.85</v>
      </c>
      <c r="L27" s="31">
        <v>882.2</v>
      </c>
      <c r="M27" s="31">
        <v>28.355699999999999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325.14999999999998</v>
      </c>
      <c r="D28" s="36">
        <v>327.68333333333334</v>
      </c>
      <c r="E28" s="36">
        <v>321.4666666666667</v>
      </c>
      <c r="F28" s="36">
        <v>317.78333333333336</v>
      </c>
      <c r="G28" s="36">
        <v>311.56666666666672</v>
      </c>
      <c r="H28" s="36">
        <v>331.36666666666667</v>
      </c>
      <c r="I28" s="36">
        <v>337.58333333333326</v>
      </c>
      <c r="J28" s="36">
        <v>341.26666666666665</v>
      </c>
      <c r="K28" s="31">
        <v>333.9</v>
      </c>
      <c r="L28" s="31">
        <v>324</v>
      </c>
      <c r="M28" s="31">
        <v>24.65354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223.43</v>
      </c>
      <c r="D29" s="36">
        <v>221.72666666666669</v>
      </c>
      <c r="E29" s="36">
        <v>219.00333333333339</v>
      </c>
      <c r="F29" s="36">
        <v>214.57666666666671</v>
      </c>
      <c r="G29" s="36">
        <v>211.85333333333341</v>
      </c>
      <c r="H29" s="36">
        <v>226.15333333333336</v>
      </c>
      <c r="I29" s="36">
        <v>228.87666666666667</v>
      </c>
      <c r="J29" s="36">
        <v>233.30333333333334</v>
      </c>
      <c r="K29" s="31">
        <v>224.45</v>
      </c>
      <c r="L29" s="31">
        <v>217.3</v>
      </c>
      <c r="M29" s="31">
        <v>70.184700000000007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330</v>
      </c>
      <c r="D30" s="36">
        <v>329.36666666666667</v>
      </c>
      <c r="E30" s="36">
        <v>327.38333333333333</v>
      </c>
      <c r="F30" s="36">
        <v>324.76666666666665</v>
      </c>
      <c r="G30" s="36">
        <v>322.7833333333333</v>
      </c>
      <c r="H30" s="36">
        <v>331.98333333333335</v>
      </c>
      <c r="I30" s="36">
        <v>333.9666666666667</v>
      </c>
      <c r="J30" s="36">
        <v>336.58333333333337</v>
      </c>
      <c r="K30" s="31">
        <v>331.35</v>
      </c>
      <c r="L30" s="31">
        <v>326.75</v>
      </c>
      <c r="M30" s="31">
        <v>27.462769999999999</v>
      </c>
      <c r="N30" s="1"/>
      <c r="O30" s="1"/>
    </row>
    <row r="31" spans="1:15" ht="12.75" customHeight="1">
      <c r="A31" s="33">
        <v>21</v>
      </c>
      <c r="B31" s="53" t="s">
        <v>891</v>
      </c>
      <c r="C31" s="31">
        <v>894.3</v>
      </c>
      <c r="D31" s="36">
        <v>888.61666666666667</v>
      </c>
      <c r="E31" s="36">
        <v>877.2833333333333</v>
      </c>
      <c r="F31" s="36">
        <v>860.26666666666665</v>
      </c>
      <c r="G31" s="36">
        <v>848.93333333333328</v>
      </c>
      <c r="H31" s="36">
        <v>905.63333333333333</v>
      </c>
      <c r="I31" s="36">
        <v>916.96666666666658</v>
      </c>
      <c r="J31" s="36">
        <v>933.98333333333335</v>
      </c>
      <c r="K31" s="31">
        <v>899.95</v>
      </c>
      <c r="L31" s="31">
        <v>871.6</v>
      </c>
      <c r="M31" s="31">
        <v>2.9268000000000001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904.5</v>
      </c>
      <c r="D32" s="36">
        <v>907.63333333333321</v>
      </c>
      <c r="E32" s="36">
        <v>892.4166666666664</v>
      </c>
      <c r="F32" s="36">
        <v>880.33333333333314</v>
      </c>
      <c r="G32" s="36">
        <v>865.11666666666633</v>
      </c>
      <c r="H32" s="36">
        <v>919.71666666666647</v>
      </c>
      <c r="I32" s="36">
        <v>934.93333333333317</v>
      </c>
      <c r="J32" s="36">
        <v>947.01666666666654</v>
      </c>
      <c r="K32" s="31">
        <v>922.85</v>
      </c>
      <c r="L32" s="31">
        <v>895.55</v>
      </c>
      <c r="M32" s="31">
        <v>0.38585000000000003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1460.25</v>
      </c>
      <c r="D33" s="36">
        <v>1457.0333333333335</v>
      </c>
      <c r="E33" s="36">
        <v>1425.5166666666671</v>
      </c>
      <c r="F33" s="36">
        <v>1390.7833333333335</v>
      </c>
      <c r="G33" s="36">
        <v>1359.2666666666671</v>
      </c>
      <c r="H33" s="36">
        <v>1491.7666666666671</v>
      </c>
      <c r="I33" s="36">
        <v>1523.2833333333335</v>
      </c>
      <c r="J33" s="36">
        <v>1558.0166666666671</v>
      </c>
      <c r="K33" s="31">
        <v>1488.55</v>
      </c>
      <c r="L33" s="31">
        <v>1422.3</v>
      </c>
      <c r="M33" s="31">
        <v>10.60037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2401.65</v>
      </c>
      <c r="D34" s="36">
        <v>2392.4333333333329</v>
      </c>
      <c r="E34" s="36">
        <v>2375.8666666666659</v>
      </c>
      <c r="F34" s="36">
        <v>2350.083333333333</v>
      </c>
      <c r="G34" s="36">
        <v>2333.516666666666</v>
      </c>
      <c r="H34" s="36">
        <v>2418.2166666666658</v>
      </c>
      <c r="I34" s="36">
        <v>2434.7833333333324</v>
      </c>
      <c r="J34" s="36">
        <v>2460.5666666666657</v>
      </c>
      <c r="K34" s="31">
        <v>2409</v>
      </c>
      <c r="L34" s="31">
        <v>2366.65</v>
      </c>
      <c r="M34" s="31">
        <v>0.47162999999999999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1216.3499999999999</v>
      </c>
      <c r="D35" s="36">
        <v>1208.8999999999999</v>
      </c>
      <c r="E35" s="36">
        <v>1192.8999999999996</v>
      </c>
      <c r="F35" s="36">
        <v>1169.4499999999998</v>
      </c>
      <c r="G35" s="36">
        <v>1153.4499999999996</v>
      </c>
      <c r="H35" s="36">
        <v>1232.3499999999997</v>
      </c>
      <c r="I35" s="36">
        <v>1248.3500000000001</v>
      </c>
      <c r="J35" s="36">
        <v>1271.7999999999997</v>
      </c>
      <c r="K35" s="31">
        <v>1224.9000000000001</v>
      </c>
      <c r="L35" s="31">
        <v>1185.45</v>
      </c>
      <c r="M35" s="31">
        <v>4.7749699999999997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5289.85</v>
      </c>
      <c r="D36" s="36">
        <v>5265.3166666666666</v>
      </c>
      <c r="E36" s="36">
        <v>5213.7833333333328</v>
      </c>
      <c r="F36" s="36">
        <v>5137.7166666666662</v>
      </c>
      <c r="G36" s="36">
        <v>5086.1833333333325</v>
      </c>
      <c r="H36" s="36">
        <v>5341.3833333333332</v>
      </c>
      <c r="I36" s="36">
        <v>5392.9166666666679</v>
      </c>
      <c r="J36" s="36">
        <v>5468.9833333333336</v>
      </c>
      <c r="K36" s="31">
        <v>5316.85</v>
      </c>
      <c r="L36" s="31">
        <v>5189.25</v>
      </c>
      <c r="M36" s="31">
        <v>1.71272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2050.4</v>
      </c>
      <c r="D37" s="36">
        <v>2057.8166666666666</v>
      </c>
      <c r="E37" s="36">
        <v>2007.6333333333332</v>
      </c>
      <c r="F37" s="36">
        <v>1964.8666666666666</v>
      </c>
      <c r="G37" s="36">
        <v>1914.6833333333332</v>
      </c>
      <c r="H37" s="36">
        <v>2100.583333333333</v>
      </c>
      <c r="I37" s="36">
        <v>2150.7666666666664</v>
      </c>
      <c r="J37" s="36">
        <v>2193.5333333333333</v>
      </c>
      <c r="K37" s="31">
        <v>2108</v>
      </c>
      <c r="L37" s="31">
        <v>2015.05</v>
      </c>
      <c r="M37" s="31">
        <v>0.77724000000000004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63.51</v>
      </c>
      <c r="D38" s="36">
        <v>63.56</v>
      </c>
      <c r="E38" s="36">
        <v>62.75</v>
      </c>
      <c r="F38" s="36">
        <v>61.989999999999995</v>
      </c>
      <c r="G38" s="36">
        <v>61.179999999999993</v>
      </c>
      <c r="H38" s="36">
        <v>64.320000000000007</v>
      </c>
      <c r="I38" s="36">
        <v>65.13000000000001</v>
      </c>
      <c r="J38" s="36">
        <v>65.890000000000015</v>
      </c>
      <c r="K38" s="31">
        <v>64.37</v>
      </c>
      <c r="L38" s="31">
        <v>62.8</v>
      </c>
      <c r="M38" s="31">
        <v>15.13481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26.77</v>
      </c>
      <c r="D39" s="36">
        <v>26.903333333333336</v>
      </c>
      <c r="E39" s="36">
        <v>26.436666666666671</v>
      </c>
      <c r="F39" s="36">
        <v>26.103333333333335</v>
      </c>
      <c r="G39" s="36">
        <v>25.63666666666667</v>
      </c>
      <c r="H39" s="36">
        <v>27.236666666666672</v>
      </c>
      <c r="I39" s="36">
        <v>27.70333333333334</v>
      </c>
      <c r="J39" s="36">
        <v>28.036666666666672</v>
      </c>
      <c r="K39" s="31">
        <v>27.37</v>
      </c>
      <c r="L39" s="31">
        <v>26.57</v>
      </c>
      <c r="M39" s="31">
        <v>103.09903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1680.45</v>
      </c>
      <c r="D40" s="36">
        <v>1646.8333333333333</v>
      </c>
      <c r="E40" s="36">
        <v>1603.6666666666665</v>
      </c>
      <c r="F40" s="36">
        <v>1526.8833333333332</v>
      </c>
      <c r="G40" s="36">
        <v>1483.7166666666665</v>
      </c>
      <c r="H40" s="36">
        <v>1723.6166666666666</v>
      </c>
      <c r="I40" s="36">
        <v>1766.7833333333331</v>
      </c>
      <c r="J40" s="36">
        <v>1843.5666666666666</v>
      </c>
      <c r="K40" s="31">
        <v>1690</v>
      </c>
      <c r="L40" s="31">
        <v>1570.05</v>
      </c>
      <c r="M40" s="31">
        <v>19.97383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4380.3999999999996</v>
      </c>
      <c r="D41" s="36">
        <v>4419.1333333333332</v>
      </c>
      <c r="E41" s="36">
        <v>4314.2666666666664</v>
      </c>
      <c r="F41" s="36">
        <v>4248.1333333333332</v>
      </c>
      <c r="G41" s="36">
        <v>4143.2666666666664</v>
      </c>
      <c r="H41" s="36">
        <v>4485.2666666666664</v>
      </c>
      <c r="I41" s="36">
        <v>4590.1333333333332</v>
      </c>
      <c r="J41" s="36">
        <v>4656.2666666666664</v>
      </c>
      <c r="K41" s="31">
        <v>4524</v>
      </c>
      <c r="L41" s="31">
        <v>4353</v>
      </c>
      <c r="M41" s="31">
        <v>3.1894499999999999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686.4</v>
      </c>
      <c r="D42" s="36">
        <v>684.63333333333321</v>
      </c>
      <c r="E42" s="36">
        <v>677.81666666666638</v>
      </c>
      <c r="F42" s="36">
        <v>669.23333333333312</v>
      </c>
      <c r="G42" s="36">
        <v>662.41666666666629</v>
      </c>
      <c r="H42" s="36">
        <v>693.21666666666647</v>
      </c>
      <c r="I42" s="36">
        <v>700.0333333333333</v>
      </c>
      <c r="J42" s="36">
        <v>708.61666666666656</v>
      </c>
      <c r="K42" s="31">
        <v>691.45</v>
      </c>
      <c r="L42" s="31">
        <v>676.05</v>
      </c>
      <c r="M42" s="31">
        <v>19.14855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3693</v>
      </c>
      <c r="D43" s="36">
        <v>3693.2833333333333</v>
      </c>
      <c r="E43" s="36">
        <v>3644.7166666666667</v>
      </c>
      <c r="F43" s="36">
        <v>3596.4333333333334</v>
      </c>
      <c r="G43" s="36">
        <v>3547.8666666666668</v>
      </c>
      <c r="H43" s="36">
        <v>3741.5666666666666</v>
      </c>
      <c r="I43" s="36">
        <v>3790.1333333333332</v>
      </c>
      <c r="J43" s="36">
        <v>3838.4166666666665</v>
      </c>
      <c r="K43" s="31">
        <v>3741.85</v>
      </c>
      <c r="L43" s="31">
        <v>3645</v>
      </c>
      <c r="M43" s="31">
        <v>0.26674999999999999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2129.65</v>
      </c>
      <c r="D44" s="36">
        <v>2136.1999999999998</v>
      </c>
      <c r="E44" s="36">
        <v>2109.3999999999996</v>
      </c>
      <c r="F44" s="36">
        <v>2089.1499999999996</v>
      </c>
      <c r="G44" s="36">
        <v>2062.3499999999995</v>
      </c>
      <c r="H44" s="36">
        <v>2156.4499999999998</v>
      </c>
      <c r="I44" s="36">
        <v>2183.25</v>
      </c>
      <c r="J44" s="36">
        <v>2203.5</v>
      </c>
      <c r="K44" s="31">
        <v>2163</v>
      </c>
      <c r="L44" s="31">
        <v>2115.9499999999998</v>
      </c>
      <c r="M44" s="31">
        <v>6.4751300000000001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782.9</v>
      </c>
      <c r="D45" s="36">
        <v>783.23333333333323</v>
      </c>
      <c r="E45" s="36">
        <v>778.66666666666652</v>
      </c>
      <c r="F45" s="36">
        <v>774.43333333333328</v>
      </c>
      <c r="G45" s="36">
        <v>769.86666666666656</v>
      </c>
      <c r="H45" s="36">
        <v>787.46666666666647</v>
      </c>
      <c r="I45" s="36">
        <v>792.0333333333333</v>
      </c>
      <c r="J45" s="36">
        <v>796.26666666666642</v>
      </c>
      <c r="K45" s="31">
        <v>787.8</v>
      </c>
      <c r="L45" s="31">
        <v>779</v>
      </c>
      <c r="M45" s="31">
        <v>1.2900400000000001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8200.35</v>
      </c>
      <c r="D46" s="36">
        <v>8120.1499999999987</v>
      </c>
      <c r="E46" s="36">
        <v>8006.2999999999975</v>
      </c>
      <c r="F46" s="36">
        <v>7812.2499999999991</v>
      </c>
      <c r="G46" s="36">
        <v>7698.3999999999978</v>
      </c>
      <c r="H46" s="36">
        <v>8314.1999999999971</v>
      </c>
      <c r="I46" s="36">
        <v>8428.0499999999975</v>
      </c>
      <c r="J46" s="36">
        <v>8622.0999999999967</v>
      </c>
      <c r="K46" s="31">
        <v>8234</v>
      </c>
      <c r="L46" s="31">
        <v>7926.1</v>
      </c>
      <c r="M46" s="31">
        <v>0.60338000000000003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6664.55</v>
      </c>
      <c r="D47" s="36">
        <v>6579.3499999999995</v>
      </c>
      <c r="E47" s="36">
        <v>6478.7499999999991</v>
      </c>
      <c r="F47" s="36">
        <v>6292.95</v>
      </c>
      <c r="G47" s="36">
        <v>6192.3499999999995</v>
      </c>
      <c r="H47" s="36">
        <v>6765.1499999999987</v>
      </c>
      <c r="I47" s="36">
        <v>6865.7499999999991</v>
      </c>
      <c r="J47" s="36">
        <v>7051.5499999999984</v>
      </c>
      <c r="K47" s="31">
        <v>6679.95</v>
      </c>
      <c r="L47" s="31">
        <v>6393.55</v>
      </c>
      <c r="M47" s="31">
        <v>4.3267100000000003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550.4</v>
      </c>
      <c r="D48" s="36">
        <v>547.13333333333333</v>
      </c>
      <c r="E48" s="36">
        <v>535.76666666666665</v>
      </c>
      <c r="F48" s="36">
        <v>521.13333333333333</v>
      </c>
      <c r="G48" s="36">
        <v>509.76666666666665</v>
      </c>
      <c r="H48" s="36">
        <v>561.76666666666665</v>
      </c>
      <c r="I48" s="36">
        <v>573.13333333333321</v>
      </c>
      <c r="J48" s="36">
        <v>587.76666666666665</v>
      </c>
      <c r="K48" s="31">
        <v>558.5</v>
      </c>
      <c r="L48" s="31">
        <v>532.5</v>
      </c>
      <c r="M48" s="31">
        <v>54.76585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319.85000000000002</v>
      </c>
      <c r="D49" s="36">
        <v>322.06666666666666</v>
      </c>
      <c r="E49" s="36">
        <v>316.68333333333334</v>
      </c>
      <c r="F49" s="36">
        <v>313.51666666666665</v>
      </c>
      <c r="G49" s="36">
        <v>308.13333333333333</v>
      </c>
      <c r="H49" s="36">
        <v>325.23333333333335</v>
      </c>
      <c r="I49" s="36">
        <v>330.61666666666667</v>
      </c>
      <c r="J49" s="36">
        <v>333.78333333333336</v>
      </c>
      <c r="K49" s="31">
        <v>327.45</v>
      </c>
      <c r="L49" s="31">
        <v>318.89999999999998</v>
      </c>
      <c r="M49" s="31">
        <v>3.48251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732.75</v>
      </c>
      <c r="D50" s="36">
        <v>729.94999999999993</v>
      </c>
      <c r="E50" s="36">
        <v>722.89999999999986</v>
      </c>
      <c r="F50" s="36">
        <v>713.05</v>
      </c>
      <c r="G50" s="36">
        <v>705.99999999999989</v>
      </c>
      <c r="H50" s="36">
        <v>739.79999999999984</v>
      </c>
      <c r="I50" s="36">
        <v>746.8499999999998</v>
      </c>
      <c r="J50" s="36">
        <v>756.69999999999982</v>
      </c>
      <c r="K50" s="31">
        <v>737</v>
      </c>
      <c r="L50" s="31">
        <v>720.1</v>
      </c>
      <c r="M50" s="31">
        <v>2.9599199999999999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682.45</v>
      </c>
      <c r="D51" s="36">
        <v>683.75</v>
      </c>
      <c r="E51" s="36">
        <v>668.7</v>
      </c>
      <c r="F51" s="36">
        <v>654.95000000000005</v>
      </c>
      <c r="G51" s="36">
        <v>639.90000000000009</v>
      </c>
      <c r="H51" s="36">
        <v>697.5</v>
      </c>
      <c r="I51" s="36">
        <v>712.55</v>
      </c>
      <c r="J51" s="36">
        <v>726.3</v>
      </c>
      <c r="K51" s="31">
        <v>698.8</v>
      </c>
      <c r="L51" s="31">
        <v>670</v>
      </c>
      <c r="M51" s="31">
        <v>1.4003699999999999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246.38</v>
      </c>
      <c r="D52" s="36">
        <v>243.45666666666668</v>
      </c>
      <c r="E52" s="36">
        <v>238.02333333333337</v>
      </c>
      <c r="F52" s="36">
        <v>229.66666666666669</v>
      </c>
      <c r="G52" s="36">
        <v>224.23333333333338</v>
      </c>
      <c r="H52" s="36">
        <v>251.81333333333336</v>
      </c>
      <c r="I52" s="36">
        <v>257.24666666666667</v>
      </c>
      <c r="J52" s="36">
        <v>265.60333333333335</v>
      </c>
      <c r="K52" s="31">
        <v>248.89</v>
      </c>
      <c r="L52" s="31">
        <v>235.1</v>
      </c>
      <c r="M52" s="31">
        <v>458.04874000000001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2950.15</v>
      </c>
      <c r="D53" s="36">
        <v>2938.4333333333329</v>
      </c>
      <c r="E53" s="36">
        <v>2912.4166666666661</v>
      </c>
      <c r="F53" s="36">
        <v>2874.6833333333329</v>
      </c>
      <c r="G53" s="36">
        <v>2848.6666666666661</v>
      </c>
      <c r="H53" s="36">
        <v>2976.1666666666661</v>
      </c>
      <c r="I53" s="36">
        <v>3002.1833333333334</v>
      </c>
      <c r="J53" s="36">
        <v>3039.9166666666661</v>
      </c>
      <c r="K53" s="31">
        <v>2964.45</v>
      </c>
      <c r="L53" s="31">
        <v>2900.7</v>
      </c>
      <c r="M53" s="31">
        <v>13.597799999999999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331.9</v>
      </c>
      <c r="D54" s="36">
        <v>330.7</v>
      </c>
      <c r="E54" s="36">
        <v>325.25</v>
      </c>
      <c r="F54" s="36">
        <v>318.60000000000002</v>
      </c>
      <c r="G54" s="36">
        <v>313.15000000000003</v>
      </c>
      <c r="H54" s="36">
        <v>337.34999999999997</v>
      </c>
      <c r="I54" s="36">
        <v>342.7999999999999</v>
      </c>
      <c r="J54" s="36">
        <v>349.44999999999993</v>
      </c>
      <c r="K54" s="31">
        <v>336.15</v>
      </c>
      <c r="L54" s="31">
        <v>324.05</v>
      </c>
      <c r="M54" s="31">
        <v>8.0449800000000007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7172.6</v>
      </c>
      <c r="D55" s="36">
        <v>7169.3833333333341</v>
      </c>
      <c r="E55" s="36">
        <v>6950.1666666666679</v>
      </c>
      <c r="F55" s="36">
        <v>6727.7333333333336</v>
      </c>
      <c r="G55" s="36">
        <v>6508.5166666666673</v>
      </c>
      <c r="H55" s="36">
        <v>7391.8166666666684</v>
      </c>
      <c r="I55" s="36">
        <v>7611.0333333333338</v>
      </c>
      <c r="J55" s="36">
        <v>7833.466666666669</v>
      </c>
      <c r="K55" s="31">
        <v>7388.6</v>
      </c>
      <c r="L55" s="31">
        <v>6946.95</v>
      </c>
      <c r="M55" s="31">
        <v>0.65754999999999997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2215.5500000000002</v>
      </c>
      <c r="D56" s="36">
        <v>2212.3666666666668</v>
      </c>
      <c r="E56" s="36">
        <v>2187.1833333333334</v>
      </c>
      <c r="F56" s="36">
        <v>2158.8166666666666</v>
      </c>
      <c r="G56" s="36">
        <v>2133.6333333333332</v>
      </c>
      <c r="H56" s="36">
        <v>2240.7333333333336</v>
      </c>
      <c r="I56" s="36">
        <v>2265.916666666667</v>
      </c>
      <c r="J56" s="36">
        <v>2294.2833333333338</v>
      </c>
      <c r="K56" s="31">
        <v>2237.5500000000002</v>
      </c>
      <c r="L56" s="31">
        <v>2184</v>
      </c>
      <c r="M56" s="31">
        <v>2.6007899999999999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7550.8</v>
      </c>
      <c r="D57" s="36">
        <v>7468.45</v>
      </c>
      <c r="E57" s="36">
        <v>7338.9</v>
      </c>
      <c r="F57" s="36">
        <v>7127</v>
      </c>
      <c r="G57" s="36">
        <v>6997.45</v>
      </c>
      <c r="H57" s="36">
        <v>7680.3499999999995</v>
      </c>
      <c r="I57" s="36">
        <v>7809.9000000000005</v>
      </c>
      <c r="J57" s="36">
        <v>8021.7999999999993</v>
      </c>
      <c r="K57" s="31">
        <v>7598</v>
      </c>
      <c r="L57" s="31">
        <v>7256.55</v>
      </c>
      <c r="M57" s="31">
        <v>0.86360000000000003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1386.2</v>
      </c>
      <c r="D58" s="36">
        <v>1378.7166666666665</v>
      </c>
      <c r="E58" s="36">
        <v>1368.4333333333329</v>
      </c>
      <c r="F58" s="36">
        <v>1350.6666666666665</v>
      </c>
      <c r="G58" s="36">
        <v>1340.383333333333</v>
      </c>
      <c r="H58" s="36">
        <v>1396.4833333333329</v>
      </c>
      <c r="I58" s="36">
        <v>1406.7666666666662</v>
      </c>
      <c r="J58" s="36">
        <v>1424.5333333333328</v>
      </c>
      <c r="K58" s="31">
        <v>1389</v>
      </c>
      <c r="L58" s="31">
        <v>1360.95</v>
      </c>
      <c r="M58" s="31">
        <v>8.6201899999999991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694.45</v>
      </c>
      <c r="D59" s="36">
        <v>701.73333333333323</v>
      </c>
      <c r="E59" s="36">
        <v>679.21666666666647</v>
      </c>
      <c r="F59" s="36">
        <v>663.98333333333323</v>
      </c>
      <c r="G59" s="36">
        <v>641.46666666666647</v>
      </c>
      <c r="H59" s="36">
        <v>716.96666666666647</v>
      </c>
      <c r="I59" s="36">
        <v>739.48333333333312</v>
      </c>
      <c r="J59" s="36">
        <v>754.71666666666647</v>
      </c>
      <c r="K59" s="31">
        <v>724.25</v>
      </c>
      <c r="L59" s="31">
        <v>686.5</v>
      </c>
      <c r="M59" s="31">
        <v>30.981449999999999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5071.6000000000004</v>
      </c>
      <c r="D60" s="36">
        <v>5103.5333333333338</v>
      </c>
      <c r="E60" s="36">
        <v>5008.0666666666675</v>
      </c>
      <c r="F60" s="36">
        <v>4944.5333333333338</v>
      </c>
      <c r="G60" s="36">
        <v>4849.0666666666675</v>
      </c>
      <c r="H60" s="36">
        <v>5167.0666666666675</v>
      </c>
      <c r="I60" s="36">
        <v>5262.5333333333328</v>
      </c>
      <c r="J60" s="36">
        <v>5326.0666666666675</v>
      </c>
      <c r="K60" s="31">
        <v>5199</v>
      </c>
      <c r="L60" s="31">
        <v>5040</v>
      </c>
      <c r="M60" s="31">
        <v>2.3444500000000001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1177.3499999999999</v>
      </c>
      <c r="D61" s="36">
        <v>1171.9166666666667</v>
      </c>
      <c r="E61" s="36">
        <v>1160.6833333333334</v>
      </c>
      <c r="F61" s="36">
        <v>1144.0166666666667</v>
      </c>
      <c r="G61" s="36">
        <v>1132.7833333333333</v>
      </c>
      <c r="H61" s="36">
        <v>1188.5833333333335</v>
      </c>
      <c r="I61" s="36">
        <v>1199.8166666666666</v>
      </c>
      <c r="J61" s="36">
        <v>1216.4833333333336</v>
      </c>
      <c r="K61" s="31">
        <v>1183.1500000000001</v>
      </c>
      <c r="L61" s="31">
        <v>1155.25</v>
      </c>
      <c r="M61" s="31">
        <v>185.54648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4483</v>
      </c>
      <c r="D62" s="36">
        <v>4512.333333333333</v>
      </c>
      <c r="E62" s="36">
        <v>4434.7166666666662</v>
      </c>
      <c r="F62" s="36">
        <v>4386.4333333333334</v>
      </c>
      <c r="G62" s="36">
        <v>4308.8166666666666</v>
      </c>
      <c r="H62" s="36">
        <v>4560.6166666666659</v>
      </c>
      <c r="I62" s="36">
        <v>4638.2333333333327</v>
      </c>
      <c r="J62" s="36">
        <v>4686.5166666666655</v>
      </c>
      <c r="K62" s="31">
        <v>4589.95</v>
      </c>
      <c r="L62" s="31">
        <v>4464.05</v>
      </c>
      <c r="M62" s="31">
        <v>3.4504000000000001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351.3</v>
      </c>
      <c r="D63" s="36">
        <v>347.76666666666665</v>
      </c>
      <c r="E63" s="36">
        <v>339.5333333333333</v>
      </c>
      <c r="F63" s="36">
        <v>327.76666666666665</v>
      </c>
      <c r="G63" s="36">
        <v>319.5333333333333</v>
      </c>
      <c r="H63" s="36">
        <v>359.5333333333333</v>
      </c>
      <c r="I63" s="36">
        <v>367.76666666666665</v>
      </c>
      <c r="J63" s="36">
        <v>379.5333333333333</v>
      </c>
      <c r="K63" s="31">
        <v>356</v>
      </c>
      <c r="L63" s="31">
        <v>336</v>
      </c>
      <c r="M63" s="31">
        <v>29.999300000000002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2447.5</v>
      </c>
      <c r="D64" s="36">
        <v>2449</v>
      </c>
      <c r="E64" s="36">
        <v>2420.1999999999998</v>
      </c>
      <c r="F64" s="36">
        <v>2392.8999999999996</v>
      </c>
      <c r="G64" s="36">
        <v>2364.0999999999995</v>
      </c>
      <c r="H64" s="36">
        <v>2476.3000000000002</v>
      </c>
      <c r="I64" s="36">
        <v>2505.1000000000004</v>
      </c>
      <c r="J64" s="36">
        <v>2532.4000000000005</v>
      </c>
      <c r="K64" s="31">
        <v>2477.8000000000002</v>
      </c>
      <c r="L64" s="31">
        <v>2421.6999999999998</v>
      </c>
      <c r="M64" s="31">
        <v>4.4918300000000002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9492.9</v>
      </c>
      <c r="D65" s="36">
        <v>9422.1166666666668</v>
      </c>
      <c r="E65" s="36">
        <v>9339.2333333333336</v>
      </c>
      <c r="F65" s="36">
        <v>9185.5666666666675</v>
      </c>
      <c r="G65" s="36">
        <v>9102.6833333333343</v>
      </c>
      <c r="H65" s="36">
        <v>9575.7833333333328</v>
      </c>
      <c r="I65" s="36">
        <v>9658.6666666666679</v>
      </c>
      <c r="J65" s="36">
        <v>9812.3333333333321</v>
      </c>
      <c r="K65" s="31">
        <v>9505</v>
      </c>
      <c r="L65" s="31">
        <v>9268.4500000000007</v>
      </c>
      <c r="M65" s="31">
        <v>2.50956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6789.75</v>
      </c>
      <c r="D66" s="36">
        <v>6755.083333333333</v>
      </c>
      <c r="E66" s="36">
        <v>6701.7666666666664</v>
      </c>
      <c r="F66" s="36">
        <v>6613.7833333333338</v>
      </c>
      <c r="G66" s="36">
        <v>6560.4666666666672</v>
      </c>
      <c r="H66" s="36">
        <v>6843.0666666666657</v>
      </c>
      <c r="I66" s="36">
        <v>6896.3833333333332</v>
      </c>
      <c r="J66" s="36">
        <v>6984.366666666665</v>
      </c>
      <c r="K66" s="31">
        <v>6808.4</v>
      </c>
      <c r="L66" s="31">
        <v>6667.1</v>
      </c>
      <c r="M66" s="31">
        <v>11.101839999999999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1586.45</v>
      </c>
      <c r="D67" s="36">
        <v>1582.75</v>
      </c>
      <c r="E67" s="36">
        <v>1572.75</v>
      </c>
      <c r="F67" s="36">
        <v>1559.05</v>
      </c>
      <c r="G67" s="36">
        <v>1549.05</v>
      </c>
      <c r="H67" s="36">
        <v>1596.45</v>
      </c>
      <c r="I67" s="36">
        <v>1606.45</v>
      </c>
      <c r="J67" s="36">
        <v>1620.15</v>
      </c>
      <c r="K67" s="31">
        <v>1592.75</v>
      </c>
      <c r="L67" s="31">
        <v>1569.05</v>
      </c>
      <c r="M67" s="31">
        <v>27.689360000000001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9480.65</v>
      </c>
      <c r="D68" s="36">
        <v>9474.2333333333318</v>
      </c>
      <c r="E68" s="36">
        <v>9384.0666666666639</v>
      </c>
      <c r="F68" s="36">
        <v>9287.4833333333318</v>
      </c>
      <c r="G68" s="36">
        <v>9197.3166666666639</v>
      </c>
      <c r="H68" s="36">
        <v>9570.8166666666639</v>
      </c>
      <c r="I68" s="36">
        <v>9660.9833333333318</v>
      </c>
      <c r="J68" s="36">
        <v>9757.5666666666639</v>
      </c>
      <c r="K68" s="31">
        <v>9564.4</v>
      </c>
      <c r="L68" s="31">
        <v>9377.65</v>
      </c>
      <c r="M68" s="31">
        <v>0.1704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2368.6</v>
      </c>
      <c r="D69" s="36">
        <v>2367.0166666666669</v>
      </c>
      <c r="E69" s="36">
        <v>2286.0333333333338</v>
      </c>
      <c r="F69" s="36">
        <v>2203.4666666666667</v>
      </c>
      <c r="G69" s="36">
        <v>2122.4833333333336</v>
      </c>
      <c r="H69" s="36">
        <v>2449.5833333333339</v>
      </c>
      <c r="I69" s="36">
        <v>2530.5666666666666</v>
      </c>
      <c r="J69" s="36">
        <v>2613.1333333333341</v>
      </c>
      <c r="K69" s="31">
        <v>2448</v>
      </c>
      <c r="L69" s="31">
        <v>2284.4499999999998</v>
      </c>
      <c r="M69" s="31">
        <v>3.1869399999999999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3280.1</v>
      </c>
      <c r="D70" s="36">
        <v>3247.9</v>
      </c>
      <c r="E70" s="36">
        <v>3195.8</v>
      </c>
      <c r="F70" s="36">
        <v>3111.5</v>
      </c>
      <c r="G70" s="36">
        <v>3059.4</v>
      </c>
      <c r="H70" s="36">
        <v>3332.2000000000003</v>
      </c>
      <c r="I70" s="36">
        <v>3384.2999999999997</v>
      </c>
      <c r="J70" s="36">
        <v>3468.6000000000004</v>
      </c>
      <c r="K70" s="31">
        <v>3300</v>
      </c>
      <c r="L70" s="31">
        <v>3163.6</v>
      </c>
      <c r="M70" s="31">
        <v>4.3197799999999997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461.3</v>
      </c>
      <c r="D71" s="36">
        <v>457.26666666666665</v>
      </c>
      <c r="E71" s="36">
        <v>449.5333333333333</v>
      </c>
      <c r="F71" s="36">
        <v>437.76666666666665</v>
      </c>
      <c r="G71" s="36">
        <v>430.0333333333333</v>
      </c>
      <c r="H71" s="36">
        <v>469.0333333333333</v>
      </c>
      <c r="I71" s="36">
        <v>476.76666666666665</v>
      </c>
      <c r="J71" s="36">
        <v>488.5333333333333</v>
      </c>
      <c r="K71" s="31">
        <v>465</v>
      </c>
      <c r="L71" s="31">
        <v>445.5</v>
      </c>
      <c r="M71" s="31">
        <v>20.540330000000001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192.5</v>
      </c>
      <c r="D72" s="36">
        <v>190.16666666666666</v>
      </c>
      <c r="E72" s="36">
        <v>187.08333333333331</v>
      </c>
      <c r="F72" s="36">
        <v>181.66666666666666</v>
      </c>
      <c r="G72" s="36">
        <v>178.58333333333331</v>
      </c>
      <c r="H72" s="36">
        <v>195.58333333333331</v>
      </c>
      <c r="I72" s="36">
        <v>198.66666666666663</v>
      </c>
      <c r="J72" s="36">
        <v>204.08333333333331</v>
      </c>
      <c r="K72" s="31">
        <v>193.25</v>
      </c>
      <c r="L72" s="31">
        <v>184.75</v>
      </c>
      <c r="M72" s="31">
        <v>144.31603000000001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249.7</v>
      </c>
      <c r="D73" s="36">
        <v>248.15</v>
      </c>
      <c r="E73" s="36">
        <v>245.60000000000002</v>
      </c>
      <c r="F73" s="36">
        <v>241.50000000000003</v>
      </c>
      <c r="G73" s="36">
        <v>238.95000000000005</v>
      </c>
      <c r="H73" s="36">
        <v>252.25</v>
      </c>
      <c r="I73" s="36">
        <v>254.8</v>
      </c>
      <c r="J73" s="36">
        <v>258.89999999999998</v>
      </c>
      <c r="K73" s="31">
        <v>250.7</v>
      </c>
      <c r="L73" s="31">
        <v>244.05</v>
      </c>
      <c r="M73" s="31">
        <v>161.44925000000001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119.37</v>
      </c>
      <c r="D74" s="36">
        <v>119.32333333333332</v>
      </c>
      <c r="E74" s="36">
        <v>118.25666666666665</v>
      </c>
      <c r="F74" s="36">
        <v>117.14333333333332</v>
      </c>
      <c r="G74" s="36">
        <v>116.07666666666664</v>
      </c>
      <c r="H74" s="36">
        <v>120.43666666666665</v>
      </c>
      <c r="I74" s="36">
        <v>121.50333333333332</v>
      </c>
      <c r="J74" s="36">
        <v>122.61666666666666</v>
      </c>
      <c r="K74" s="31">
        <v>120.39</v>
      </c>
      <c r="L74" s="31">
        <v>118.21</v>
      </c>
      <c r="M74" s="31">
        <v>75.566289999999995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67.73</v>
      </c>
      <c r="D75" s="36">
        <v>67.61666666666666</v>
      </c>
      <c r="E75" s="36">
        <v>66.333333333333314</v>
      </c>
      <c r="F75" s="36">
        <v>64.936666666666653</v>
      </c>
      <c r="G75" s="36">
        <v>63.653333333333308</v>
      </c>
      <c r="H75" s="36">
        <v>69.013333333333321</v>
      </c>
      <c r="I75" s="36">
        <v>70.296666666666653</v>
      </c>
      <c r="J75" s="36">
        <v>71.693333333333328</v>
      </c>
      <c r="K75" s="31">
        <v>68.900000000000006</v>
      </c>
      <c r="L75" s="31">
        <v>66.22</v>
      </c>
      <c r="M75" s="31">
        <v>288.77039000000002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1608.35</v>
      </c>
      <c r="D76" s="36">
        <v>1602.8</v>
      </c>
      <c r="E76" s="36">
        <v>1593.1</v>
      </c>
      <c r="F76" s="36">
        <v>1577.85</v>
      </c>
      <c r="G76" s="36">
        <v>1568.1499999999999</v>
      </c>
      <c r="H76" s="36">
        <v>1618.05</v>
      </c>
      <c r="I76" s="36">
        <v>1627.7500000000002</v>
      </c>
      <c r="J76" s="36">
        <v>1643</v>
      </c>
      <c r="K76" s="31">
        <v>1612.5</v>
      </c>
      <c r="L76" s="31">
        <v>1587.55</v>
      </c>
      <c r="M76" s="31">
        <v>2.7601100000000001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6622.5</v>
      </c>
      <c r="D77" s="36">
        <v>6630.3500000000013</v>
      </c>
      <c r="E77" s="36">
        <v>6560.7500000000027</v>
      </c>
      <c r="F77" s="36">
        <v>6499.0000000000018</v>
      </c>
      <c r="G77" s="36">
        <v>6429.4000000000033</v>
      </c>
      <c r="H77" s="36">
        <v>6692.1000000000022</v>
      </c>
      <c r="I77" s="36">
        <v>6761.7000000000007</v>
      </c>
      <c r="J77" s="36">
        <v>6823.4500000000016</v>
      </c>
      <c r="K77" s="31">
        <v>6699.95</v>
      </c>
      <c r="L77" s="31">
        <v>6568.6</v>
      </c>
      <c r="M77" s="31">
        <v>0.54559000000000002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542.4</v>
      </c>
      <c r="D78" s="36">
        <v>538.63333333333333</v>
      </c>
      <c r="E78" s="36">
        <v>533.76666666666665</v>
      </c>
      <c r="F78" s="36">
        <v>525.13333333333333</v>
      </c>
      <c r="G78" s="36">
        <v>520.26666666666665</v>
      </c>
      <c r="H78" s="36">
        <v>547.26666666666665</v>
      </c>
      <c r="I78" s="36">
        <v>552.13333333333321</v>
      </c>
      <c r="J78" s="36">
        <v>560.76666666666665</v>
      </c>
      <c r="K78" s="31">
        <v>543.5</v>
      </c>
      <c r="L78" s="31">
        <v>530</v>
      </c>
      <c r="M78" s="31">
        <v>14.606120000000001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1412.5</v>
      </c>
      <c r="D79" s="36">
        <v>1417.3166666666668</v>
      </c>
      <c r="E79" s="36">
        <v>1401.3333333333337</v>
      </c>
      <c r="F79" s="36">
        <v>1390.166666666667</v>
      </c>
      <c r="G79" s="36">
        <v>1374.1833333333338</v>
      </c>
      <c r="H79" s="36">
        <v>1428.4833333333336</v>
      </c>
      <c r="I79" s="36">
        <v>1444.4666666666667</v>
      </c>
      <c r="J79" s="36">
        <v>1455.6333333333334</v>
      </c>
      <c r="K79" s="31">
        <v>1433.3</v>
      </c>
      <c r="L79" s="31">
        <v>1406.15</v>
      </c>
      <c r="M79" s="31">
        <v>11.601290000000001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309.89999999999998</v>
      </c>
      <c r="D80" s="36">
        <v>307.46666666666664</v>
      </c>
      <c r="E80" s="36">
        <v>304.43333333333328</v>
      </c>
      <c r="F80" s="36">
        <v>298.96666666666664</v>
      </c>
      <c r="G80" s="36">
        <v>295.93333333333328</v>
      </c>
      <c r="H80" s="36">
        <v>312.93333333333328</v>
      </c>
      <c r="I80" s="36">
        <v>315.9666666666667</v>
      </c>
      <c r="J80" s="36">
        <v>321.43333333333328</v>
      </c>
      <c r="K80" s="31">
        <v>310.5</v>
      </c>
      <c r="L80" s="31">
        <v>302</v>
      </c>
      <c r="M80" s="31">
        <v>245.12844000000001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1684.9</v>
      </c>
      <c r="D81" s="36">
        <v>1661.2666666666664</v>
      </c>
      <c r="E81" s="36">
        <v>1628.2333333333329</v>
      </c>
      <c r="F81" s="36">
        <v>1571.5666666666664</v>
      </c>
      <c r="G81" s="36">
        <v>1538.5333333333328</v>
      </c>
      <c r="H81" s="36">
        <v>1717.9333333333329</v>
      </c>
      <c r="I81" s="36">
        <v>1750.9666666666667</v>
      </c>
      <c r="J81" s="36">
        <v>1807.633333333333</v>
      </c>
      <c r="K81" s="31">
        <v>1694.3</v>
      </c>
      <c r="L81" s="31">
        <v>1604.6</v>
      </c>
      <c r="M81" s="31">
        <v>27.55566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317.3</v>
      </c>
      <c r="D82" s="36">
        <v>315.43333333333334</v>
      </c>
      <c r="E82" s="36">
        <v>312.61666666666667</v>
      </c>
      <c r="F82" s="36">
        <v>307.93333333333334</v>
      </c>
      <c r="G82" s="36">
        <v>305.11666666666667</v>
      </c>
      <c r="H82" s="36">
        <v>320.11666666666667</v>
      </c>
      <c r="I82" s="36">
        <v>322.93333333333339</v>
      </c>
      <c r="J82" s="36">
        <v>327.61666666666667</v>
      </c>
      <c r="K82" s="31">
        <v>318.25</v>
      </c>
      <c r="L82" s="31">
        <v>310.75</v>
      </c>
      <c r="M82" s="31">
        <v>160.11265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328.8</v>
      </c>
      <c r="D83" s="36">
        <v>327.2</v>
      </c>
      <c r="E83" s="36">
        <v>325</v>
      </c>
      <c r="F83" s="36">
        <v>321.2</v>
      </c>
      <c r="G83" s="36">
        <v>319</v>
      </c>
      <c r="H83" s="36">
        <v>331</v>
      </c>
      <c r="I83" s="36">
        <v>333.19999999999993</v>
      </c>
      <c r="J83" s="36">
        <v>337</v>
      </c>
      <c r="K83" s="31">
        <v>329.4</v>
      </c>
      <c r="L83" s="31">
        <v>323.39999999999998</v>
      </c>
      <c r="M83" s="31">
        <v>218.39106000000001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1514.4</v>
      </c>
      <c r="D84" s="36">
        <v>1494.5166666666667</v>
      </c>
      <c r="E84" s="36">
        <v>1469.0333333333333</v>
      </c>
      <c r="F84" s="36">
        <v>1423.6666666666667</v>
      </c>
      <c r="G84" s="36">
        <v>1398.1833333333334</v>
      </c>
      <c r="H84" s="36">
        <v>1539.8833333333332</v>
      </c>
      <c r="I84" s="36">
        <v>1565.3666666666663</v>
      </c>
      <c r="J84" s="36">
        <v>1610.7333333333331</v>
      </c>
      <c r="K84" s="31">
        <v>1520</v>
      </c>
      <c r="L84" s="31">
        <v>1449.15</v>
      </c>
      <c r="M84" s="31">
        <v>95.649870000000007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716.8</v>
      </c>
      <c r="D85" s="36">
        <v>708.63333333333333</v>
      </c>
      <c r="E85" s="36">
        <v>697.26666666666665</v>
      </c>
      <c r="F85" s="36">
        <v>677.73333333333335</v>
      </c>
      <c r="G85" s="36">
        <v>666.36666666666667</v>
      </c>
      <c r="H85" s="36">
        <v>728.16666666666663</v>
      </c>
      <c r="I85" s="36">
        <v>739.53333333333319</v>
      </c>
      <c r="J85" s="36">
        <v>759.06666666666661</v>
      </c>
      <c r="K85" s="31">
        <v>720</v>
      </c>
      <c r="L85" s="31">
        <v>689.1</v>
      </c>
      <c r="M85" s="31">
        <v>6.0642800000000001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368.5</v>
      </c>
      <c r="D86" s="36">
        <v>369.55</v>
      </c>
      <c r="E86" s="36">
        <v>362.3</v>
      </c>
      <c r="F86" s="36">
        <v>356.1</v>
      </c>
      <c r="G86" s="36">
        <v>348.85</v>
      </c>
      <c r="H86" s="36">
        <v>375.75</v>
      </c>
      <c r="I86" s="36">
        <v>383</v>
      </c>
      <c r="J86" s="36">
        <v>389.2</v>
      </c>
      <c r="K86" s="31">
        <v>376.8</v>
      </c>
      <c r="L86" s="31">
        <v>363.35</v>
      </c>
      <c r="M86" s="31">
        <v>91.097669999999994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1538.95</v>
      </c>
      <c r="D87" s="36">
        <v>1530.2666666666664</v>
      </c>
      <c r="E87" s="36">
        <v>1507.2833333333328</v>
      </c>
      <c r="F87" s="36">
        <v>1475.6166666666663</v>
      </c>
      <c r="G87" s="36">
        <v>1452.6333333333328</v>
      </c>
      <c r="H87" s="36">
        <v>1561.9333333333329</v>
      </c>
      <c r="I87" s="36">
        <v>1584.9166666666665</v>
      </c>
      <c r="J87" s="36">
        <v>1616.583333333333</v>
      </c>
      <c r="K87" s="31">
        <v>1553.25</v>
      </c>
      <c r="L87" s="31">
        <v>1498.6</v>
      </c>
      <c r="M87" s="31">
        <v>1.5057499999999999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727.85</v>
      </c>
      <c r="D88" s="36">
        <v>721.9</v>
      </c>
      <c r="E88" s="36">
        <v>713.44999999999993</v>
      </c>
      <c r="F88" s="36">
        <v>699.05</v>
      </c>
      <c r="G88" s="36">
        <v>690.59999999999991</v>
      </c>
      <c r="H88" s="36">
        <v>736.3</v>
      </c>
      <c r="I88" s="36">
        <v>744.75</v>
      </c>
      <c r="J88" s="36">
        <v>759.15</v>
      </c>
      <c r="K88" s="31">
        <v>730.35</v>
      </c>
      <c r="L88" s="31">
        <v>707.5</v>
      </c>
      <c r="M88" s="31">
        <v>28.764800000000001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7894.75</v>
      </c>
      <c r="D89" s="36">
        <v>7907.6166666666659</v>
      </c>
      <c r="E89" s="36">
        <v>7755.7833333333319</v>
      </c>
      <c r="F89" s="36">
        <v>7616.8166666666657</v>
      </c>
      <c r="G89" s="36">
        <v>7464.9833333333318</v>
      </c>
      <c r="H89" s="36">
        <v>8046.5833333333321</v>
      </c>
      <c r="I89" s="36">
        <v>8198.4166666666661</v>
      </c>
      <c r="J89" s="36">
        <v>8337.3833333333314</v>
      </c>
      <c r="K89" s="31">
        <v>8059.45</v>
      </c>
      <c r="L89" s="31">
        <v>7768.65</v>
      </c>
      <c r="M89" s="31">
        <v>0.13012000000000001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1713.5</v>
      </c>
      <c r="D90" s="36">
        <v>1694.5833333333333</v>
      </c>
      <c r="E90" s="36">
        <v>1669.1666666666665</v>
      </c>
      <c r="F90" s="36">
        <v>1624.8333333333333</v>
      </c>
      <c r="G90" s="36">
        <v>1599.4166666666665</v>
      </c>
      <c r="H90" s="36">
        <v>1738.9166666666665</v>
      </c>
      <c r="I90" s="36">
        <v>1764.333333333333</v>
      </c>
      <c r="J90" s="36">
        <v>1808.6666666666665</v>
      </c>
      <c r="K90" s="31">
        <v>1720</v>
      </c>
      <c r="L90" s="31">
        <v>1650.25</v>
      </c>
      <c r="M90" s="31">
        <v>2.4110900000000002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2290.1</v>
      </c>
      <c r="D91" s="36">
        <v>2291.7000000000003</v>
      </c>
      <c r="E91" s="36">
        <v>2248.4000000000005</v>
      </c>
      <c r="F91" s="36">
        <v>2206.7000000000003</v>
      </c>
      <c r="G91" s="36">
        <v>2163.4000000000005</v>
      </c>
      <c r="H91" s="36">
        <v>2333.4000000000005</v>
      </c>
      <c r="I91" s="36">
        <v>2376.7000000000007</v>
      </c>
      <c r="J91" s="36">
        <v>2418.4000000000005</v>
      </c>
      <c r="K91" s="31">
        <v>2335</v>
      </c>
      <c r="L91" s="31">
        <v>2250</v>
      </c>
      <c r="M91" s="31">
        <v>0.87153000000000003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541.79999999999995</v>
      </c>
      <c r="D92" s="36">
        <v>543.63333333333333</v>
      </c>
      <c r="E92" s="36">
        <v>532.41666666666663</v>
      </c>
      <c r="F92" s="36">
        <v>523.0333333333333</v>
      </c>
      <c r="G92" s="36">
        <v>511.81666666666661</v>
      </c>
      <c r="H92" s="36">
        <v>553.01666666666665</v>
      </c>
      <c r="I92" s="36">
        <v>564.23333333333335</v>
      </c>
      <c r="J92" s="36">
        <v>573.61666666666667</v>
      </c>
      <c r="K92" s="31">
        <v>554.85</v>
      </c>
      <c r="L92" s="31">
        <v>534.25</v>
      </c>
      <c r="M92" s="31">
        <v>12.78567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34917.050000000003</v>
      </c>
      <c r="D93" s="36">
        <v>34826.733333333337</v>
      </c>
      <c r="E93" s="36">
        <v>34653.466666666674</v>
      </c>
      <c r="F93" s="36">
        <v>34389.883333333339</v>
      </c>
      <c r="G93" s="36">
        <v>34216.616666666676</v>
      </c>
      <c r="H93" s="36">
        <v>35090.316666666673</v>
      </c>
      <c r="I93" s="36">
        <v>35263.583333333336</v>
      </c>
      <c r="J93" s="36">
        <v>35527.166666666672</v>
      </c>
      <c r="K93" s="31">
        <v>35000</v>
      </c>
      <c r="L93" s="31">
        <v>34563.15</v>
      </c>
      <c r="M93" s="31">
        <v>0.18411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1251.3</v>
      </c>
      <c r="D94" s="36">
        <v>1242.4833333333333</v>
      </c>
      <c r="E94" s="36">
        <v>1226.1166666666668</v>
      </c>
      <c r="F94" s="36">
        <v>1200.9333333333334</v>
      </c>
      <c r="G94" s="36">
        <v>1184.5666666666668</v>
      </c>
      <c r="H94" s="36">
        <v>1267.6666666666667</v>
      </c>
      <c r="I94" s="36">
        <v>1284.0333333333331</v>
      </c>
      <c r="J94" s="36">
        <v>1309.2166666666667</v>
      </c>
      <c r="K94" s="31">
        <v>1258.8499999999999</v>
      </c>
      <c r="L94" s="31">
        <v>1217.3</v>
      </c>
      <c r="M94" s="31">
        <v>2.81657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5872.8</v>
      </c>
      <c r="D95" s="36">
        <v>5856.1833333333343</v>
      </c>
      <c r="E95" s="36">
        <v>5829.716666666669</v>
      </c>
      <c r="F95" s="36">
        <v>5786.633333333335</v>
      </c>
      <c r="G95" s="36">
        <v>5760.1666666666697</v>
      </c>
      <c r="H95" s="36">
        <v>5899.2666666666682</v>
      </c>
      <c r="I95" s="36">
        <v>5925.7333333333336</v>
      </c>
      <c r="J95" s="36">
        <v>5968.8166666666675</v>
      </c>
      <c r="K95" s="31">
        <v>5882.65</v>
      </c>
      <c r="L95" s="31">
        <v>5813.1</v>
      </c>
      <c r="M95" s="31">
        <v>1.46736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2399.4499999999998</v>
      </c>
      <c r="D96" s="36">
        <v>2418.6166666666668</v>
      </c>
      <c r="E96" s="36">
        <v>2373.1833333333334</v>
      </c>
      <c r="F96" s="36">
        <v>2346.9166666666665</v>
      </c>
      <c r="G96" s="36">
        <v>2301.4833333333331</v>
      </c>
      <c r="H96" s="36">
        <v>2444.8833333333337</v>
      </c>
      <c r="I96" s="36">
        <v>2490.3166666666671</v>
      </c>
      <c r="J96" s="36">
        <v>2516.5833333333339</v>
      </c>
      <c r="K96" s="31">
        <v>2464.0500000000002</v>
      </c>
      <c r="L96" s="31">
        <v>2392.35</v>
      </c>
      <c r="M96" s="31">
        <v>0.62214999999999998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617.4</v>
      </c>
      <c r="D97" s="36">
        <v>617.0333333333333</v>
      </c>
      <c r="E97" s="36">
        <v>611.66666666666663</v>
      </c>
      <c r="F97" s="36">
        <v>605.93333333333328</v>
      </c>
      <c r="G97" s="36">
        <v>600.56666666666661</v>
      </c>
      <c r="H97" s="36">
        <v>622.76666666666665</v>
      </c>
      <c r="I97" s="36">
        <v>628.13333333333344</v>
      </c>
      <c r="J97" s="36">
        <v>633.86666666666667</v>
      </c>
      <c r="K97" s="31">
        <v>622.4</v>
      </c>
      <c r="L97" s="31">
        <v>611.29999999999995</v>
      </c>
      <c r="M97" s="31">
        <v>1.65123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166.88</v>
      </c>
      <c r="D98" s="36">
        <v>167.68666666666667</v>
      </c>
      <c r="E98" s="36">
        <v>165.44333333333333</v>
      </c>
      <c r="F98" s="36">
        <v>164.00666666666666</v>
      </c>
      <c r="G98" s="36">
        <v>161.76333333333332</v>
      </c>
      <c r="H98" s="36">
        <v>169.12333333333333</v>
      </c>
      <c r="I98" s="36">
        <v>171.36666666666667</v>
      </c>
      <c r="J98" s="36">
        <v>172.80333333333334</v>
      </c>
      <c r="K98" s="31">
        <v>169.93</v>
      </c>
      <c r="L98" s="31">
        <v>166.25</v>
      </c>
      <c r="M98" s="31">
        <v>42.307720000000003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732.35</v>
      </c>
      <c r="D99" s="36">
        <v>728.7833333333333</v>
      </c>
      <c r="E99" s="36">
        <v>721.96666666666658</v>
      </c>
      <c r="F99" s="36">
        <v>711.58333333333326</v>
      </c>
      <c r="G99" s="36">
        <v>704.76666666666654</v>
      </c>
      <c r="H99" s="36">
        <v>739.16666666666663</v>
      </c>
      <c r="I99" s="36">
        <v>745.98333333333323</v>
      </c>
      <c r="J99" s="36">
        <v>756.36666666666667</v>
      </c>
      <c r="K99" s="31">
        <v>735.6</v>
      </c>
      <c r="L99" s="31">
        <v>718.4</v>
      </c>
      <c r="M99" s="31">
        <v>40.220390000000002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589</v>
      </c>
      <c r="D100" s="36">
        <v>589.33333333333337</v>
      </c>
      <c r="E100" s="36">
        <v>579.66666666666674</v>
      </c>
      <c r="F100" s="36">
        <v>570.33333333333337</v>
      </c>
      <c r="G100" s="36">
        <v>560.66666666666674</v>
      </c>
      <c r="H100" s="36">
        <v>598.66666666666674</v>
      </c>
      <c r="I100" s="36">
        <v>608.33333333333348</v>
      </c>
      <c r="J100" s="36">
        <v>617.66666666666674</v>
      </c>
      <c r="K100" s="31">
        <v>599</v>
      </c>
      <c r="L100" s="31">
        <v>580</v>
      </c>
      <c r="M100" s="31">
        <v>15.44955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4226.8500000000004</v>
      </c>
      <c r="D101" s="36">
        <v>4251.6333333333332</v>
      </c>
      <c r="E101" s="36">
        <v>4194.5666666666666</v>
      </c>
      <c r="F101" s="36">
        <v>4162.2833333333338</v>
      </c>
      <c r="G101" s="36">
        <v>4105.2166666666672</v>
      </c>
      <c r="H101" s="36">
        <v>4283.9166666666661</v>
      </c>
      <c r="I101" s="36">
        <v>4340.9833333333318</v>
      </c>
      <c r="J101" s="36">
        <v>4373.2666666666655</v>
      </c>
      <c r="K101" s="31">
        <v>4308.7</v>
      </c>
      <c r="L101" s="31">
        <v>4219.3500000000004</v>
      </c>
      <c r="M101" s="31">
        <v>0.38351000000000002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358.2</v>
      </c>
      <c r="D102" s="36">
        <v>358.11666666666662</v>
      </c>
      <c r="E102" s="36">
        <v>354.58333333333326</v>
      </c>
      <c r="F102" s="36">
        <v>350.96666666666664</v>
      </c>
      <c r="G102" s="36">
        <v>347.43333333333328</v>
      </c>
      <c r="H102" s="36">
        <v>361.73333333333323</v>
      </c>
      <c r="I102" s="36">
        <v>365.26666666666665</v>
      </c>
      <c r="J102" s="36">
        <v>368.88333333333321</v>
      </c>
      <c r="K102" s="31">
        <v>361.65</v>
      </c>
      <c r="L102" s="31">
        <v>354.5</v>
      </c>
      <c r="M102" s="31">
        <v>1.1926300000000001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310.95</v>
      </c>
      <c r="D103" s="36">
        <v>310.48333333333329</v>
      </c>
      <c r="E103" s="36">
        <v>307.11666666666656</v>
      </c>
      <c r="F103" s="36">
        <v>303.28333333333325</v>
      </c>
      <c r="G103" s="36">
        <v>299.91666666666652</v>
      </c>
      <c r="H103" s="36">
        <v>314.31666666666661</v>
      </c>
      <c r="I103" s="36">
        <v>317.68333333333328</v>
      </c>
      <c r="J103" s="36">
        <v>321.51666666666665</v>
      </c>
      <c r="K103" s="31">
        <v>313.85000000000002</v>
      </c>
      <c r="L103" s="31">
        <v>306.64999999999998</v>
      </c>
      <c r="M103" s="31">
        <v>17.788609999999998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856.9</v>
      </c>
      <c r="D104" s="36">
        <v>851.1</v>
      </c>
      <c r="E104" s="36">
        <v>833.85</v>
      </c>
      <c r="F104" s="36">
        <v>810.8</v>
      </c>
      <c r="G104" s="36">
        <v>793.55</v>
      </c>
      <c r="H104" s="36">
        <v>874.15000000000009</v>
      </c>
      <c r="I104" s="36">
        <v>891.40000000000009</v>
      </c>
      <c r="J104" s="36">
        <v>914.45000000000016</v>
      </c>
      <c r="K104" s="31">
        <v>868.35</v>
      </c>
      <c r="L104" s="31">
        <v>828.05</v>
      </c>
      <c r="M104" s="31">
        <v>8.3134800000000002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113.86</v>
      </c>
      <c r="D105" s="36">
        <v>113.08666666666666</v>
      </c>
      <c r="E105" s="36">
        <v>111.77333333333331</v>
      </c>
      <c r="F105" s="36">
        <v>109.68666666666665</v>
      </c>
      <c r="G105" s="36">
        <v>108.37333333333331</v>
      </c>
      <c r="H105" s="36">
        <v>115.17333333333332</v>
      </c>
      <c r="I105" s="36">
        <v>116.48666666666668</v>
      </c>
      <c r="J105" s="36">
        <v>118.57333333333332</v>
      </c>
      <c r="K105" s="31">
        <v>114.4</v>
      </c>
      <c r="L105" s="31">
        <v>111</v>
      </c>
      <c r="M105" s="31">
        <v>542.79930000000002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1527.4</v>
      </c>
      <c r="D106" s="36">
        <v>1530.3333333333333</v>
      </c>
      <c r="E106" s="36">
        <v>1502.5666666666666</v>
      </c>
      <c r="F106" s="36">
        <v>1477.7333333333333</v>
      </c>
      <c r="G106" s="36">
        <v>1449.9666666666667</v>
      </c>
      <c r="H106" s="36">
        <v>1555.1666666666665</v>
      </c>
      <c r="I106" s="36">
        <v>1582.9333333333334</v>
      </c>
      <c r="J106" s="36">
        <v>1607.7666666666664</v>
      </c>
      <c r="K106" s="31">
        <v>1558.1</v>
      </c>
      <c r="L106" s="31">
        <v>1505.5</v>
      </c>
      <c r="M106" s="31">
        <v>0.57516999999999996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208.89</v>
      </c>
      <c r="D107" s="36">
        <v>210.26333333333332</v>
      </c>
      <c r="E107" s="36">
        <v>207.02666666666664</v>
      </c>
      <c r="F107" s="36">
        <v>205.16333333333333</v>
      </c>
      <c r="G107" s="36">
        <v>201.92666666666665</v>
      </c>
      <c r="H107" s="36">
        <v>212.12666666666664</v>
      </c>
      <c r="I107" s="36">
        <v>215.36333333333332</v>
      </c>
      <c r="J107" s="36">
        <v>217.22666666666663</v>
      </c>
      <c r="K107" s="31">
        <v>213.5</v>
      </c>
      <c r="L107" s="31">
        <v>208.4</v>
      </c>
      <c r="M107" s="31">
        <v>2.9598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1740.85</v>
      </c>
      <c r="D108" s="36">
        <v>1726.4333333333334</v>
      </c>
      <c r="E108" s="36">
        <v>1705.8666666666668</v>
      </c>
      <c r="F108" s="36">
        <v>1670.8833333333334</v>
      </c>
      <c r="G108" s="36">
        <v>1650.3166666666668</v>
      </c>
      <c r="H108" s="36">
        <v>1761.4166666666667</v>
      </c>
      <c r="I108" s="36">
        <v>1781.9833333333333</v>
      </c>
      <c r="J108" s="36">
        <v>1816.9666666666667</v>
      </c>
      <c r="K108" s="31">
        <v>1747</v>
      </c>
      <c r="L108" s="31">
        <v>1691.45</v>
      </c>
      <c r="M108" s="31">
        <v>0.63036000000000003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266.01</v>
      </c>
      <c r="D109" s="36">
        <v>269.80333333333334</v>
      </c>
      <c r="E109" s="36">
        <v>260.75666666666666</v>
      </c>
      <c r="F109" s="36">
        <v>255.50333333333333</v>
      </c>
      <c r="G109" s="36">
        <v>246.45666666666665</v>
      </c>
      <c r="H109" s="36">
        <v>275.05666666666667</v>
      </c>
      <c r="I109" s="36">
        <v>284.10333333333341</v>
      </c>
      <c r="J109" s="36">
        <v>289.35666666666668</v>
      </c>
      <c r="K109" s="31">
        <v>278.85000000000002</v>
      </c>
      <c r="L109" s="31">
        <v>264.55</v>
      </c>
      <c r="M109" s="31">
        <v>78.734359999999995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2609.5500000000002</v>
      </c>
      <c r="D110" s="36">
        <v>2613.2666666666669</v>
      </c>
      <c r="E110" s="36">
        <v>2571.2833333333338</v>
      </c>
      <c r="F110" s="36">
        <v>2533.0166666666669</v>
      </c>
      <c r="G110" s="36">
        <v>2491.0333333333338</v>
      </c>
      <c r="H110" s="36">
        <v>2651.5333333333338</v>
      </c>
      <c r="I110" s="36">
        <v>2693.5166666666664</v>
      </c>
      <c r="J110" s="36">
        <v>2731.7833333333338</v>
      </c>
      <c r="K110" s="31">
        <v>2655.25</v>
      </c>
      <c r="L110" s="31">
        <v>2575</v>
      </c>
      <c r="M110" s="31">
        <v>1.89846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966.3</v>
      </c>
      <c r="D111" s="36">
        <v>967.61666666666667</v>
      </c>
      <c r="E111" s="36">
        <v>956.2833333333333</v>
      </c>
      <c r="F111" s="36">
        <v>946.26666666666665</v>
      </c>
      <c r="G111" s="36">
        <v>934.93333333333328</v>
      </c>
      <c r="H111" s="36">
        <v>977.63333333333333</v>
      </c>
      <c r="I111" s="36">
        <v>988.96666666666658</v>
      </c>
      <c r="J111" s="36">
        <v>998.98333333333335</v>
      </c>
      <c r="K111" s="31">
        <v>978.95</v>
      </c>
      <c r="L111" s="31">
        <v>957.6</v>
      </c>
      <c r="M111" s="31">
        <v>1.4438299999999999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64.180000000000007</v>
      </c>
      <c r="D112" s="36">
        <v>64.093333333333334</v>
      </c>
      <c r="E112" s="36">
        <v>62.986666666666665</v>
      </c>
      <c r="F112" s="36">
        <v>61.793333333333329</v>
      </c>
      <c r="G112" s="36">
        <v>60.68666666666666</v>
      </c>
      <c r="H112" s="36">
        <v>65.286666666666662</v>
      </c>
      <c r="I112" s="36">
        <v>66.393333333333345</v>
      </c>
      <c r="J112" s="36">
        <v>67.586666666666673</v>
      </c>
      <c r="K112" s="31">
        <v>65.2</v>
      </c>
      <c r="L112" s="31">
        <v>62.9</v>
      </c>
      <c r="M112" s="31">
        <v>152.38054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2446.8000000000002</v>
      </c>
      <c r="D113" s="36">
        <v>2444.4666666666667</v>
      </c>
      <c r="E113" s="36">
        <v>2419.4333333333334</v>
      </c>
      <c r="F113" s="36">
        <v>2392.0666666666666</v>
      </c>
      <c r="G113" s="36">
        <v>2367.0333333333333</v>
      </c>
      <c r="H113" s="36">
        <v>2471.8333333333335</v>
      </c>
      <c r="I113" s="36">
        <v>2496.8666666666672</v>
      </c>
      <c r="J113" s="36">
        <v>2524.2333333333336</v>
      </c>
      <c r="K113" s="31">
        <v>2469.5</v>
      </c>
      <c r="L113" s="31">
        <v>2417.1</v>
      </c>
      <c r="M113" s="31">
        <v>11.67614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693.8</v>
      </c>
      <c r="D114" s="36">
        <v>694.6</v>
      </c>
      <c r="E114" s="36">
        <v>689.2</v>
      </c>
      <c r="F114" s="36">
        <v>684.6</v>
      </c>
      <c r="G114" s="36">
        <v>679.2</v>
      </c>
      <c r="H114" s="36">
        <v>699.2</v>
      </c>
      <c r="I114" s="36">
        <v>704.59999999999991</v>
      </c>
      <c r="J114" s="36">
        <v>709.2</v>
      </c>
      <c r="K114" s="31">
        <v>700</v>
      </c>
      <c r="L114" s="31">
        <v>690</v>
      </c>
      <c r="M114" s="31">
        <v>0.47294000000000003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2346.6</v>
      </c>
      <c r="D115" s="36">
        <v>2346.4833333333331</v>
      </c>
      <c r="E115" s="36">
        <v>2310.1166666666663</v>
      </c>
      <c r="F115" s="36">
        <v>2273.6333333333332</v>
      </c>
      <c r="G115" s="36">
        <v>2237.2666666666664</v>
      </c>
      <c r="H115" s="36">
        <v>2382.9666666666662</v>
      </c>
      <c r="I115" s="36">
        <v>2419.333333333333</v>
      </c>
      <c r="J115" s="36">
        <v>2455.8166666666662</v>
      </c>
      <c r="K115" s="31">
        <v>2382.85</v>
      </c>
      <c r="L115" s="31">
        <v>2310</v>
      </c>
      <c r="M115" s="31">
        <v>3.9543900000000001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8768.2000000000007</v>
      </c>
      <c r="D116" s="36">
        <v>8777.9000000000015</v>
      </c>
      <c r="E116" s="36">
        <v>8692.9500000000025</v>
      </c>
      <c r="F116" s="36">
        <v>8617.7000000000007</v>
      </c>
      <c r="G116" s="36">
        <v>8532.7500000000018</v>
      </c>
      <c r="H116" s="36">
        <v>8853.1500000000033</v>
      </c>
      <c r="I116" s="36">
        <v>8938.1</v>
      </c>
      <c r="J116" s="36">
        <v>9013.350000000004</v>
      </c>
      <c r="K116" s="31">
        <v>8862.85</v>
      </c>
      <c r="L116" s="31">
        <v>8702.65</v>
      </c>
      <c r="M116" s="31">
        <v>7.9969999999999999E-2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835.15</v>
      </c>
      <c r="D117" s="36">
        <v>828.85</v>
      </c>
      <c r="E117" s="36">
        <v>817.35</v>
      </c>
      <c r="F117" s="36">
        <v>799.55</v>
      </c>
      <c r="G117" s="36">
        <v>788.05</v>
      </c>
      <c r="H117" s="36">
        <v>846.65000000000009</v>
      </c>
      <c r="I117" s="36">
        <v>858.15000000000009</v>
      </c>
      <c r="J117" s="36">
        <v>875.95000000000016</v>
      </c>
      <c r="K117" s="31">
        <v>840.35</v>
      </c>
      <c r="L117" s="31">
        <v>811.05</v>
      </c>
      <c r="M117" s="31">
        <v>1.4797199999999999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495.45</v>
      </c>
      <c r="D118" s="36">
        <v>494.7166666666667</v>
      </c>
      <c r="E118" s="36">
        <v>488.93333333333339</v>
      </c>
      <c r="F118" s="36">
        <v>482.41666666666669</v>
      </c>
      <c r="G118" s="36">
        <v>476.63333333333338</v>
      </c>
      <c r="H118" s="36">
        <v>501.23333333333341</v>
      </c>
      <c r="I118" s="36">
        <v>507.01666666666671</v>
      </c>
      <c r="J118" s="36">
        <v>513.53333333333342</v>
      </c>
      <c r="K118" s="31">
        <v>500.5</v>
      </c>
      <c r="L118" s="31">
        <v>488.2</v>
      </c>
      <c r="M118" s="31">
        <v>23.067209999999999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525.45000000000005</v>
      </c>
      <c r="D119" s="36">
        <v>526.56666666666672</v>
      </c>
      <c r="E119" s="36">
        <v>520.93333333333339</v>
      </c>
      <c r="F119" s="36">
        <v>516.41666666666663</v>
      </c>
      <c r="G119" s="36">
        <v>510.7833333333333</v>
      </c>
      <c r="H119" s="36">
        <v>531.08333333333348</v>
      </c>
      <c r="I119" s="36">
        <v>536.71666666666692</v>
      </c>
      <c r="J119" s="36">
        <v>541.23333333333358</v>
      </c>
      <c r="K119" s="31">
        <v>532.20000000000005</v>
      </c>
      <c r="L119" s="31">
        <v>522.04999999999995</v>
      </c>
      <c r="M119" s="31">
        <v>2.82097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999.1</v>
      </c>
      <c r="D120" s="36">
        <v>1000.15</v>
      </c>
      <c r="E120" s="36">
        <v>987.8</v>
      </c>
      <c r="F120" s="36">
        <v>976.5</v>
      </c>
      <c r="G120" s="36">
        <v>964.15</v>
      </c>
      <c r="H120" s="36">
        <v>1011.4499999999999</v>
      </c>
      <c r="I120" s="36">
        <v>1023.8000000000001</v>
      </c>
      <c r="J120" s="36">
        <v>1035.0999999999999</v>
      </c>
      <c r="K120" s="31">
        <v>1012.5</v>
      </c>
      <c r="L120" s="31">
        <v>988.85</v>
      </c>
      <c r="M120" s="31">
        <v>8.1992499999999993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1524.25</v>
      </c>
      <c r="D121" s="36">
        <v>1519.5833333333333</v>
      </c>
      <c r="E121" s="36">
        <v>1485.0666666666666</v>
      </c>
      <c r="F121" s="36">
        <v>1445.8833333333334</v>
      </c>
      <c r="G121" s="36">
        <v>1411.3666666666668</v>
      </c>
      <c r="H121" s="36">
        <v>1558.7666666666664</v>
      </c>
      <c r="I121" s="36">
        <v>1593.2833333333333</v>
      </c>
      <c r="J121" s="36">
        <v>1632.4666666666662</v>
      </c>
      <c r="K121" s="31">
        <v>1554.1</v>
      </c>
      <c r="L121" s="31">
        <v>1480.4</v>
      </c>
      <c r="M121" s="31">
        <v>8.3722999999999992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1410.95</v>
      </c>
      <c r="D122" s="36">
        <v>1400.0166666666667</v>
      </c>
      <c r="E122" s="36">
        <v>1362.8833333333332</v>
      </c>
      <c r="F122" s="36">
        <v>1314.8166666666666</v>
      </c>
      <c r="G122" s="36">
        <v>1277.6833333333332</v>
      </c>
      <c r="H122" s="36">
        <v>1448.0833333333333</v>
      </c>
      <c r="I122" s="36">
        <v>1485.2166666666669</v>
      </c>
      <c r="J122" s="36">
        <v>1533.2833333333333</v>
      </c>
      <c r="K122" s="31">
        <v>1437.15</v>
      </c>
      <c r="L122" s="31">
        <v>1351.95</v>
      </c>
      <c r="M122" s="31">
        <v>22.397629999999999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1575</v>
      </c>
      <c r="D123" s="36">
        <v>1558.6666666666667</v>
      </c>
      <c r="E123" s="36">
        <v>1517.3333333333335</v>
      </c>
      <c r="F123" s="36">
        <v>1459.6666666666667</v>
      </c>
      <c r="G123" s="36">
        <v>1418.3333333333335</v>
      </c>
      <c r="H123" s="36">
        <v>1616.3333333333335</v>
      </c>
      <c r="I123" s="36">
        <v>1657.666666666667</v>
      </c>
      <c r="J123" s="36">
        <v>1715.3333333333335</v>
      </c>
      <c r="K123" s="31">
        <v>1600</v>
      </c>
      <c r="L123" s="31">
        <v>1501</v>
      </c>
      <c r="M123" s="31">
        <v>46.874160000000003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159.81</v>
      </c>
      <c r="D124" s="36">
        <v>157.83666666666667</v>
      </c>
      <c r="E124" s="36">
        <v>154.97333333333336</v>
      </c>
      <c r="F124" s="36">
        <v>150.13666666666668</v>
      </c>
      <c r="G124" s="36">
        <v>147.27333333333337</v>
      </c>
      <c r="H124" s="36">
        <v>162.67333333333335</v>
      </c>
      <c r="I124" s="36">
        <v>165.53666666666663</v>
      </c>
      <c r="J124" s="36">
        <v>170.37333333333333</v>
      </c>
      <c r="K124" s="31">
        <v>160.69999999999999</v>
      </c>
      <c r="L124" s="31">
        <v>153</v>
      </c>
      <c r="M124" s="31">
        <v>49.284869999999998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1530.55</v>
      </c>
      <c r="D125" s="36">
        <v>1533.6833333333334</v>
      </c>
      <c r="E125" s="36">
        <v>1512.5666666666668</v>
      </c>
      <c r="F125" s="36">
        <v>1494.5833333333335</v>
      </c>
      <c r="G125" s="36">
        <v>1473.4666666666669</v>
      </c>
      <c r="H125" s="36">
        <v>1551.6666666666667</v>
      </c>
      <c r="I125" s="36">
        <v>1572.7833333333335</v>
      </c>
      <c r="J125" s="36">
        <v>1590.7666666666667</v>
      </c>
      <c r="K125" s="31">
        <v>1554.8</v>
      </c>
      <c r="L125" s="31">
        <v>1515.7</v>
      </c>
      <c r="M125" s="31">
        <v>2.9917799999999999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509.85</v>
      </c>
      <c r="D126" s="36">
        <v>506.59999999999997</v>
      </c>
      <c r="E126" s="36">
        <v>501.49999999999994</v>
      </c>
      <c r="F126" s="36">
        <v>493.15</v>
      </c>
      <c r="G126" s="36">
        <v>488.04999999999995</v>
      </c>
      <c r="H126" s="36">
        <v>514.94999999999993</v>
      </c>
      <c r="I126" s="36">
        <v>520.04999999999995</v>
      </c>
      <c r="J126" s="36">
        <v>528.39999999999986</v>
      </c>
      <c r="K126" s="31">
        <v>511.7</v>
      </c>
      <c r="L126" s="31">
        <v>498.25</v>
      </c>
      <c r="M126" s="31">
        <v>204.37968000000001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2467.6</v>
      </c>
      <c r="D127" s="36">
        <v>2480.8833333333337</v>
      </c>
      <c r="E127" s="36">
        <v>2436.7666666666673</v>
      </c>
      <c r="F127" s="36">
        <v>2405.9333333333338</v>
      </c>
      <c r="G127" s="36">
        <v>2361.8166666666675</v>
      </c>
      <c r="H127" s="36">
        <v>2511.7166666666672</v>
      </c>
      <c r="I127" s="36">
        <v>2555.833333333333</v>
      </c>
      <c r="J127" s="36">
        <v>2586.666666666667</v>
      </c>
      <c r="K127" s="31">
        <v>2525</v>
      </c>
      <c r="L127" s="31">
        <v>2450.0500000000002</v>
      </c>
      <c r="M127" s="31">
        <v>10.17431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6343.7</v>
      </c>
      <c r="D128" s="36">
        <v>6357.4833333333336</v>
      </c>
      <c r="E128" s="36">
        <v>6307.916666666667</v>
      </c>
      <c r="F128" s="36">
        <v>6272.1333333333332</v>
      </c>
      <c r="G128" s="36">
        <v>6222.5666666666666</v>
      </c>
      <c r="H128" s="36">
        <v>6393.2666666666673</v>
      </c>
      <c r="I128" s="36">
        <v>6442.833333333333</v>
      </c>
      <c r="J128" s="36">
        <v>6478.6166666666677</v>
      </c>
      <c r="K128" s="31">
        <v>6407.05</v>
      </c>
      <c r="L128" s="31">
        <v>6321.7</v>
      </c>
      <c r="M128" s="31">
        <v>2.1792400000000001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3165.2</v>
      </c>
      <c r="D129" s="36">
        <v>3161.7833333333333</v>
      </c>
      <c r="E129" s="36">
        <v>3135.5666666666666</v>
      </c>
      <c r="F129" s="36">
        <v>3105.9333333333334</v>
      </c>
      <c r="G129" s="36">
        <v>3079.7166666666667</v>
      </c>
      <c r="H129" s="36">
        <v>3191.4166666666665</v>
      </c>
      <c r="I129" s="36">
        <v>3217.6333333333328</v>
      </c>
      <c r="J129" s="36">
        <v>3247.2666666666664</v>
      </c>
      <c r="K129" s="31">
        <v>3188</v>
      </c>
      <c r="L129" s="31">
        <v>3132.15</v>
      </c>
      <c r="M129" s="31">
        <v>5.7892099999999997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4031.75</v>
      </c>
      <c r="D130" s="36">
        <v>4039.25</v>
      </c>
      <c r="E130" s="36">
        <v>3993.5</v>
      </c>
      <c r="F130" s="36">
        <v>3955.25</v>
      </c>
      <c r="G130" s="36">
        <v>3909.5</v>
      </c>
      <c r="H130" s="36">
        <v>4077.5</v>
      </c>
      <c r="I130" s="36">
        <v>4123.25</v>
      </c>
      <c r="J130" s="36">
        <v>4161.5</v>
      </c>
      <c r="K130" s="31">
        <v>4085</v>
      </c>
      <c r="L130" s="31">
        <v>4001</v>
      </c>
      <c r="M130" s="31">
        <v>1.0709599999999999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1702.65</v>
      </c>
      <c r="D131" s="36">
        <v>1700.4666666666669</v>
      </c>
      <c r="E131" s="36">
        <v>1689.2333333333338</v>
      </c>
      <c r="F131" s="36">
        <v>1675.8166666666668</v>
      </c>
      <c r="G131" s="36">
        <v>1664.5833333333337</v>
      </c>
      <c r="H131" s="36">
        <v>1713.8833333333339</v>
      </c>
      <c r="I131" s="36">
        <v>1725.116666666667</v>
      </c>
      <c r="J131" s="36">
        <v>1738.533333333334</v>
      </c>
      <c r="K131" s="31">
        <v>1711.7</v>
      </c>
      <c r="L131" s="31">
        <v>1687.05</v>
      </c>
      <c r="M131" s="31">
        <v>0.29036000000000001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1039.95</v>
      </c>
      <c r="D132" s="36">
        <v>1034</v>
      </c>
      <c r="E132" s="36">
        <v>1021.95</v>
      </c>
      <c r="F132" s="36">
        <v>1003.95</v>
      </c>
      <c r="G132" s="36">
        <v>991.90000000000009</v>
      </c>
      <c r="H132" s="36">
        <v>1052</v>
      </c>
      <c r="I132" s="36">
        <v>1064.0500000000002</v>
      </c>
      <c r="J132" s="36">
        <v>1082.05</v>
      </c>
      <c r="K132" s="31">
        <v>1046.05</v>
      </c>
      <c r="L132" s="31">
        <v>1016</v>
      </c>
      <c r="M132" s="31">
        <v>24.831479999999999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1624.7</v>
      </c>
      <c r="D133" s="36">
        <v>1623.6833333333334</v>
      </c>
      <c r="E133" s="36">
        <v>1603.0166666666669</v>
      </c>
      <c r="F133" s="36">
        <v>1581.3333333333335</v>
      </c>
      <c r="G133" s="36">
        <v>1560.666666666667</v>
      </c>
      <c r="H133" s="36">
        <v>1645.3666666666668</v>
      </c>
      <c r="I133" s="36">
        <v>1666.0333333333333</v>
      </c>
      <c r="J133" s="36">
        <v>1687.7166666666667</v>
      </c>
      <c r="K133" s="31">
        <v>1644.35</v>
      </c>
      <c r="L133" s="31">
        <v>1602</v>
      </c>
      <c r="M133" s="31">
        <v>3.7371099999999999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5323.85</v>
      </c>
      <c r="D134" s="36">
        <v>5277.95</v>
      </c>
      <c r="E134" s="36">
        <v>5215.8999999999996</v>
      </c>
      <c r="F134" s="36">
        <v>5107.95</v>
      </c>
      <c r="G134" s="36">
        <v>5045.8999999999996</v>
      </c>
      <c r="H134" s="36">
        <v>5385.9</v>
      </c>
      <c r="I134" s="36">
        <v>5447.9500000000007</v>
      </c>
      <c r="J134" s="36">
        <v>5555.9</v>
      </c>
      <c r="K134" s="31">
        <v>5340</v>
      </c>
      <c r="L134" s="31">
        <v>5170</v>
      </c>
      <c r="M134" s="31">
        <v>0.55793999999999999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1311.95</v>
      </c>
      <c r="D135" s="36">
        <v>1299.3500000000001</v>
      </c>
      <c r="E135" s="36">
        <v>1275.6500000000003</v>
      </c>
      <c r="F135" s="36">
        <v>1239.3500000000001</v>
      </c>
      <c r="G135" s="36">
        <v>1215.6500000000003</v>
      </c>
      <c r="H135" s="36">
        <v>1335.6500000000003</v>
      </c>
      <c r="I135" s="36">
        <v>1359.3500000000001</v>
      </c>
      <c r="J135" s="36">
        <v>1395.6500000000003</v>
      </c>
      <c r="K135" s="31">
        <v>1323.05</v>
      </c>
      <c r="L135" s="31">
        <v>1263.05</v>
      </c>
      <c r="M135" s="31">
        <v>3.0497999999999998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442.6</v>
      </c>
      <c r="D136" s="36">
        <v>443.48333333333335</v>
      </c>
      <c r="E136" s="36">
        <v>435.86666666666667</v>
      </c>
      <c r="F136" s="36">
        <v>429.13333333333333</v>
      </c>
      <c r="G136" s="36">
        <v>421.51666666666665</v>
      </c>
      <c r="H136" s="36">
        <v>450.2166666666667</v>
      </c>
      <c r="I136" s="36">
        <v>457.83333333333337</v>
      </c>
      <c r="J136" s="36">
        <v>464.56666666666672</v>
      </c>
      <c r="K136" s="31">
        <v>451.1</v>
      </c>
      <c r="L136" s="31">
        <v>436.75</v>
      </c>
      <c r="M136" s="31">
        <v>68.376270000000005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3718.15</v>
      </c>
      <c r="D137" s="36">
        <v>3695.7000000000003</v>
      </c>
      <c r="E137" s="36">
        <v>3646.5000000000005</v>
      </c>
      <c r="F137" s="36">
        <v>3574.8500000000004</v>
      </c>
      <c r="G137" s="36">
        <v>3525.6500000000005</v>
      </c>
      <c r="H137" s="36">
        <v>3767.3500000000004</v>
      </c>
      <c r="I137" s="36">
        <v>3816.55</v>
      </c>
      <c r="J137" s="36">
        <v>3888.2000000000003</v>
      </c>
      <c r="K137" s="31">
        <v>3744.9</v>
      </c>
      <c r="L137" s="31">
        <v>3624.05</v>
      </c>
      <c r="M137" s="31">
        <v>5.5011299999999999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1789.9</v>
      </c>
      <c r="D138" s="36">
        <v>1770.4333333333334</v>
      </c>
      <c r="E138" s="36">
        <v>1743.3666666666668</v>
      </c>
      <c r="F138" s="36">
        <v>1696.8333333333335</v>
      </c>
      <c r="G138" s="36">
        <v>1669.7666666666669</v>
      </c>
      <c r="H138" s="36">
        <v>1816.9666666666667</v>
      </c>
      <c r="I138" s="36">
        <v>1844.0333333333333</v>
      </c>
      <c r="J138" s="36">
        <v>1890.5666666666666</v>
      </c>
      <c r="K138" s="31">
        <v>1797.5</v>
      </c>
      <c r="L138" s="31">
        <v>1723.9</v>
      </c>
      <c r="M138" s="31">
        <v>33.60819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1032.75</v>
      </c>
      <c r="D139" s="36">
        <v>1033.4833333333333</v>
      </c>
      <c r="E139" s="36">
        <v>1025.9666666666667</v>
      </c>
      <c r="F139" s="36">
        <v>1019.1833333333334</v>
      </c>
      <c r="G139" s="36">
        <v>1011.6666666666667</v>
      </c>
      <c r="H139" s="36">
        <v>1040.2666666666667</v>
      </c>
      <c r="I139" s="36">
        <v>1047.7833333333335</v>
      </c>
      <c r="J139" s="36">
        <v>1054.5666666666666</v>
      </c>
      <c r="K139" s="31">
        <v>1041</v>
      </c>
      <c r="L139" s="31">
        <v>1026.7</v>
      </c>
      <c r="M139" s="31">
        <v>0.39639000000000002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829.7</v>
      </c>
      <c r="D140" s="36">
        <v>829.23333333333323</v>
      </c>
      <c r="E140" s="36">
        <v>814.81666666666649</v>
      </c>
      <c r="F140" s="36">
        <v>799.93333333333328</v>
      </c>
      <c r="G140" s="36">
        <v>785.51666666666654</v>
      </c>
      <c r="H140" s="36">
        <v>844.11666666666645</v>
      </c>
      <c r="I140" s="36">
        <v>858.53333333333319</v>
      </c>
      <c r="J140" s="36">
        <v>873.4166666666664</v>
      </c>
      <c r="K140" s="31">
        <v>843.65</v>
      </c>
      <c r="L140" s="31">
        <v>814.35</v>
      </c>
      <c r="M140" s="31">
        <v>55.033670000000001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2444.5</v>
      </c>
      <c r="D141" s="36">
        <v>2466.3333333333335</v>
      </c>
      <c r="E141" s="36">
        <v>2403.7166666666672</v>
      </c>
      <c r="F141" s="36">
        <v>2362.9333333333338</v>
      </c>
      <c r="G141" s="36">
        <v>2300.3166666666675</v>
      </c>
      <c r="H141" s="36">
        <v>2507.1166666666668</v>
      </c>
      <c r="I141" s="36">
        <v>2569.7333333333327</v>
      </c>
      <c r="J141" s="36">
        <v>2610.5166666666664</v>
      </c>
      <c r="K141" s="31">
        <v>2528.9499999999998</v>
      </c>
      <c r="L141" s="31">
        <v>2425.5500000000002</v>
      </c>
      <c r="M141" s="31">
        <v>0.72423999999999999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632.45000000000005</v>
      </c>
      <c r="D142" s="36">
        <v>630.93333333333339</v>
      </c>
      <c r="E142" s="36">
        <v>626.61666666666679</v>
      </c>
      <c r="F142" s="36">
        <v>620.78333333333342</v>
      </c>
      <c r="G142" s="36">
        <v>616.46666666666681</v>
      </c>
      <c r="H142" s="36">
        <v>636.76666666666677</v>
      </c>
      <c r="I142" s="36">
        <v>641.08333333333337</v>
      </c>
      <c r="J142" s="36">
        <v>646.91666666666674</v>
      </c>
      <c r="K142" s="31">
        <v>635.25</v>
      </c>
      <c r="L142" s="31">
        <v>625.1</v>
      </c>
      <c r="M142" s="31">
        <v>14.69979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1812.2</v>
      </c>
      <c r="D143" s="36">
        <v>1808.3999999999999</v>
      </c>
      <c r="E143" s="36">
        <v>1774.7999999999997</v>
      </c>
      <c r="F143" s="36">
        <v>1737.3999999999999</v>
      </c>
      <c r="G143" s="36">
        <v>1703.7999999999997</v>
      </c>
      <c r="H143" s="36">
        <v>1845.7999999999997</v>
      </c>
      <c r="I143" s="36">
        <v>1879.3999999999996</v>
      </c>
      <c r="J143" s="36">
        <v>1916.7999999999997</v>
      </c>
      <c r="K143" s="31">
        <v>1842</v>
      </c>
      <c r="L143" s="31">
        <v>1771</v>
      </c>
      <c r="M143" s="31">
        <v>5.8512899999999997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3296.8</v>
      </c>
      <c r="D144" s="36">
        <v>3338.4666666666667</v>
      </c>
      <c r="E144" s="36">
        <v>3235.9833333333336</v>
      </c>
      <c r="F144" s="36">
        <v>3175.166666666667</v>
      </c>
      <c r="G144" s="36">
        <v>3072.6833333333338</v>
      </c>
      <c r="H144" s="36">
        <v>3399.2833333333333</v>
      </c>
      <c r="I144" s="36">
        <v>3501.766666666666</v>
      </c>
      <c r="J144" s="36">
        <v>3562.583333333333</v>
      </c>
      <c r="K144" s="31">
        <v>3440.95</v>
      </c>
      <c r="L144" s="31">
        <v>3277.65</v>
      </c>
      <c r="M144" s="31">
        <v>4.8836700000000004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862.25</v>
      </c>
      <c r="D145" s="36">
        <v>863.73333333333323</v>
      </c>
      <c r="E145" s="36">
        <v>845.56666666666649</v>
      </c>
      <c r="F145" s="36">
        <v>828.88333333333321</v>
      </c>
      <c r="G145" s="36">
        <v>810.71666666666647</v>
      </c>
      <c r="H145" s="36">
        <v>880.41666666666652</v>
      </c>
      <c r="I145" s="36">
        <v>898.58333333333326</v>
      </c>
      <c r="J145" s="36">
        <v>915.26666666666654</v>
      </c>
      <c r="K145" s="31">
        <v>881.9</v>
      </c>
      <c r="L145" s="31">
        <v>847.05</v>
      </c>
      <c r="M145" s="31">
        <v>25.562349999999999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2919.9</v>
      </c>
      <c r="D146" s="36">
        <v>2934.9833333333336</v>
      </c>
      <c r="E146" s="36">
        <v>2887.9666666666672</v>
      </c>
      <c r="F146" s="36">
        <v>2856.0333333333338</v>
      </c>
      <c r="G146" s="36">
        <v>2809.0166666666673</v>
      </c>
      <c r="H146" s="36">
        <v>2966.916666666667</v>
      </c>
      <c r="I146" s="36">
        <v>3013.9333333333334</v>
      </c>
      <c r="J146" s="36">
        <v>3045.8666666666668</v>
      </c>
      <c r="K146" s="31">
        <v>2982</v>
      </c>
      <c r="L146" s="31">
        <v>2903.05</v>
      </c>
      <c r="M146" s="31">
        <v>2.30661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397</v>
      </c>
      <c r="D147" s="36">
        <v>391.98333333333335</v>
      </c>
      <c r="E147" s="36">
        <v>385.2166666666667</v>
      </c>
      <c r="F147" s="36">
        <v>373.43333333333334</v>
      </c>
      <c r="G147" s="36">
        <v>366.66666666666669</v>
      </c>
      <c r="H147" s="36">
        <v>403.76666666666671</v>
      </c>
      <c r="I147" s="36">
        <v>410.53333333333336</v>
      </c>
      <c r="J147" s="36">
        <v>422.31666666666672</v>
      </c>
      <c r="K147" s="31">
        <v>398.75</v>
      </c>
      <c r="L147" s="31">
        <v>380.2</v>
      </c>
      <c r="M147" s="31">
        <v>34.760150000000003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176.94</v>
      </c>
      <c r="D148" s="36">
        <v>177.42999999999998</v>
      </c>
      <c r="E148" s="36">
        <v>174.60999999999996</v>
      </c>
      <c r="F148" s="36">
        <v>172.27999999999997</v>
      </c>
      <c r="G148" s="36">
        <v>169.45999999999995</v>
      </c>
      <c r="H148" s="36">
        <v>179.75999999999996</v>
      </c>
      <c r="I148" s="36">
        <v>182.57999999999996</v>
      </c>
      <c r="J148" s="36">
        <v>184.90999999999997</v>
      </c>
      <c r="K148" s="31">
        <v>180.25</v>
      </c>
      <c r="L148" s="31">
        <v>175.1</v>
      </c>
      <c r="M148" s="31">
        <v>14.93145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4790.6000000000004</v>
      </c>
      <c r="D149" s="36">
        <v>4721.4833333333336</v>
      </c>
      <c r="E149" s="36">
        <v>4632.9666666666672</v>
      </c>
      <c r="F149" s="36">
        <v>4475.3333333333339</v>
      </c>
      <c r="G149" s="36">
        <v>4386.8166666666675</v>
      </c>
      <c r="H149" s="36">
        <v>4879.1166666666668</v>
      </c>
      <c r="I149" s="36">
        <v>4967.6333333333332</v>
      </c>
      <c r="J149" s="36">
        <v>5125.2666666666664</v>
      </c>
      <c r="K149" s="31">
        <v>4810</v>
      </c>
      <c r="L149" s="31">
        <v>4563.8500000000004</v>
      </c>
      <c r="M149" s="31">
        <v>12.622210000000001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11272.6</v>
      </c>
      <c r="D150" s="36">
        <v>11176.566666666666</v>
      </c>
      <c r="E150" s="36">
        <v>11041.133333333331</v>
      </c>
      <c r="F150" s="36">
        <v>10809.666666666666</v>
      </c>
      <c r="G150" s="36">
        <v>10674.233333333332</v>
      </c>
      <c r="H150" s="36">
        <v>11408.033333333331</v>
      </c>
      <c r="I150" s="36">
        <v>11543.466666666665</v>
      </c>
      <c r="J150" s="36">
        <v>11774.933333333331</v>
      </c>
      <c r="K150" s="31">
        <v>11312</v>
      </c>
      <c r="L150" s="31">
        <v>10945.1</v>
      </c>
      <c r="M150" s="31">
        <v>2.9293900000000002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3078.55</v>
      </c>
      <c r="D151" s="36">
        <v>3044.3833333333332</v>
      </c>
      <c r="E151" s="36">
        <v>3006.2666666666664</v>
      </c>
      <c r="F151" s="36">
        <v>2933.9833333333331</v>
      </c>
      <c r="G151" s="36">
        <v>2895.8666666666663</v>
      </c>
      <c r="H151" s="36">
        <v>3116.6666666666665</v>
      </c>
      <c r="I151" s="36">
        <v>3154.7833333333333</v>
      </c>
      <c r="J151" s="36">
        <v>3227.0666666666666</v>
      </c>
      <c r="K151" s="31">
        <v>3082.5</v>
      </c>
      <c r="L151" s="31">
        <v>2972.1</v>
      </c>
      <c r="M151" s="31">
        <v>0.80715000000000003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6878.65</v>
      </c>
      <c r="D152" s="36">
        <v>6878.75</v>
      </c>
      <c r="E152" s="36">
        <v>6791.5</v>
      </c>
      <c r="F152" s="36">
        <v>6704.35</v>
      </c>
      <c r="G152" s="36">
        <v>6617.1</v>
      </c>
      <c r="H152" s="36">
        <v>6965.9</v>
      </c>
      <c r="I152" s="36">
        <v>7053.15</v>
      </c>
      <c r="J152" s="36">
        <v>7140.2999999999993</v>
      </c>
      <c r="K152" s="31">
        <v>6966</v>
      </c>
      <c r="L152" s="31">
        <v>6791.6</v>
      </c>
      <c r="M152" s="31">
        <v>4.1039099999999999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780.2</v>
      </c>
      <c r="D153" s="36">
        <v>777.91666666666663</v>
      </c>
      <c r="E153" s="36">
        <v>766.93333333333328</v>
      </c>
      <c r="F153" s="36">
        <v>753.66666666666663</v>
      </c>
      <c r="G153" s="36">
        <v>742.68333333333328</v>
      </c>
      <c r="H153" s="36">
        <v>791.18333333333328</v>
      </c>
      <c r="I153" s="36">
        <v>802.16666666666663</v>
      </c>
      <c r="J153" s="36">
        <v>815.43333333333328</v>
      </c>
      <c r="K153" s="31">
        <v>788.9</v>
      </c>
      <c r="L153" s="31">
        <v>764.65</v>
      </c>
      <c r="M153" s="31">
        <v>2.43512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422.45</v>
      </c>
      <c r="D154" s="36">
        <v>420.7166666666667</v>
      </c>
      <c r="E154" s="36">
        <v>415.43333333333339</v>
      </c>
      <c r="F154" s="36">
        <v>408.41666666666669</v>
      </c>
      <c r="G154" s="36">
        <v>403.13333333333338</v>
      </c>
      <c r="H154" s="36">
        <v>427.73333333333341</v>
      </c>
      <c r="I154" s="36">
        <v>433.01666666666671</v>
      </c>
      <c r="J154" s="36">
        <v>440.03333333333342</v>
      </c>
      <c r="K154" s="31">
        <v>426</v>
      </c>
      <c r="L154" s="31">
        <v>413.7</v>
      </c>
      <c r="M154" s="31">
        <v>4.0111999999999997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222.27</v>
      </c>
      <c r="D155" s="36">
        <v>223.21666666666667</v>
      </c>
      <c r="E155" s="36">
        <v>219.15333333333334</v>
      </c>
      <c r="F155" s="36">
        <v>216.03666666666666</v>
      </c>
      <c r="G155" s="36">
        <v>211.97333333333333</v>
      </c>
      <c r="H155" s="36">
        <v>226.33333333333334</v>
      </c>
      <c r="I155" s="36">
        <v>230.39666666666668</v>
      </c>
      <c r="J155" s="36">
        <v>233.51333333333335</v>
      </c>
      <c r="K155" s="31">
        <v>227.28</v>
      </c>
      <c r="L155" s="31">
        <v>220.1</v>
      </c>
      <c r="M155" s="31">
        <v>5.0989800000000001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42.63</v>
      </c>
      <c r="D156" s="36">
        <v>42.846666666666671</v>
      </c>
      <c r="E156" s="36">
        <v>42.023333333333341</v>
      </c>
      <c r="F156" s="36">
        <v>41.416666666666671</v>
      </c>
      <c r="G156" s="36">
        <v>40.593333333333341</v>
      </c>
      <c r="H156" s="36">
        <v>43.45333333333334</v>
      </c>
      <c r="I156" s="36">
        <v>44.276666666666678</v>
      </c>
      <c r="J156" s="36">
        <v>44.88333333333334</v>
      </c>
      <c r="K156" s="31">
        <v>43.67</v>
      </c>
      <c r="L156" s="31">
        <v>42.24</v>
      </c>
      <c r="M156" s="31">
        <v>238.76638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5012.5</v>
      </c>
      <c r="D157" s="36">
        <v>4978.3833333333332</v>
      </c>
      <c r="E157" s="36">
        <v>4897.8666666666668</v>
      </c>
      <c r="F157" s="36">
        <v>4783.2333333333336</v>
      </c>
      <c r="G157" s="36">
        <v>4702.7166666666672</v>
      </c>
      <c r="H157" s="36">
        <v>5093.0166666666664</v>
      </c>
      <c r="I157" s="36">
        <v>5173.5333333333328</v>
      </c>
      <c r="J157" s="36">
        <v>5288.1666666666661</v>
      </c>
      <c r="K157" s="31">
        <v>5058.8999999999996</v>
      </c>
      <c r="L157" s="31">
        <v>4863.75</v>
      </c>
      <c r="M157" s="31">
        <v>6.2567399999999997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626.9</v>
      </c>
      <c r="D158" s="36">
        <v>623.6</v>
      </c>
      <c r="E158" s="36">
        <v>610.30000000000007</v>
      </c>
      <c r="F158" s="36">
        <v>593.70000000000005</v>
      </c>
      <c r="G158" s="36">
        <v>580.40000000000009</v>
      </c>
      <c r="H158" s="36">
        <v>640.20000000000005</v>
      </c>
      <c r="I158" s="36">
        <v>653.5</v>
      </c>
      <c r="J158" s="36">
        <v>670.1</v>
      </c>
      <c r="K158" s="31">
        <v>636.9</v>
      </c>
      <c r="L158" s="31">
        <v>607</v>
      </c>
      <c r="M158" s="31">
        <v>10.43768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705.45</v>
      </c>
      <c r="D159" s="36">
        <v>708.85</v>
      </c>
      <c r="E159" s="36">
        <v>697.7</v>
      </c>
      <c r="F159" s="36">
        <v>689.95</v>
      </c>
      <c r="G159" s="36">
        <v>678.80000000000007</v>
      </c>
      <c r="H159" s="36">
        <v>716.6</v>
      </c>
      <c r="I159" s="36">
        <v>727.74999999999989</v>
      </c>
      <c r="J159" s="36">
        <v>735.5</v>
      </c>
      <c r="K159" s="31">
        <v>720</v>
      </c>
      <c r="L159" s="31">
        <v>701.1</v>
      </c>
      <c r="M159" s="31">
        <v>1.53247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797.1</v>
      </c>
      <c r="D160" s="36">
        <v>799.73333333333323</v>
      </c>
      <c r="E160" s="36">
        <v>787.46666666666647</v>
      </c>
      <c r="F160" s="36">
        <v>777.83333333333326</v>
      </c>
      <c r="G160" s="36">
        <v>765.56666666666649</v>
      </c>
      <c r="H160" s="36">
        <v>809.36666666666645</v>
      </c>
      <c r="I160" s="36">
        <v>821.6333333333331</v>
      </c>
      <c r="J160" s="36">
        <v>831.26666666666642</v>
      </c>
      <c r="K160" s="31">
        <v>812</v>
      </c>
      <c r="L160" s="31">
        <v>790.1</v>
      </c>
      <c r="M160" s="31">
        <v>4.7219800000000003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2541.6999999999998</v>
      </c>
      <c r="D161" s="36">
        <v>2557.65</v>
      </c>
      <c r="E161" s="36">
        <v>2505.3000000000002</v>
      </c>
      <c r="F161" s="36">
        <v>2468.9</v>
      </c>
      <c r="G161" s="36">
        <v>2416.5500000000002</v>
      </c>
      <c r="H161" s="36">
        <v>2594.0500000000002</v>
      </c>
      <c r="I161" s="36">
        <v>2646.3999999999996</v>
      </c>
      <c r="J161" s="36">
        <v>2682.8</v>
      </c>
      <c r="K161" s="31">
        <v>2610</v>
      </c>
      <c r="L161" s="31">
        <v>2521.25</v>
      </c>
      <c r="M161" s="31">
        <v>0.66800999999999999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254.85</v>
      </c>
      <c r="D162" s="36">
        <v>256.13333333333338</v>
      </c>
      <c r="E162" s="36">
        <v>252.76666666666677</v>
      </c>
      <c r="F162" s="36">
        <v>250.68333333333339</v>
      </c>
      <c r="G162" s="36">
        <v>247.31666666666678</v>
      </c>
      <c r="H162" s="36">
        <v>258.21666666666675</v>
      </c>
      <c r="I162" s="36">
        <v>261.58333333333343</v>
      </c>
      <c r="J162" s="36">
        <v>263.66666666666674</v>
      </c>
      <c r="K162" s="31">
        <v>259.5</v>
      </c>
      <c r="L162" s="31">
        <v>254.05</v>
      </c>
      <c r="M162" s="31">
        <v>37.907119999999999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86.96</v>
      </c>
      <c r="D163" s="36">
        <v>86.616666666666674</v>
      </c>
      <c r="E163" s="36">
        <v>84.343333333333348</v>
      </c>
      <c r="F163" s="36">
        <v>81.726666666666674</v>
      </c>
      <c r="G163" s="36">
        <v>79.453333333333347</v>
      </c>
      <c r="H163" s="36">
        <v>89.233333333333348</v>
      </c>
      <c r="I163" s="36">
        <v>91.506666666666661</v>
      </c>
      <c r="J163" s="36">
        <v>94.123333333333349</v>
      </c>
      <c r="K163" s="31">
        <v>88.89</v>
      </c>
      <c r="L163" s="31">
        <v>84</v>
      </c>
      <c r="M163" s="31">
        <v>216.11860999999999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1073.5</v>
      </c>
      <c r="D164" s="36">
        <v>1076.6000000000001</v>
      </c>
      <c r="E164" s="36">
        <v>1054.5500000000002</v>
      </c>
      <c r="F164" s="36">
        <v>1035.6000000000001</v>
      </c>
      <c r="G164" s="36">
        <v>1013.5500000000002</v>
      </c>
      <c r="H164" s="36">
        <v>1095.5500000000002</v>
      </c>
      <c r="I164" s="36">
        <v>1117.5999999999999</v>
      </c>
      <c r="J164" s="36">
        <v>1136.5500000000002</v>
      </c>
      <c r="K164" s="31">
        <v>1098.6500000000001</v>
      </c>
      <c r="L164" s="31">
        <v>1057.6500000000001</v>
      </c>
      <c r="M164" s="31">
        <v>1.6147499999999999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4145.55</v>
      </c>
      <c r="D165" s="36">
        <v>4116.8499999999995</v>
      </c>
      <c r="E165" s="36">
        <v>4079.6499999999987</v>
      </c>
      <c r="F165" s="36">
        <v>4013.7499999999991</v>
      </c>
      <c r="G165" s="36">
        <v>3976.5499999999984</v>
      </c>
      <c r="H165" s="36">
        <v>4182.7499999999991</v>
      </c>
      <c r="I165" s="36">
        <v>4219.95</v>
      </c>
      <c r="J165" s="36">
        <v>4285.8499999999995</v>
      </c>
      <c r="K165" s="31">
        <v>4154.05</v>
      </c>
      <c r="L165" s="31">
        <v>4050.95</v>
      </c>
      <c r="M165" s="31">
        <v>2.8285499999999999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553.75</v>
      </c>
      <c r="D166" s="36">
        <v>549.69999999999993</v>
      </c>
      <c r="E166" s="36">
        <v>543.44999999999982</v>
      </c>
      <c r="F166" s="36">
        <v>533.14999999999986</v>
      </c>
      <c r="G166" s="36">
        <v>526.89999999999975</v>
      </c>
      <c r="H166" s="36">
        <v>559.99999999999989</v>
      </c>
      <c r="I166" s="36">
        <v>566.25000000000011</v>
      </c>
      <c r="J166" s="36">
        <v>576.54999999999995</v>
      </c>
      <c r="K166" s="31">
        <v>555.95000000000005</v>
      </c>
      <c r="L166" s="31">
        <v>539.4</v>
      </c>
      <c r="M166" s="31">
        <v>47.644509999999997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502.1</v>
      </c>
      <c r="D167" s="36">
        <v>505.38333333333338</v>
      </c>
      <c r="E167" s="36">
        <v>493.76666666666677</v>
      </c>
      <c r="F167" s="36">
        <v>485.43333333333339</v>
      </c>
      <c r="G167" s="36">
        <v>473.81666666666678</v>
      </c>
      <c r="H167" s="36">
        <v>513.7166666666667</v>
      </c>
      <c r="I167" s="36">
        <v>525.33333333333348</v>
      </c>
      <c r="J167" s="36">
        <v>533.66666666666674</v>
      </c>
      <c r="K167" s="31">
        <v>517</v>
      </c>
      <c r="L167" s="31">
        <v>497.05</v>
      </c>
      <c r="M167" s="31">
        <v>1.57985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182.98</v>
      </c>
      <c r="D168" s="36">
        <v>183.22333333333336</v>
      </c>
      <c r="E168" s="36">
        <v>179.95666666666671</v>
      </c>
      <c r="F168" s="36">
        <v>176.93333333333334</v>
      </c>
      <c r="G168" s="36">
        <v>173.66666666666669</v>
      </c>
      <c r="H168" s="36">
        <v>186.24666666666673</v>
      </c>
      <c r="I168" s="36">
        <v>189.51333333333338</v>
      </c>
      <c r="J168" s="36">
        <v>192.53666666666675</v>
      </c>
      <c r="K168" s="31">
        <v>186.49</v>
      </c>
      <c r="L168" s="31">
        <v>180.2</v>
      </c>
      <c r="M168" s="31">
        <v>43.523200000000003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198</v>
      </c>
      <c r="D169" s="36">
        <v>196.78333333333333</v>
      </c>
      <c r="E169" s="36">
        <v>194.17666666666668</v>
      </c>
      <c r="F169" s="36">
        <v>190.35333333333335</v>
      </c>
      <c r="G169" s="36">
        <v>187.7466666666667</v>
      </c>
      <c r="H169" s="36">
        <v>200.60666666666665</v>
      </c>
      <c r="I169" s="36">
        <v>203.21333333333328</v>
      </c>
      <c r="J169" s="36">
        <v>207.03666666666663</v>
      </c>
      <c r="K169" s="31">
        <v>199.39</v>
      </c>
      <c r="L169" s="31">
        <v>192.96</v>
      </c>
      <c r="M169" s="31">
        <v>266.11586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1013.1</v>
      </c>
      <c r="D170" s="36">
        <v>1018.6833333333333</v>
      </c>
      <c r="E170" s="36">
        <v>999.51666666666665</v>
      </c>
      <c r="F170" s="36">
        <v>985.93333333333339</v>
      </c>
      <c r="G170" s="36">
        <v>966.76666666666677</v>
      </c>
      <c r="H170" s="36">
        <v>1032.2666666666664</v>
      </c>
      <c r="I170" s="36">
        <v>1051.4333333333334</v>
      </c>
      <c r="J170" s="36">
        <v>1065.0166666666664</v>
      </c>
      <c r="K170" s="31">
        <v>1037.8499999999999</v>
      </c>
      <c r="L170" s="31">
        <v>1005.1</v>
      </c>
      <c r="M170" s="31">
        <v>4.23752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5190.7</v>
      </c>
      <c r="D171" s="36">
        <v>5218.5666666666666</v>
      </c>
      <c r="E171" s="36">
        <v>5147.1333333333332</v>
      </c>
      <c r="F171" s="36">
        <v>5103.5666666666666</v>
      </c>
      <c r="G171" s="36">
        <v>5032.1333333333332</v>
      </c>
      <c r="H171" s="36">
        <v>5262.1333333333332</v>
      </c>
      <c r="I171" s="36">
        <v>5333.5666666666657</v>
      </c>
      <c r="J171" s="36">
        <v>5377.1333333333332</v>
      </c>
      <c r="K171" s="31">
        <v>5290</v>
      </c>
      <c r="L171" s="31">
        <v>5175</v>
      </c>
      <c r="M171" s="31">
        <v>0.15623999999999999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1561</v>
      </c>
      <c r="D172" s="36">
        <v>1553.7333333333336</v>
      </c>
      <c r="E172" s="36">
        <v>1537.6666666666672</v>
      </c>
      <c r="F172" s="36">
        <v>1514.3333333333337</v>
      </c>
      <c r="G172" s="36">
        <v>1498.2666666666673</v>
      </c>
      <c r="H172" s="36">
        <v>1577.0666666666671</v>
      </c>
      <c r="I172" s="36">
        <v>1593.1333333333337</v>
      </c>
      <c r="J172" s="36">
        <v>1616.4666666666669</v>
      </c>
      <c r="K172" s="31">
        <v>1569.8</v>
      </c>
      <c r="L172" s="31">
        <v>1530.4</v>
      </c>
      <c r="M172" s="31">
        <v>0.83901000000000003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317.89999999999998</v>
      </c>
      <c r="D173" s="36">
        <v>318.13333333333333</v>
      </c>
      <c r="E173" s="36">
        <v>315.26666666666665</v>
      </c>
      <c r="F173" s="36">
        <v>312.63333333333333</v>
      </c>
      <c r="G173" s="36">
        <v>309.76666666666665</v>
      </c>
      <c r="H173" s="36">
        <v>320.76666666666665</v>
      </c>
      <c r="I173" s="36">
        <v>323.63333333333333</v>
      </c>
      <c r="J173" s="36">
        <v>326.26666666666665</v>
      </c>
      <c r="K173" s="31">
        <v>321</v>
      </c>
      <c r="L173" s="31">
        <v>315.5</v>
      </c>
      <c r="M173" s="31">
        <v>3.91656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256.27</v>
      </c>
      <c r="D174" s="36">
        <v>255.03999999999996</v>
      </c>
      <c r="E174" s="36">
        <v>247.27999999999992</v>
      </c>
      <c r="F174" s="36">
        <v>238.28999999999996</v>
      </c>
      <c r="G174" s="36">
        <v>230.52999999999992</v>
      </c>
      <c r="H174" s="36">
        <v>264.02999999999992</v>
      </c>
      <c r="I174" s="36">
        <v>271.78999999999991</v>
      </c>
      <c r="J174" s="36">
        <v>280.77999999999992</v>
      </c>
      <c r="K174" s="31">
        <v>262.8</v>
      </c>
      <c r="L174" s="31">
        <v>246.05</v>
      </c>
      <c r="M174" s="31">
        <v>70.833910000000003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757.85</v>
      </c>
      <c r="D175" s="36">
        <v>750.48333333333323</v>
      </c>
      <c r="E175" s="36">
        <v>736.11666666666645</v>
      </c>
      <c r="F175" s="36">
        <v>714.38333333333321</v>
      </c>
      <c r="G175" s="36">
        <v>700.01666666666642</v>
      </c>
      <c r="H175" s="36">
        <v>772.21666666666647</v>
      </c>
      <c r="I175" s="36">
        <v>786.58333333333326</v>
      </c>
      <c r="J175" s="36">
        <v>808.31666666666649</v>
      </c>
      <c r="K175" s="31">
        <v>764.85</v>
      </c>
      <c r="L175" s="31">
        <v>728.75</v>
      </c>
      <c r="M175" s="31">
        <v>4.9606300000000001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509.8</v>
      </c>
      <c r="D176" s="36">
        <v>516.35</v>
      </c>
      <c r="E176" s="36">
        <v>500.45000000000005</v>
      </c>
      <c r="F176" s="36">
        <v>491.1</v>
      </c>
      <c r="G176" s="36">
        <v>475.20000000000005</v>
      </c>
      <c r="H176" s="36">
        <v>525.70000000000005</v>
      </c>
      <c r="I176" s="36">
        <v>541.59999999999991</v>
      </c>
      <c r="J176" s="36">
        <v>550.95000000000005</v>
      </c>
      <c r="K176" s="31">
        <v>532.25</v>
      </c>
      <c r="L176" s="31">
        <v>507</v>
      </c>
      <c r="M176" s="31">
        <v>41.18967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230.64</v>
      </c>
      <c r="D177" s="36">
        <v>230.83333333333334</v>
      </c>
      <c r="E177" s="36">
        <v>229.04666666666668</v>
      </c>
      <c r="F177" s="36">
        <v>227.45333333333335</v>
      </c>
      <c r="G177" s="36">
        <v>225.66666666666669</v>
      </c>
      <c r="H177" s="36">
        <v>232.42666666666668</v>
      </c>
      <c r="I177" s="36">
        <v>234.21333333333337</v>
      </c>
      <c r="J177" s="36">
        <v>235.80666666666667</v>
      </c>
      <c r="K177" s="31">
        <v>232.62</v>
      </c>
      <c r="L177" s="31">
        <v>229.24</v>
      </c>
      <c r="M177" s="31">
        <v>166.86103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1458</v>
      </c>
      <c r="D178" s="36">
        <v>1456.1000000000001</v>
      </c>
      <c r="E178" s="36">
        <v>1438.6500000000003</v>
      </c>
      <c r="F178" s="36">
        <v>1419.3000000000002</v>
      </c>
      <c r="G178" s="36">
        <v>1401.8500000000004</v>
      </c>
      <c r="H178" s="36">
        <v>1475.4500000000003</v>
      </c>
      <c r="I178" s="36">
        <v>1492.9</v>
      </c>
      <c r="J178" s="36">
        <v>1512.2500000000002</v>
      </c>
      <c r="K178" s="31">
        <v>1473.55</v>
      </c>
      <c r="L178" s="31">
        <v>1436.75</v>
      </c>
      <c r="M178" s="31">
        <v>1.33091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97.27</v>
      </c>
      <c r="D179" s="36">
        <v>96.283333333333317</v>
      </c>
      <c r="E179" s="36">
        <v>94.876666666666637</v>
      </c>
      <c r="F179" s="36">
        <v>92.48333333333332</v>
      </c>
      <c r="G179" s="36">
        <v>91.07666666666664</v>
      </c>
      <c r="H179" s="36">
        <v>98.676666666666634</v>
      </c>
      <c r="I179" s="36">
        <v>100.0833333333333</v>
      </c>
      <c r="J179" s="36">
        <v>102.47666666666663</v>
      </c>
      <c r="K179" s="31">
        <v>97.69</v>
      </c>
      <c r="L179" s="31">
        <v>93.89</v>
      </c>
      <c r="M179" s="31">
        <v>209.47325000000001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2212.75</v>
      </c>
      <c r="D180" s="36">
        <v>2241.9833333333331</v>
      </c>
      <c r="E180" s="36">
        <v>2175.7666666666664</v>
      </c>
      <c r="F180" s="36">
        <v>2138.7833333333333</v>
      </c>
      <c r="G180" s="36">
        <v>2072.5666666666666</v>
      </c>
      <c r="H180" s="36">
        <v>2278.9666666666662</v>
      </c>
      <c r="I180" s="36">
        <v>2345.1833333333325</v>
      </c>
      <c r="J180" s="36">
        <v>2382.1666666666661</v>
      </c>
      <c r="K180" s="31">
        <v>2308.1999999999998</v>
      </c>
      <c r="L180" s="31">
        <v>2205</v>
      </c>
      <c r="M180" s="31">
        <v>14.065099999999999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410.5</v>
      </c>
      <c r="D181" s="36">
        <v>404.91666666666669</v>
      </c>
      <c r="E181" s="36">
        <v>375.13333333333338</v>
      </c>
      <c r="F181" s="36">
        <v>339.76666666666671</v>
      </c>
      <c r="G181" s="36">
        <v>309.98333333333341</v>
      </c>
      <c r="H181" s="36">
        <v>440.28333333333336</v>
      </c>
      <c r="I181" s="36">
        <v>470.06666666666666</v>
      </c>
      <c r="J181" s="36">
        <v>505.43333333333334</v>
      </c>
      <c r="K181" s="31">
        <v>434.7</v>
      </c>
      <c r="L181" s="31">
        <v>369.55</v>
      </c>
      <c r="M181" s="31">
        <v>260.92511999999999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7787.65</v>
      </c>
      <c r="D182" s="36">
        <v>7833.8666666666659</v>
      </c>
      <c r="E182" s="36">
        <v>7728.8333333333321</v>
      </c>
      <c r="F182" s="36">
        <v>7670.0166666666664</v>
      </c>
      <c r="G182" s="36">
        <v>7564.9833333333327</v>
      </c>
      <c r="H182" s="36">
        <v>7892.6833333333316</v>
      </c>
      <c r="I182" s="36">
        <v>7997.7166666666662</v>
      </c>
      <c r="J182" s="36">
        <v>8056.533333333331</v>
      </c>
      <c r="K182" s="31">
        <v>7938.9</v>
      </c>
      <c r="L182" s="31">
        <v>7775.05</v>
      </c>
      <c r="M182" s="31">
        <v>9.7110000000000002E-2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2016.6</v>
      </c>
      <c r="D183" s="36">
        <v>2024.8666666666668</v>
      </c>
      <c r="E183" s="36">
        <v>1981.7333333333336</v>
      </c>
      <c r="F183" s="36">
        <v>1946.8666666666668</v>
      </c>
      <c r="G183" s="36">
        <v>1903.7333333333336</v>
      </c>
      <c r="H183" s="36">
        <v>2059.7333333333336</v>
      </c>
      <c r="I183" s="36">
        <v>2102.8666666666668</v>
      </c>
      <c r="J183" s="36">
        <v>2137.7333333333336</v>
      </c>
      <c r="K183" s="31">
        <v>2068</v>
      </c>
      <c r="L183" s="31">
        <v>1990</v>
      </c>
      <c r="M183" s="31">
        <v>1.2714399999999999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2707.3</v>
      </c>
      <c r="D184" s="36">
        <v>2713.1</v>
      </c>
      <c r="E184" s="36">
        <v>2686.2</v>
      </c>
      <c r="F184" s="36">
        <v>2665.1</v>
      </c>
      <c r="G184" s="36">
        <v>2638.2</v>
      </c>
      <c r="H184" s="36">
        <v>2734.2</v>
      </c>
      <c r="I184" s="36">
        <v>2761.1000000000004</v>
      </c>
      <c r="J184" s="36">
        <v>2782.2</v>
      </c>
      <c r="K184" s="31">
        <v>2740</v>
      </c>
      <c r="L184" s="31">
        <v>2692</v>
      </c>
      <c r="M184" s="31">
        <v>0.76490999999999998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850.7</v>
      </c>
      <c r="D185" s="36">
        <v>867.66666666666663</v>
      </c>
      <c r="E185" s="36">
        <v>830.33333333333326</v>
      </c>
      <c r="F185" s="36">
        <v>809.96666666666658</v>
      </c>
      <c r="G185" s="36">
        <v>772.63333333333321</v>
      </c>
      <c r="H185" s="36">
        <v>888.0333333333333</v>
      </c>
      <c r="I185" s="36">
        <v>925.36666666666656</v>
      </c>
      <c r="J185" s="36">
        <v>945.73333333333335</v>
      </c>
      <c r="K185" s="31">
        <v>905</v>
      </c>
      <c r="L185" s="31">
        <v>847.3</v>
      </c>
      <c r="M185" s="31">
        <v>3.71753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1438.4</v>
      </c>
      <c r="D186" s="36">
        <v>1437.5666666666668</v>
      </c>
      <c r="E186" s="36">
        <v>1420.9333333333336</v>
      </c>
      <c r="F186" s="36">
        <v>1403.4666666666667</v>
      </c>
      <c r="G186" s="36">
        <v>1386.8333333333335</v>
      </c>
      <c r="H186" s="36">
        <v>1455.0333333333338</v>
      </c>
      <c r="I186" s="36">
        <v>1471.666666666667</v>
      </c>
      <c r="J186" s="36">
        <v>1489.1333333333339</v>
      </c>
      <c r="K186" s="31">
        <v>1454.2</v>
      </c>
      <c r="L186" s="31">
        <v>1420.1</v>
      </c>
      <c r="M186" s="31">
        <v>7.0360899999999997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1203.95</v>
      </c>
      <c r="D187" s="36">
        <v>1202.6666666666667</v>
      </c>
      <c r="E187" s="36">
        <v>1190.3333333333335</v>
      </c>
      <c r="F187" s="36">
        <v>1176.7166666666667</v>
      </c>
      <c r="G187" s="36">
        <v>1164.3833333333334</v>
      </c>
      <c r="H187" s="36">
        <v>1216.2833333333335</v>
      </c>
      <c r="I187" s="36">
        <v>1228.616666666667</v>
      </c>
      <c r="J187" s="36">
        <v>1242.2333333333336</v>
      </c>
      <c r="K187" s="31">
        <v>1215</v>
      </c>
      <c r="L187" s="31">
        <v>1189.05</v>
      </c>
      <c r="M187" s="31">
        <v>2.6263100000000001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1042.45</v>
      </c>
      <c r="D188" s="36">
        <v>1048.8833333333334</v>
      </c>
      <c r="E188" s="36">
        <v>1031.5666666666668</v>
      </c>
      <c r="F188" s="36">
        <v>1020.6833333333334</v>
      </c>
      <c r="G188" s="36">
        <v>1003.3666666666668</v>
      </c>
      <c r="H188" s="36">
        <v>1059.7666666666669</v>
      </c>
      <c r="I188" s="36">
        <v>1077.0833333333335</v>
      </c>
      <c r="J188" s="36">
        <v>1087.9666666666669</v>
      </c>
      <c r="K188" s="31">
        <v>1066.2</v>
      </c>
      <c r="L188" s="31">
        <v>1038</v>
      </c>
      <c r="M188" s="31">
        <v>3.0034999999999998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4302.55</v>
      </c>
      <c r="D189" s="36">
        <v>4293.8500000000004</v>
      </c>
      <c r="E189" s="36">
        <v>4245.3000000000011</v>
      </c>
      <c r="F189" s="36">
        <v>4188.0500000000011</v>
      </c>
      <c r="G189" s="36">
        <v>4139.5000000000018</v>
      </c>
      <c r="H189" s="36">
        <v>4351.1000000000004</v>
      </c>
      <c r="I189" s="36">
        <v>4399.6499999999996</v>
      </c>
      <c r="J189" s="36">
        <v>4456.8999999999996</v>
      </c>
      <c r="K189" s="31">
        <v>4342.3999999999996</v>
      </c>
      <c r="L189" s="31">
        <v>4236.6000000000004</v>
      </c>
      <c r="M189" s="31">
        <v>0.98046999999999995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1467.5</v>
      </c>
      <c r="D190" s="36">
        <v>1469.5666666666666</v>
      </c>
      <c r="E190" s="36">
        <v>1459.0333333333333</v>
      </c>
      <c r="F190" s="36">
        <v>1450.5666666666666</v>
      </c>
      <c r="G190" s="36">
        <v>1440.0333333333333</v>
      </c>
      <c r="H190" s="36">
        <v>1478.0333333333333</v>
      </c>
      <c r="I190" s="36">
        <v>1488.5666666666666</v>
      </c>
      <c r="J190" s="36">
        <v>1497.0333333333333</v>
      </c>
      <c r="K190" s="31">
        <v>1480.1</v>
      </c>
      <c r="L190" s="31">
        <v>1461.1</v>
      </c>
      <c r="M190" s="31">
        <v>2.81948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894.95</v>
      </c>
      <c r="D191" s="36">
        <v>895.43333333333339</v>
      </c>
      <c r="E191" s="36">
        <v>886.91666666666674</v>
      </c>
      <c r="F191" s="36">
        <v>878.88333333333333</v>
      </c>
      <c r="G191" s="36">
        <v>870.36666666666667</v>
      </c>
      <c r="H191" s="36">
        <v>903.46666666666681</v>
      </c>
      <c r="I191" s="36">
        <v>911.98333333333346</v>
      </c>
      <c r="J191" s="36">
        <v>920.01666666666688</v>
      </c>
      <c r="K191" s="31">
        <v>903.95</v>
      </c>
      <c r="L191" s="31">
        <v>887.4</v>
      </c>
      <c r="M191" s="31">
        <v>1.9422200000000001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3128.7</v>
      </c>
      <c r="D192" s="36">
        <v>3119.4499999999994</v>
      </c>
      <c r="E192" s="36">
        <v>3090.0499999999988</v>
      </c>
      <c r="F192" s="36">
        <v>3051.3999999999996</v>
      </c>
      <c r="G192" s="36">
        <v>3021.9999999999991</v>
      </c>
      <c r="H192" s="36">
        <v>3158.0999999999985</v>
      </c>
      <c r="I192" s="36">
        <v>3187.4999999999991</v>
      </c>
      <c r="J192" s="36">
        <v>3226.1499999999983</v>
      </c>
      <c r="K192" s="31">
        <v>3148.85</v>
      </c>
      <c r="L192" s="31">
        <v>3080.8</v>
      </c>
      <c r="M192" s="31">
        <v>9.7850800000000007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563.1</v>
      </c>
      <c r="D193" s="36">
        <v>558.93333333333328</v>
      </c>
      <c r="E193" s="36">
        <v>551.21666666666658</v>
      </c>
      <c r="F193" s="36">
        <v>539.33333333333326</v>
      </c>
      <c r="G193" s="36">
        <v>531.61666666666656</v>
      </c>
      <c r="H193" s="36">
        <v>570.81666666666661</v>
      </c>
      <c r="I193" s="36">
        <v>578.5333333333333</v>
      </c>
      <c r="J193" s="36">
        <v>590.41666666666663</v>
      </c>
      <c r="K193" s="31">
        <v>566.65</v>
      </c>
      <c r="L193" s="31">
        <v>547.04999999999995</v>
      </c>
      <c r="M193" s="31">
        <v>12.672879999999999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520.65</v>
      </c>
      <c r="D194" s="36">
        <v>522.88333333333333</v>
      </c>
      <c r="E194" s="36">
        <v>515.86666666666667</v>
      </c>
      <c r="F194" s="36">
        <v>511.08333333333337</v>
      </c>
      <c r="G194" s="36">
        <v>504.06666666666672</v>
      </c>
      <c r="H194" s="36">
        <v>527.66666666666663</v>
      </c>
      <c r="I194" s="36">
        <v>534.68333333333328</v>
      </c>
      <c r="J194" s="36">
        <v>539.46666666666658</v>
      </c>
      <c r="K194" s="31">
        <v>529.9</v>
      </c>
      <c r="L194" s="31">
        <v>518.1</v>
      </c>
      <c r="M194" s="31">
        <v>5.6527099999999999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2843.3</v>
      </c>
      <c r="D195" s="36">
        <v>2843.1833333333329</v>
      </c>
      <c r="E195" s="36">
        <v>2808.6166666666659</v>
      </c>
      <c r="F195" s="36">
        <v>2773.9333333333329</v>
      </c>
      <c r="G195" s="36">
        <v>2739.3666666666659</v>
      </c>
      <c r="H195" s="36">
        <v>2877.8666666666659</v>
      </c>
      <c r="I195" s="36">
        <v>2912.4333333333325</v>
      </c>
      <c r="J195" s="36">
        <v>2947.1166666666659</v>
      </c>
      <c r="K195" s="31">
        <v>2877.75</v>
      </c>
      <c r="L195" s="31">
        <v>2808.5</v>
      </c>
      <c r="M195" s="31">
        <v>7.0123600000000001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1345.1</v>
      </c>
      <c r="D196" s="36">
        <v>1344.3833333333332</v>
      </c>
      <c r="E196" s="36">
        <v>1328.9666666666665</v>
      </c>
      <c r="F196" s="36">
        <v>1312.8333333333333</v>
      </c>
      <c r="G196" s="36">
        <v>1297.4166666666665</v>
      </c>
      <c r="H196" s="36">
        <v>1360.5166666666664</v>
      </c>
      <c r="I196" s="36">
        <v>1375.9333333333334</v>
      </c>
      <c r="J196" s="36">
        <v>1392.0666666666664</v>
      </c>
      <c r="K196" s="31">
        <v>1359.8</v>
      </c>
      <c r="L196" s="31">
        <v>1328.25</v>
      </c>
      <c r="M196" s="31">
        <v>8.0777699999999992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2590.85</v>
      </c>
      <c r="D197" s="36">
        <v>2572.9500000000003</v>
      </c>
      <c r="E197" s="36">
        <v>2537.9000000000005</v>
      </c>
      <c r="F197" s="36">
        <v>2484.9500000000003</v>
      </c>
      <c r="G197" s="36">
        <v>2449.9000000000005</v>
      </c>
      <c r="H197" s="36">
        <v>2625.9000000000005</v>
      </c>
      <c r="I197" s="36">
        <v>2660.9500000000007</v>
      </c>
      <c r="J197" s="36">
        <v>2713.9000000000005</v>
      </c>
      <c r="K197" s="31">
        <v>2608</v>
      </c>
      <c r="L197" s="31">
        <v>2520</v>
      </c>
      <c r="M197" s="31">
        <v>0.51888000000000001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141.77000000000001</v>
      </c>
      <c r="D198" s="36">
        <v>141.09</v>
      </c>
      <c r="E198" s="36">
        <v>139.18</v>
      </c>
      <c r="F198" s="36">
        <v>136.59</v>
      </c>
      <c r="G198" s="36">
        <v>134.68</v>
      </c>
      <c r="H198" s="36">
        <v>143.68</v>
      </c>
      <c r="I198" s="36">
        <v>145.59000000000003</v>
      </c>
      <c r="J198" s="36">
        <v>148.18</v>
      </c>
      <c r="K198" s="31">
        <v>143</v>
      </c>
      <c r="L198" s="31">
        <v>138.5</v>
      </c>
      <c r="M198" s="31">
        <v>25.279710000000001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3254.45</v>
      </c>
      <c r="D199" s="36">
        <v>3229.8333333333335</v>
      </c>
      <c r="E199" s="36">
        <v>3164.666666666667</v>
      </c>
      <c r="F199" s="36">
        <v>3074.8833333333337</v>
      </c>
      <c r="G199" s="36">
        <v>3009.7166666666672</v>
      </c>
      <c r="H199" s="36">
        <v>3319.6166666666668</v>
      </c>
      <c r="I199" s="36">
        <v>3384.7833333333338</v>
      </c>
      <c r="J199" s="36">
        <v>3474.5666666666666</v>
      </c>
      <c r="K199" s="31">
        <v>3295</v>
      </c>
      <c r="L199" s="31">
        <v>3140.05</v>
      </c>
      <c r="M199" s="31">
        <v>0.88736000000000004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648.45000000000005</v>
      </c>
      <c r="D200" s="36">
        <v>648.69999999999993</v>
      </c>
      <c r="E200" s="36">
        <v>643.74999999999989</v>
      </c>
      <c r="F200" s="36">
        <v>639.04999999999995</v>
      </c>
      <c r="G200" s="36">
        <v>634.09999999999991</v>
      </c>
      <c r="H200" s="36">
        <v>653.39999999999986</v>
      </c>
      <c r="I200" s="36">
        <v>658.34999999999991</v>
      </c>
      <c r="J200" s="36">
        <v>663.04999999999984</v>
      </c>
      <c r="K200" s="31">
        <v>653.65</v>
      </c>
      <c r="L200" s="31">
        <v>644</v>
      </c>
      <c r="M200" s="31">
        <v>3.7994699999999999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402.5</v>
      </c>
      <c r="D201" s="36">
        <v>405.90000000000003</v>
      </c>
      <c r="E201" s="36">
        <v>398.10000000000008</v>
      </c>
      <c r="F201" s="36">
        <v>393.70000000000005</v>
      </c>
      <c r="G201" s="36">
        <v>385.90000000000009</v>
      </c>
      <c r="H201" s="36">
        <v>410.30000000000007</v>
      </c>
      <c r="I201" s="36">
        <v>418.1</v>
      </c>
      <c r="J201" s="36">
        <v>422.50000000000006</v>
      </c>
      <c r="K201" s="31">
        <v>413.7</v>
      </c>
      <c r="L201" s="31">
        <v>401.5</v>
      </c>
      <c r="M201" s="31">
        <v>16.083480000000002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683</v>
      </c>
      <c r="D202" s="36">
        <v>679.4</v>
      </c>
      <c r="E202" s="36">
        <v>671.8</v>
      </c>
      <c r="F202" s="36">
        <v>660.6</v>
      </c>
      <c r="G202" s="36">
        <v>653</v>
      </c>
      <c r="H202" s="36">
        <v>690.59999999999991</v>
      </c>
      <c r="I202" s="36">
        <v>698.2</v>
      </c>
      <c r="J202" s="36">
        <v>709.39999999999986</v>
      </c>
      <c r="K202" s="31">
        <v>687</v>
      </c>
      <c r="L202" s="31">
        <v>668.2</v>
      </c>
      <c r="M202" s="31">
        <v>11.91239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220.27</v>
      </c>
      <c r="D203" s="36">
        <v>218.99333333333334</v>
      </c>
      <c r="E203" s="36">
        <v>216.48666666666668</v>
      </c>
      <c r="F203" s="36">
        <v>212.70333333333335</v>
      </c>
      <c r="G203" s="36">
        <v>210.19666666666669</v>
      </c>
      <c r="H203" s="36">
        <v>222.77666666666667</v>
      </c>
      <c r="I203" s="36">
        <v>225.28333333333333</v>
      </c>
      <c r="J203" s="36">
        <v>229.06666666666666</v>
      </c>
      <c r="K203" s="31">
        <v>221.5</v>
      </c>
      <c r="L203" s="31">
        <v>215.21</v>
      </c>
      <c r="M203" s="31">
        <v>21.59498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236.02</v>
      </c>
      <c r="D204" s="36">
        <v>236.01333333333332</v>
      </c>
      <c r="E204" s="36">
        <v>233.60666666666665</v>
      </c>
      <c r="F204" s="36">
        <v>231.19333333333333</v>
      </c>
      <c r="G204" s="36">
        <v>228.78666666666666</v>
      </c>
      <c r="H204" s="36">
        <v>238.42666666666665</v>
      </c>
      <c r="I204" s="36">
        <v>240.83333333333329</v>
      </c>
      <c r="J204" s="36">
        <v>243.24666666666664</v>
      </c>
      <c r="K204" s="31">
        <v>238.42</v>
      </c>
      <c r="L204" s="31">
        <v>233.6</v>
      </c>
      <c r="M204" s="31">
        <v>20.590250000000001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332.2</v>
      </c>
      <c r="D205" s="36">
        <v>330.05</v>
      </c>
      <c r="E205" s="36">
        <v>326.10000000000002</v>
      </c>
      <c r="F205" s="36">
        <v>320</v>
      </c>
      <c r="G205" s="36">
        <v>316.05</v>
      </c>
      <c r="H205" s="36">
        <v>336.15000000000003</v>
      </c>
      <c r="I205" s="36">
        <v>340.09999999999997</v>
      </c>
      <c r="J205" s="36">
        <v>346.20000000000005</v>
      </c>
      <c r="K205" s="31">
        <v>334</v>
      </c>
      <c r="L205" s="31">
        <v>323.95</v>
      </c>
      <c r="M205" s="31">
        <v>13.695740000000001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2113.65</v>
      </c>
      <c r="D206" s="36">
        <v>2117.9500000000003</v>
      </c>
      <c r="E206" s="36">
        <v>2095.7000000000007</v>
      </c>
      <c r="F206" s="36">
        <v>2077.7500000000005</v>
      </c>
      <c r="G206" s="36">
        <v>2055.5000000000009</v>
      </c>
      <c r="H206" s="36">
        <v>2135.9000000000005</v>
      </c>
      <c r="I206" s="36">
        <v>2158.1499999999996</v>
      </c>
      <c r="J206" s="36">
        <v>2176.1000000000004</v>
      </c>
      <c r="K206" s="31">
        <v>2140.1999999999998</v>
      </c>
      <c r="L206" s="31">
        <v>2100</v>
      </c>
      <c r="M206" s="31">
        <v>0.58338000000000001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629.45000000000005</v>
      </c>
      <c r="D207" s="36">
        <v>636.83333333333337</v>
      </c>
      <c r="E207" s="36">
        <v>613.66666666666674</v>
      </c>
      <c r="F207" s="36">
        <v>597.88333333333333</v>
      </c>
      <c r="G207" s="36">
        <v>574.7166666666667</v>
      </c>
      <c r="H207" s="36">
        <v>652.61666666666679</v>
      </c>
      <c r="I207" s="36">
        <v>675.78333333333353</v>
      </c>
      <c r="J207" s="36">
        <v>691.56666666666683</v>
      </c>
      <c r="K207" s="31">
        <v>660</v>
      </c>
      <c r="L207" s="31">
        <v>621.04999999999995</v>
      </c>
      <c r="M207" s="31">
        <v>29.19021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1635.35</v>
      </c>
      <c r="D208" s="36">
        <v>1623.1166666666668</v>
      </c>
      <c r="E208" s="36">
        <v>1606.2333333333336</v>
      </c>
      <c r="F208" s="36">
        <v>1577.1166666666668</v>
      </c>
      <c r="G208" s="36">
        <v>1560.2333333333336</v>
      </c>
      <c r="H208" s="36">
        <v>1652.2333333333336</v>
      </c>
      <c r="I208" s="36">
        <v>1669.1166666666668</v>
      </c>
      <c r="J208" s="36">
        <v>1698.2333333333336</v>
      </c>
      <c r="K208" s="31">
        <v>1640</v>
      </c>
      <c r="L208" s="31">
        <v>1594</v>
      </c>
      <c r="M208" s="31">
        <v>28.141590000000001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4105.1000000000004</v>
      </c>
      <c r="D209" s="36">
        <v>4103.0333333333338</v>
      </c>
      <c r="E209" s="36">
        <v>4052.0666666666675</v>
      </c>
      <c r="F209" s="36">
        <v>3999.0333333333338</v>
      </c>
      <c r="G209" s="36">
        <v>3948.0666666666675</v>
      </c>
      <c r="H209" s="36">
        <v>4156.0666666666675</v>
      </c>
      <c r="I209" s="36">
        <v>4207.0333333333328</v>
      </c>
      <c r="J209" s="36">
        <v>4260.0666666666675</v>
      </c>
      <c r="K209" s="31">
        <v>4154</v>
      </c>
      <c r="L209" s="31">
        <v>4050</v>
      </c>
      <c r="M209" s="31">
        <v>3.8105199999999999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1618.15</v>
      </c>
      <c r="D210" s="36">
        <v>1612.1166666666668</v>
      </c>
      <c r="E210" s="36">
        <v>1602.4833333333336</v>
      </c>
      <c r="F210" s="36">
        <v>1586.8166666666668</v>
      </c>
      <c r="G210" s="36">
        <v>1577.1833333333336</v>
      </c>
      <c r="H210" s="36">
        <v>1627.7833333333335</v>
      </c>
      <c r="I210" s="36">
        <v>1637.4166666666667</v>
      </c>
      <c r="J210" s="36">
        <v>1653.0833333333335</v>
      </c>
      <c r="K210" s="31">
        <v>1621.75</v>
      </c>
      <c r="L210" s="31">
        <v>1596.45</v>
      </c>
      <c r="M210" s="31">
        <v>219.05269999999999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703.35</v>
      </c>
      <c r="D211" s="36">
        <v>698.4</v>
      </c>
      <c r="E211" s="36">
        <v>687</v>
      </c>
      <c r="F211" s="36">
        <v>670.65</v>
      </c>
      <c r="G211" s="36">
        <v>659.25</v>
      </c>
      <c r="H211" s="36">
        <v>714.75</v>
      </c>
      <c r="I211" s="36">
        <v>726.14999999999986</v>
      </c>
      <c r="J211" s="36">
        <v>742.5</v>
      </c>
      <c r="K211" s="31">
        <v>709.8</v>
      </c>
      <c r="L211" s="31">
        <v>682.05</v>
      </c>
      <c r="M211" s="31">
        <v>89.330460000000002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123.25</v>
      </c>
      <c r="D212" s="36">
        <v>121.8</v>
      </c>
      <c r="E212" s="36">
        <v>119</v>
      </c>
      <c r="F212" s="36">
        <v>114.75</v>
      </c>
      <c r="G212" s="36">
        <v>111.95</v>
      </c>
      <c r="H212" s="36">
        <v>126.05</v>
      </c>
      <c r="I212" s="36">
        <v>128.84999999999997</v>
      </c>
      <c r="J212" s="36">
        <v>133.1</v>
      </c>
      <c r="K212" s="31">
        <v>124.6</v>
      </c>
      <c r="L212" s="31">
        <v>117.55</v>
      </c>
      <c r="M212" s="31">
        <v>329.48435999999998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818.5</v>
      </c>
      <c r="D213" s="36">
        <v>819.86666666666667</v>
      </c>
      <c r="E213" s="36">
        <v>813.73333333333335</v>
      </c>
      <c r="F213" s="36">
        <v>808.9666666666667</v>
      </c>
      <c r="G213" s="36">
        <v>802.83333333333337</v>
      </c>
      <c r="H213" s="36">
        <v>824.63333333333333</v>
      </c>
      <c r="I213" s="36">
        <v>830.76666666666677</v>
      </c>
      <c r="J213" s="36">
        <v>835.5333333333333</v>
      </c>
      <c r="K213" s="31">
        <v>826</v>
      </c>
      <c r="L213" s="31">
        <v>815.1</v>
      </c>
      <c r="M213" s="31">
        <v>4.2076700000000002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1225.9000000000001</v>
      </c>
      <c r="D214" s="36">
        <v>1235.8500000000001</v>
      </c>
      <c r="E214" s="36">
        <v>1207.3500000000004</v>
      </c>
      <c r="F214" s="36">
        <v>1188.8000000000002</v>
      </c>
      <c r="G214" s="36">
        <v>1160.3000000000004</v>
      </c>
      <c r="H214" s="36">
        <v>1254.4000000000003</v>
      </c>
      <c r="I214" s="36">
        <v>1282.8999999999999</v>
      </c>
      <c r="J214" s="36">
        <v>1301.4500000000003</v>
      </c>
      <c r="K214" s="31">
        <v>1264.3499999999999</v>
      </c>
      <c r="L214" s="31">
        <v>1217.3</v>
      </c>
      <c r="M214" s="31">
        <v>0.75948000000000004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1838.65</v>
      </c>
      <c r="D215" s="36">
        <v>1840.5</v>
      </c>
      <c r="E215" s="36">
        <v>1824.2</v>
      </c>
      <c r="F215" s="36">
        <v>1809.75</v>
      </c>
      <c r="G215" s="36">
        <v>1793.45</v>
      </c>
      <c r="H215" s="36">
        <v>1854.95</v>
      </c>
      <c r="I215" s="36">
        <v>1871.2500000000002</v>
      </c>
      <c r="J215" s="36">
        <v>1885.7</v>
      </c>
      <c r="K215" s="31">
        <v>1856.8</v>
      </c>
      <c r="L215" s="31">
        <v>1826.05</v>
      </c>
      <c r="M215" s="31">
        <v>8.1488999999999994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5478.9</v>
      </c>
      <c r="D216" s="36">
        <v>5474.1499999999987</v>
      </c>
      <c r="E216" s="36">
        <v>5402.0999999999976</v>
      </c>
      <c r="F216" s="36">
        <v>5325.2999999999993</v>
      </c>
      <c r="G216" s="36">
        <v>5253.2499999999982</v>
      </c>
      <c r="H216" s="36">
        <v>5550.9499999999971</v>
      </c>
      <c r="I216" s="36">
        <v>5622.9999999999982</v>
      </c>
      <c r="J216" s="36">
        <v>5699.7999999999965</v>
      </c>
      <c r="K216" s="31">
        <v>5546.2</v>
      </c>
      <c r="L216" s="31">
        <v>5397.35</v>
      </c>
      <c r="M216" s="31">
        <v>5.1730600000000004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422.6</v>
      </c>
      <c r="D217" s="36">
        <v>416.36666666666662</v>
      </c>
      <c r="E217" s="36">
        <v>410.13333333333321</v>
      </c>
      <c r="F217" s="36">
        <v>397.66666666666657</v>
      </c>
      <c r="G217" s="36">
        <v>391.43333333333317</v>
      </c>
      <c r="H217" s="36">
        <v>428.83333333333326</v>
      </c>
      <c r="I217" s="36">
        <v>435.06666666666672</v>
      </c>
      <c r="J217" s="36">
        <v>447.5333333333333</v>
      </c>
      <c r="K217" s="31">
        <v>422.6</v>
      </c>
      <c r="L217" s="31">
        <v>403.9</v>
      </c>
      <c r="M217" s="31">
        <v>19.389500000000002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667.6</v>
      </c>
      <c r="D218" s="36">
        <v>663.69999999999993</v>
      </c>
      <c r="E218" s="36">
        <v>658.89999999999986</v>
      </c>
      <c r="F218" s="36">
        <v>650.19999999999993</v>
      </c>
      <c r="G218" s="36">
        <v>645.39999999999986</v>
      </c>
      <c r="H218" s="36">
        <v>672.39999999999986</v>
      </c>
      <c r="I218" s="36">
        <v>677.19999999999982</v>
      </c>
      <c r="J218" s="36">
        <v>685.89999999999986</v>
      </c>
      <c r="K218" s="31">
        <v>668.5</v>
      </c>
      <c r="L218" s="31">
        <v>655</v>
      </c>
      <c r="M218" s="31">
        <v>47.305390000000003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4905.3999999999996</v>
      </c>
      <c r="D219" s="36">
        <v>4893.7166666666662</v>
      </c>
      <c r="E219" s="36">
        <v>4853.6833333333325</v>
      </c>
      <c r="F219" s="36">
        <v>4801.9666666666662</v>
      </c>
      <c r="G219" s="36">
        <v>4761.9333333333325</v>
      </c>
      <c r="H219" s="36">
        <v>4945.4333333333325</v>
      </c>
      <c r="I219" s="36">
        <v>4985.4666666666672</v>
      </c>
      <c r="J219" s="36">
        <v>5037.1833333333325</v>
      </c>
      <c r="K219" s="31">
        <v>4933.75</v>
      </c>
      <c r="L219" s="31">
        <v>4842</v>
      </c>
      <c r="M219" s="31">
        <v>14.922230000000001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315.39999999999998</v>
      </c>
      <c r="D220" s="36">
        <v>314.41666666666669</v>
      </c>
      <c r="E220" s="36">
        <v>310.93333333333339</v>
      </c>
      <c r="F220" s="36">
        <v>306.4666666666667</v>
      </c>
      <c r="G220" s="36">
        <v>302.98333333333341</v>
      </c>
      <c r="H220" s="36">
        <v>318.88333333333338</v>
      </c>
      <c r="I220" s="36">
        <v>322.36666666666662</v>
      </c>
      <c r="J220" s="36">
        <v>326.83333333333337</v>
      </c>
      <c r="K220" s="31">
        <v>317.89999999999998</v>
      </c>
      <c r="L220" s="31">
        <v>309.95</v>
      </c>
      <c r="M220" s="31">
        <v>39.648989999999998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376.55</v>
      </c>
      <c r="D221" s="36">
        <v>375.41666666666669</v>
      </c>
      <c r="E221" s="36">
        <v>371.33333333333337</v>
      </c>
      <c r="F221" s="36">
        <v>366.11666666666667</v>
      </c>
      <c r="G221" s="36">
        <v>362.03333333333336</v>
      </c>
      <c r="H221" s="36">
        <v>380.63333333333338</v>
      </c>
      <c r="I221" s="36">
        <v>384.71666666666675</v>
      </c>
      <c r="J221" s="36">
        <v>389.93333333333339</v>
      </c>
      <c r="K221" s="31">
        <v>379.5</v>
      </c>
      <c r="L221" s="31">
        <v>370.2</v>
      </c>
      <c r="M221" s="31">
        <v>93.018960000000007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2711.05</v>
      </c>
      <c r="D222" s="36">
        <v>2708.4333333333334</v>
      </c>
      <c r="E222" s="36">
        <v>2689.8666666666668</v>
      </c>
      <c r="F222" s="36">
        <v>2668.6833333333334</v>
      </c>
      <c r="G222" s="36">
        <v>2650.1166666666668</v>
      </c>
      <c r="H222" s="36">
        <v>2729.6166666666668</v>
      </c>
      <c r="I222" s="36">
        <v>2748.1833333333334</v>
      </c>
      <c r="J222" s="36">
        <v>2769.3666666666668</v>
      </c>
      <c r="K222" s="31">
        <v>2727</v>
      </c>
      <c r="L222" s="31">
        <v>2687.25</v>
      </c>
      <c r="M222" s="31">
        <v>21.353090000000002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603.5</v>
      </c>
      <c r="D223" s="36">
        <v>608.83333333333337</v>
      </c>
      <c r="E223" s="36">
        <v>593.66666666666674</v>
      </c>
      <c r="F223" s="36">
        <v>583.83333333333337</v>
      </c>
      <c r="G223" s="36">
        <v>568.66666666666674</v>
      </c>
      <c r="H223" s="36">
        <v>618.66666666666674</v>
      </c>
      <c r="I223" s="36">
        <v>633.83333333333348</v>
      </c>
      <c r="J223" s="36">
        <v>643.66666666666674</v>
      </c>
      <c r="K223" s="31">
        <v>624</v>
      </c>
      <c r="L223" s="31">
        <v>599</v>
      </c>
      <c r="M223" s="31">
        <v>9.1530400000000007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11547.6</v>
      </c>
      <c r="D224" s="36">
        <v>11562.816666666668</v>
      </c>
      <c r="E224" s="36">
        <v>11325.683333333334</v>
      </c>
      <c r="F224" s="36">
        <v>11103.766666666666</v>
      </c>
      <c r="G224" s="36">
        <v>10866.633333333333</v>
      </c>
      <c r="H224" s="36">
        <v>11784.733333333335</v>
      </c>
      <c r="I224" s="36">
        <v>12021.86666666667</v>
      </c>
      <c r="J224" s="36">
        <v>12243.783333333336</v>
      </c>
      <c r="K224" s="31">
        <v>11799.95</v>
      </c>
      <c r="L224" s="31">
        <v>11340.9</v>
      </c>
      <c r="M224" s="31">
        <v>0.79744999999999999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1061.5</v>
      </c>
      <c r="D225" s="36">
        <v>1077.1666666666667</v>
      </c>
      <c r="E225" s="36">
        <v>1014.3333333333335</v>
      </c>
      <c r="F225" s="36">
        <v>967.16666666666674</v>
      </c>
      <c r="G225" s="36">
        <v>904.33333333333348</v>
      </c>
      <c r="H225" s="36">
        <v>1124.3333333333335</v>
      </c>
      <c r="I225" s="36">
        <v>1187.166666666667</v>
      </c>
      <c r="J225" s="36">
        <v>1234.3333333333335</v>
      </c>
      <c r="K225" s="31">
        <v>1140</v>
      </c>
      <c r="L225" s="31">
        <v>1030</v>
      </c>
      <c r="M225" s="31">
        <v>20.507750000000001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465.65</v>
      </c>
      <c r="D226" s="36">
        <v>464.88333333333338</v>
      </c>
      <c r="E226" s="36">
        <v>459.76666666666677</v>
      </c>
      <c r="F226" s="36">
        <v>453.88333333333338</v>
      </c>
      <c r="G226" s="36">
        <v>448.76666666666677</v>
      </c>
      <c r="H226" s="36">
        <v>470.76666666666677</v>
      </c>
      <c r="I226" s="36">
        <v>475.88333333333344</v>
      </c>
      <c r="J226" s="36">
        <v>481.76666666666677</v>
      </c>
      <c r="K226" s="31">
        <v>470</v>
      </c>
      <c r="L226" s="31">
        <v>459</v>
      </c>
      <c r="M226" s="31">
        <v>1.85032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54453.75</v>
      </c>
      <c r="D227" s="36">
        <v>54496.216666666667</v>
      </c>
      <c r="E227" s="36">
        <v>53792.533333333333</v>
      </c>
      <c r="F227" s="36">
        <v>53131.316666666666</v>
      </c>
      <c r="G227" s="36">
        <v>52427.633333333331</v>
      </c>
      <c r="H227" s="36">
        <v>55157.433333333334</v>
      </c>
      <c r="I227" s="36">
        <v>55861.116666666669</v>
      </c>
      <c r="J227" s="36">
        <v>56522.333333333336</v>
      </c>
      <c r="K227" s="31">
        <v>55199.9</v>
      </c>
      <c r="L227" s="31">
        <v>53835</v>
      </c>
      <c r="M227" s="31">
        <v>4.7410000000000001E-2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314.25</v>
      </c>
      <c r="D228" s="36">
        <v>315.86666666666667</v>
      </c>
      <c r="E228" s="36">
        <v>311.78333333333336</v>
      </c>
      <c r="F228" s="36">
        <v>309.31666666666666</v>
      </c>
      <c r="G228" s="36">
        <v>305.23333333333335</v>
      </c>
      <c r="H228" s="36">
        <v>318.33333333333337</v>
      </c>
      <c r="I228" s="36">
        <v>322.41666666666663</v>
      </c>
      <c r="J228" s="36">
        <v>324.88333333333338</v>
      </c>
      <c r="K228" s="31">
        <v>319.95</v>
      </c>
      <c r="L228" s="31">
        <v>313.39999999999998</v>
      </c>
      <c r="M228" s="31">
        <v>115.28689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1207.2</v>
      </c>
      <c r="D229" s="36">
        <v>1204.3833333333332</v>
      </c>
      <c r="E229" s="36">
        <v>1188.7666666666664</v>
      </c>
      <c r="F229" s="36">
        <v>1170.3333333333333</v>
      </c>
      <c r="G229" s="36">
        <v>1154.7166666666665</v>
      </c>
      <c r="H229" s="36">
        <v>1222.8166666666664</v>
      </c>
      <c r="I229" s="36">
        <v>1238.4333333333332</v>
      </c>
      <c r="J229" s="36">
        <v>1256.8666666666663</v>
      </c>
      <c r="K229" s="31">
        <v>1220</v>
      </c>
      <c r="L229" s="31">
        <v>1185.95</v>
      </c>
      <c r="M229" s="31">
        <v>193.09264999999999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1967.3</v>
      </c>
      <c r="D230" s="36">
        <v>1966.5166666666667</v>
      </c>
      <c r="E230" s="36">
        <v>1952.9833333333333</v>
      </c>
      <c r="F230" s="36">
        <v>1938.6666666666667</v>
      </c>
      <c r="G230" s="36">
        <v>1925.1333333333334</v>
      </c>
      <c r="H230" s="36">
        <v>1980.8333333333333</v>
      </c>
      <c r="I230" s="36">
        <v>1994.3666666666666</v>
      </c>
      <c r="J230" s="36">
        <v>2008.6833333333332</v>
      </c>
      <c r="K230" s="31">
        <v>1980.05</v>
      </c>
      <c r="L230" s="31">
        <v>1952.2</v>
      </c>
      <c r="M230" s="31">
        <v>7.9694599999999998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724.9</v>
      </c>
      <c r="D231" s="36">
        <v>719.31666666666661</v>
      </c>
      <c r="E231" s="36">
        <v>707.18333333333317</v>
      </c>
      <c r="F231" s="36">
        <v>689.46666666666658</v>
      </c>
      <c r="G231" s="36">
        <v>677.33333333333314</v>
      </c>
      <c r="H231" s="36">
        <v>737.03333333333319</v>
      </c>
      <c r="I231" s="36">
        <v>749.16666666666663</v>
      </c>
      <c r="J231" s="36">
        <v>766.88333333333321</v>
      </c>
      <c r="K231" s="31">
        <v>731.45</v>
      </c>
      <c r="L231" s="31">
        <v>701.6</v>
      </c>
      <c r="M231" s="31">
        <v>38.008319999999998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767.35</v>
      </c>
      <c r="D232" s="36">
        <v>765.2833333333333</v>
      </c>
      <c r="E232" s="36">
        <v>755.56666666666661</v>
      </c>
      <c r="F232" s="36">
        <v>743.7833333333333</v>
      </c>
      <c r="G232" s="36">
        <v>734.06666666666661</v>
      </c>
      <c r="H232" s="36">
        <v>777.06666666666661</v>
      </c>
      <c r="I232" s="36">
        <v>786.7833333333333</v>
      </c>
      <c r="J232" s="36">
        <v>798.56666666666661</v>
      </c>
      <c r="K232" s="31">
        <v>775</v>
      </c>
      <c r="L232" s="31">
        <v>753.5</v>
      </c>
      <c r="M232" s="31">
        <v>3.8826200000000002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104.22</v>
      </c>
      <c r="D233" s="36">
        <v>103.09333333333332</v>
      </c>
      <c r="E233" s="36">
        <v>99.586666666666645</v>
      </c>
      <c r="F233" s="36">
        <v>94.953333333333319</v>
      </c>
      <c r="G233" s="36">
        <v>91.446666666666644</v>
      </c>
      <c r="H233" s="36">
        <v>107.72666666666665</v>
      </c>
      <c r="I233" s="36">
        <v>111.23333333333333</v>
      </c>
      <c r="J233" s="36">
        <v>115.86666666666665</v>
      </c>
      <c r="K233" s="31">
        <v>106.6</v>
      </c>
      <c r="L233" s="31">
        <v>98.46</v>
      </c>
      <c r="M233" s="31">
        <v>872.54681000000005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74.48</v>
      </c>
      <c r="D234" s="36">
        <v>73.940000000000012</v>
      </c>
      <c r="E234" s="36">
        <v>72.940000000000026</v>
      </c>
      <c r="F234" s="36">
        <v>71.40000000000002</v>
      </c>
      <c r="G234" s="36">
        <v>70.400000000000034</v>
      </c>
      <c r="H234" s="36">
        <v>75.480000000000018</v>
      </c>
      <c r="I234" s="36">
        <v>76.47999999999999</v>
      </c>
      <c r="J234" s="36">
        <v>78.02000000000001</v>
      </c>
      <c r="K234" s="31">
        <v>74.94</v>
      </c>
      <c r="L234" s="31">
        <v>72.400000000000006</v>
      </c>
      <c r="M234" s="31">
        <v>488.15501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112.12</v>
      </c>
      <c r="D235" s="36">
        <v>111.43666666666667</v>
      </c>
      <c r="E235" s="36">
        <v>109.97333333333333</v>
      </c>
      <c r="F235" s="36">
        <v>107.82666666666667</v>
      </c>
      <c r="G235" s="36">
        <v>106.36333333333333</v>
      </c>
      <c r="H235" s="36">
        <v>113.58333333333333</v>
      </c>
      <c r="I235" s="36">
        <v>115.04666666666667</v>
      </c>
      <c r="J235" s="36">
        <v>117.19333333333333</v>
      </c>
      <c r="K235" s="31">
        <v>112.9</v>
      </c>
      <c r="L235" s="31">
        <v>109.29</v>
      </c>
      <c r="M235" s="31">
        <v>72.52516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451.15</v>
      </c>
      <c r="D236" s="36">
        <v>453.0333333333333</v>
      </c>
      <c r="E236" s="36">
        <v>447.11666666666662</v>
      </c>
      <c r="F236" s="36">
        <v>443.08333333333331</v>
      </c>
      <c r="G236" s="36">
        <v>437.16666666666663</v>
      </c>
      <c r="H236" s="36">
        <v>457.06666666666661</v>
      </c>
      <c r="I236" s="36">
        <v>462.98333333333335</v>
      </c>
      <c r="J236" s="36">
        <v>467.01666666666659</v>
      </c>
      <c r="K236" s="31">
        <v>458.95</v>
      </c>
      <c r="L236" s="31">
        <v>449</v>
      </c>
      <c r="M236" s="31">
        <v>6.8721800000000002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66.92</v>
      </c>
      <c r="D237" s="36">
        <v>67.089999999999989</v>
      </c>
      <c r="E237" s="36">
        <v>66.379999999999981</v>
      </c>
      <c r="F237" s="36">
        <v>65.839999999999989</v>
      </c>
      <c r="G237" s="36">
        <v>65.129999999999981</v>
      </c>
      <c r="H237" s="36">
        <v>67.629999999999981</v>
      </c>
      <c r="I237" s="36">
        <v>68.339999999999989</v>
      </c>
      <c r="J237" s="36">
        <v>68.879999999999981</v>
      </c>
      <c r="K237" s="31">
        <v>67.8</v>
      </c>
      <c r="L237" s="31">
        <v>66.55</v>
      </c>
      <c r="M237" s="31">
        <v>264.30603000000002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274.60000000000002</v>
      </c>
      <c r="D238" s="36">
        <v>277.7</v>
      </c>
      <c r="E238" s="36">
        <v>269.89999999999998</v>
      </c>
      <c r="F238" s="36">
        <v>265.2</v>
      </c>
      <c r="G238" s="36">
        <v>257.39999999999998</v>
      </c>
      <c r="H238" s="36">
        <v>282.39999999999998</v>
      </c>
      <c r="I238" s="36">
        <v>290.20000000000005</v>
      </c>
      <c r="J238" s="36">
        <v>294.89999999999998</v>
      </c>
      <c r="K238" s="31">
        <v>285.5</v>
      </c>
      <c r="L238" s="31">
        <v>273</v>
      </c>
      <c r="M238" s="31">
        <v>154.92024000000001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502.2</v>
      </c>
      <c r="D239" s="36">
        <v>498.66666666666669</v>
      </c>
      <c r="E239" s="36">
        <v>490.93333333333339</v>
      </c>
      <c r="F239" s="36">
        <v>479.66666666666669</v>
      </c>
      <c r="G239" s="36">
        <v>471.93333333333339</v>
      </c>
      <c r="H239" s="36">
        <v>509.93333333333339</v>
      </c>
      <c r="I239" s="36">
        <v>517.66666666666663</v>
      </c>
      <c r="J239" s="36">
        <v>528.93333333333339</v>
      </c>
      <c r="K239" s="31">
        <v>506.4</v>
      </c>
      <c r="L239" s="31">
        <v>487.4</v>
      </c>
      <c r="M239" s="31">
        <v>207.36094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308.05</v>
      </c>
      <c r="D240" s="36">
        <v>308.55</v>
      </c>
      <c r="E240" s="36">
        <v>302.20000000000005</v>
      </c>
      <c r="F240" s="36">
        <v>296.35000000000002</v>
      </c>
      <c r="G240" s="36">
        <v>290.00000000000006</v>
      </c>
      <c r="H240" s="36">
        <v>314.40000000000003</v>
      </c>
      <c r="I240" s="36">
        <v>320.75000000000006</v>
      </c>
      <c r="J240" s="36">
        <v>326.60000000000002</v>
      </c>
      <c r="K240" s="31">
        <v>314.89999999999998</v>
      </c>
      <c r="L240" s="31">
        <v>302.7</v>
      </c>
      <c r="M240" s="31">
        <v>21.292960000000001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374.05</v>
      </c>
      <c r="D241" s="36">
        <v>370.88333333333338</v>
      </c>
      <c r="E241" s="36">
        <v>364.86666666666679</v>
      </c>
      <c r="F241" s="36">
        <v>355.68333333333339</v>
      </c>
      <c r="G241" s="36">
        <v>349.6666666666668</v>
      </c>
      <c r="H241" s="36">
        <v>380.06666666666678</v>
      </c>
      <c r="I241" s="36">
        <v>386.08333333333331</v>
      </c>
      <c r="J241" s="36">
        <v>395.26666666666677</v>
      </c>
      <c r="K241" s="31">
        <v>376.9</v>
      </c>
      <c r="L241" s="31">
        <v>361.7</v>
      </c>
      <c r="M241" s="31">
        <v>150.95344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 t="e">
        <v>#N/A</v>
      </c>
      <c r="D242" s="36" t="e">
        <v>#N/A</v>
      </c>
      <c r="E242" s="36" t="e">
        <v>#N/A</v>
      </c>
      <c r="F242" s="36" t="e">
        <v>#N/A</v>
      </c>
      <c r="G242" s="36" t="e">
        <v>#N/A</v>
      </c>
      <c r="H242" s="36" t="e">
        <v>#N/A</v>
      </c>
      <c r="I242" s="36" t="e">
        <v>#N/A</v>
      </c>
      <c r="J242" s="36" t="e">
        <v>#N/A</v>
      </c>
      <c r="K242" s="31" t="e">
        <v>#N/A</v>
      </c>
      <c r="L242" s="31" t="e">
        <v>#N/A</v>
      </c>
      <c r="M242" s="31" t="e">
        <v>#N/A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3032.95</v>
      </c>
      <c r="D243" s="36">
        <v>3021.5333333333333</v>
      </c>
      <c r="E243" s="36">
        <v>2993.0666666666666</v>
      </c>
      <c r="F243" s="36">
        <v>2953.1833333333334</v>
      </c>
      <c r="G243" s="36">
        <v>2924.7166666666667</v>
      </c>
      <c r="H243" s="36">
        <v>3061.4166666666665</v>
      </c>
      <c r="I243" s="36">
        <v>3089.8833333333328</v>
      </c>
      <c r="J243" s="36">
        <v>3129.7666666666664</v>
      </c>
      <c r="K243" s="31">
        <v>3050</v>
      </c>
      <c r="L243" s="31">
        <v>2981.65</v>
      </c>
      <c r="M243" s="31">
        <v>1.9598199999999999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581.45000000000005</v>
      </c>
      <c r="D244" s="36">
        <v>577.9</v>
      </c>
      <c r="E244" s="36">
        <v>570.79999999999995</v>
      </c>
      <c r="F244" s="36">
        <v>560.15</v>
      </c>
      <c r="G244" s="36">
        <v>553.04999999999995</v>
      </c>
      <c r="H244" s="36">
        <v>588.54999999999995</v>
      </c>
      <c r="I244" s="36">
        <v>595.65000000000009</v>
      </c>
      <c r="J244" s="36">
        <v>606.29999999999995</v>
      </c>
      <c r="K244" s="31">
        <v>585</v>
      </c>
      <c r="L244" s="31">
        <v>567.25</v>
      </c>
      <c r="M244" s="31">
        <v>18.446370000000002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176.66</v>
      </c>
      <c r="D245" s="36">
        <v>176.74</v>
      </c>
      <c r="E245" s="36">
        <v>175.53000000000003</v>
      </c>
      <c r="F245" s="36">
        <v>174.40000000000003</v>
      </c>
      <c r="G245" s="36">
        <v>173.19000000000005</v>
      </c>
      <c r="H245" s="36">
        <v>177.87</v>
      </c>
      <c r="I245" s="36">
        <v>179.07999999999998</v>
      </c>
      <c r="J245" s="36">
        <v>180.20999999999998</v>
      </c>
      <c r="K245" s="31">
        <v>177.95</v>
      </c>
      <c r="L245" s="31">
        <v>175.61</v>
      </c>
      <c r="M245" s="31">
        <v>48.938740000000003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647</v>
      </c>
      <c r="D246" s="36">
        <v>641.08333333333337</v>
      </c>
      <c r="E246" s="36">
        <v>633.16666666666674</v>
      </c>
      <c r="F246" s="36">
        <v>619.33333333333337</v>
      </c>
      <c r="G246" s="36">
        <v>611.41666666666674</v>
      </c>
      <c r="H246" s="36">
        <v>654.91666666666674</v>
      </c>
      <c r="I246" s="36">
        <v>662.83333333333348</v>
      </c>
      <c r="J246" s="36">
        <v>676.66666666666674</v>
      </c>
      <c r="K246" s="31">
        <v>649</v>
      </c>
      <c r="L246" s="31">
        <v>627.25</v>
      </c>
      <c r="M246" s="31">
        <v>46.295920000000002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176.55</v>
      </c>
      <c r="D247" s="36">
        <v>177.00666666666666</v>
      </c>
      <c r="E247" s="36">
        <v>175.09333333333333</v>
      </c>
      <c r="F247" s="36">
        <v>173.63666666666668</v>
      </c>
      <c r="G247" s="36">
        <v>171.72333333333336</v>
      </c>
      <c r="H247" s="36">
        <v>178.46333333333331</v>
      </c>
      <c r="I247" s="36">
        <v>180.37666666666661</v>
      </c>
      <c r="J247" s="36">
        <v>181.83333333333329</v>
      </c>
      <c r="K247" s="31">
        <v>178.92</v>
      </c>
      <c r="L247" s="31">
        <v>175.55</v>
      </c>
      <c r="M247" s="31">
        <v>272.61948999999998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67.33</v>
      </c>
      <c r="D248" s="36">
        <v>67.483333333333334</v>
      </c>
      <c r="E248" s="36">
        <v>65.686666666666667</v>
      </c>
      <c r="F248" s="36">
        <v>64.043333333333337</v>
      </c>
      <c r="G248" s="36">
        <v>62.24666666666667</v>
      </c>
      <c r="H248" s="36">
        <v>69.126666666666665</v>
      </c>
      <c r="I248" s="36">
        <v>70.923333333333318</v>
      </c>
      <c r="J248" s="36">
        <v>72.566666666666663</v>
      </c>
      <c r="K248" s="31">
        <v>69.28</v>
      </c>
      <c r="L248" s="31">
        <v>65.84</v>
      </c>
      <c r="M248" s="31">
        <v>376.89303000000001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984.15</v>
      </c>
      <c r="D249" s="36">
        <v>982.80000000000007</v>
      </c>
      <c r="E249" s="36">
        <v>974.25000000000011</v>
      </c>
      <c r="F249" s="36">
        <v>964.35</v>
      </c>
      <c r="G249" s="36">
        <v>955.80000000000007</v>
      </c>
      <c r="H249" s="36">
        <v>992.70000000000016</v>
      </c>
      <c r="I249" s="36">
        <v>1001.2500000000001</v>
      </c>
      <c r="J249" s="36">
        <v>1011.1500000000002</v>
      </c>
      <c r="K249" s="31">
        <v>991.35</v>
      </c>
      <c r="L249" s="31">
        <v>972.9</v>
      </c>
      <c r="M249" s="31">
        <v>19.90326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183.44</v>
      </c>
      <c r="D250" s="36">
        <v>184.71333333333337</v>
      </c>
      <c r="E250" s="36">
        <v>181.52666666666673</v>
      </c>
      <c r="F250" s="36">
        <v>179.61333333333337</v>
      </c>
      <c r="G250" s="36">
        <v>176.42666666666673</v>
      </c>
      <c r="H250" s="36">
        <v>186.62666666666672</v>
      </c>
      <c r="I250" s="36">
        <v>189.81333333333333</v>
      </c>
      <c r="J250" s="36">
        <v>191.72666666666672</v>
      </c>
      <c r="K250" s="31">
        <v>187.9</v>
      </c>
      <c r="L250" s="31">
        <v>182.8</v>
      </c>
      <c r="M250" s="31">
        <v>505.38191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1491.95</v>
      </c>
      <c r="D251" s="36">
        <v>1487.1833333333334</v>
      </c>
      <c r="E251" s="36">
        <v>1474.7666666666669</v>
      </c>
      <c r="F251" s="36">
        <v>1457.5833333333335</v>
      </c>
      <c r="G251" s="36">
        <v>1445.166666666667</v>
      </c>
      <c r="H251" s="36">
        <v>1504.3666666666668</v>
      </c>
      <c r="I251" s="36">
        <v>1516.7833333333333</v>
      </c>
      <c r="J251" s="36">
        <v>1533.9666666666667</v>
      </c>
      <c r="K251" s="31">
        <v>1499.6</v>
      </c>
      <c r="L251" s="31">
        <v>1470</v>
      </c>
      <c r="M251" s="31">
        <v>0.44146999999999997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540.5</v>
      </c>
      <c r="D252" s="36">
        <v>537.98333333333323</v>
      </c>
      <c r="E252" s="36">
        <v>533.11666666666645</v>
      </c>
      <c r="F252" s="36">
        <v>525.73333333333323</v>
      </c>
      <c r="G252" s="36">
        <v>520.86666666666645</v>
      </c>
      <c r="H252" s="36">
        <v>545.36666666666645</v>
      </c>
      <c r="I252" s="36">
        <v>550.23333333333323</v>
      </c>
      <c r="J252" s="36">
        <v>557.61666666666645</v>
      </c>
      <c r="K252" s="31">
        <v>542.85</v>
      </c>
      <c r="L252" s="31">
        <v>530.6</v>
      </c>
      <c r="M252" s="31">
        <v>23.329519999999999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444.85</v>
      </c>
      <c r="D253" s="36">
        <v>442.40000000000003</v>
      </c>
      <c r="E253" s="36">
        <v>437.45000000000005</v>
      </c>
      <c r="F253" s="36">
        <v>430.05</v>
      </c>
      <c r="G253" s="36">
        <v>425.1</v>
      </c>
      <c r="H253" s="36">
        <v>449.80000000000007</v>
      </c>
      <c r="I253" s="36">
        <v>454.75</v>
      </c>
      <c r="J253" s="36">
        <v>462.15000000000009</v>
      </c>
      <c r="K253" s="31">
        <v>447.35</v>
      </c>
      <c r="L253" s="31">
        <v>435</v>
      </c>
      <c r="M253" s="31">
        <v>208.29504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1403.9</v>
      </c>
      <c r="D254" s="36">
        <v>1390.6499999999999</v>
      </c>
      <c r="E254" s="36">
        <v>1372.2999999999997</v>
      </c>
      <c r="F254" s="36">
        <v>1340.6999999999998</v>
      </c>
      <c r="G254" s="36">
        <v>1322.3499999999997</v>
      </c>
      <c r="H254" s="36">
        <v>1422.2499999999998</v>
      </c>
      <c r="I254" s="36">
        <v>1440.5999999999997</v>
      </c>
      <c r="J254" s="36">
        <v>1472.1999999999998</v>
      </c>
      <c r="K254" s="31">
        <v>1409</v>
      </c>
      <c r="L254" s="31">
        <v>1359.05</v>
      </c>
      <c r="M254" s="31">
        <v>36.074190000000002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7187.4</v>
      </c>
      <c r="D255" s="36">
        <v>7135</v>
      </c>
      <c r="E255" s="36">
        <v>7060</v>
      </c>
      <c r="F255" s="36">
        <v>6932.6</v>
      </c>
      <c r="G255" s="36">
        <v>6857.6</v>
      </c>
      <c r="H255" s="36">
        <v>7262.4</v>
      </c>
      <c r="I255" s="36">
        <v>7337.4</v>
      </c>
      <c r="J255" s="36">
        <v>7464.7999999999993</v>
      </c>
      <c r="K255" s="31">
        <v>7210</v>
      </c>
      <c r="L255" s="31">
        <v>7007.6</v>
      </c>
      <c r="M255" s="31">
        <v>3.6058599999999998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1878.9</v>
      </c>
      <c r="D256" s="36">
        <v>1862.4166666666667</v>
      </c>
      <c r="E256" s="36">
        <v>1841.8333333333335</v>
      </c>
      <c r="F256" s="36">
        <v>1804.7666666666667</v>
      </c>
      <c r="G256" s="36">
        <v>1784.1833333333334</v>
      </c>
      <c r="H256" s="36">
        <v>1899.4833333333336</v>
      </c>
      <c r="I256" s="36">
        <v>1920.0666666666671</v>
      </c>
      <c r="J256" s="36">
        <v>1957.1333333333337</v>
      </c>
      <c r="K256" s="31">
        <v>1883</v>
      </c>
      <c r="L256" s="31">
        <v>1825.35</v>
      </c>
      <c r="M256" s="31">
        <v>113.69047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170.22</v>
      </c>
      <c r="D257" s="36">
        <v>169.28333333333333</v>
      </c>
      <c r="E257" s="36">
        <v>164.56666666666666</v>
      </c>
      <c r="F257" s="36">
        <v>158.91333333333333</v>
      </c>
      <c r="G257" s="36">
        <v>154.19666666666666</v>
      </c>
      <c r="H257" s="36">
        <v>174.93666666666667</v>
      </c>
      <c r="I257" s="36">
        <v>179.65333333333331</v>
      </c>
      <c r="J257" s="36">
        <v>185.30666666666667</v>
      </c>
      <c r="K257" s="31">
        <v>174</v>
      </c>
      <c r="L257" s="31">
        <v>163.63</v>
      </c>
      <c r="M257" s="31">
        <v>165.44067999999999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1000.05</v>
      </c>
      <c r="D258" s="36">
        <v>998.41666666666663</v>
      </c>
      <c r="E258" s="36">
        <v>990.43333333333328</v>
      </c>
      <c r="F258" s="36">
        <v>980.81666666666661</v>
      </c>
      <c r="G258" s="36">
        <v>972.83333333333326</v>
      </c>
      <c r="H258" s="36">
        <v>1008.0333333333333</v>
      </c>
      <c r="I258" s="36">
        <v>1016.0166666666667</v>
      </c>
      <c r="J258" s="36">
        <v>1025.6333333333332</v>
      </c>
      <c r="K258" s="31">
        <v>1006.4</v>
      </c>
      <c r="L258" s="31">
        <v>988.8</v>
      </c>
      <c r="M258" s="31">
        <v>2.2276500000000001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4493.3999999999996</v>
      </c>
      <c r="D259" s="36">
        <v>4472.9666666666662</v>
      </c>
      <c r="E259" s="36">
        <v>4435.9333333333325</v>
      </c>
      <c r="F259" s="36">
        <v>4378.4666666666662</v>
      </c>
      <c r="G259" s="36">
        <v>4341.4333333333325</v>
      </c>
      <c r="H259" s="36">
        <v>4530.4333333333325</v>
      </c>
      <c r="I259" s="36">
        <v>4567.4666666666672</v>
      </c>
      <c r="J259" s="36">
        <v>4624.9333333333325</v>
      </c>
      <c r="K259" s="31">
        <v>4510</v>
      </c>
      <c r="L259" s="31">
        <v>4415.5</v>
      </c>
      <c r="M259" s="31">
        <v>10.08958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1285.3</v>
      </c>
      <c r="D260" s="36">
        <v>1280.4333333333334</v>
      </c>
      <c r="E260" s="36">
        <v>1264.8666666666668</v>
      </c>
      <c r="F260" s="36">
        <v>1244.4333333333334</v>
      </c>
      <c r="G260" s="36">
        <v>1228.8666666666668</v>
      </c>
      <c r="H260" s="36">
        <v>1300.8666666666668</v>
      </c>
      <c r="I260" s="36">
        <v>1316.4333333333334</v>
      </c>
      <c r="J260" s="36">
        <v>1336.8666666666668</v>
      </c>
      <c r="K260" s="31">
        <v>1296</v>
      </c>
      <c r="L260" s="31">
        <v>1260</v>
      </c>
      <c r="M260" s="31">
        <v>5.0251200000000003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1884.7</v>
      </c>
      <c r="D261" s="36">
        <v>1882.05</v>
      </c>
      <c r="E261" s="36">
        <v>1865.3999999999999</v>
      </c>
      <c r="F261" s="36">
        <v>1846.1</v>
      </c>
      <c r="G261" s="36">
        <v>1829.4499999999998</v>
      </c>
      <c r="H261" s="36">
        <v>1901.35</v>
      </c>
      <c r="I261" s="36">
        <v>1918</v>
      </c>
      <c r="J261" s="36">
        <v>1937.3</v>
      </c>
      <c r="K261" s="31">
        <v>1898.7</v>
      </c>
      <c r="L261" s="31">
        <v>1862.75</v>
      </c>
      <c r="M261" s="31">
        <v>0.95123000000000002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4387.6499999999996</v>
      </c>
      <c r="D262" s="36">
        <v>4407.6166666666659</v>
      </c>
      <c r="E262" s="36">
        <v>4350.5333333333319</v>
      </c>
      <c r="F262" s="36">
        <v>4313.4166666666661</v>
      </c>
      <c r="G262" s="36">
        <v>4256.3333333333321</v>
      </c>
      <c r="H262" s="36">
        <v>4444.7333333333318</v>
      </c>
      <c r="I262" s="36">
        <v>4501.8166666666657</v>
      </c>
      <c r="J262" s="36">
        <v>4538.9333333333316</v>
      </c>
      <c r="K262" s="31">
        <v>4464.7</v>
      </c>
      <c r="L262" s="31">
        <v>4370.5</v>
      </c>
      <c r="M262" s="31">
        <v>0.83626999999999996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2025.55</v>
      </c>
      <c r="D263" s="36">
        <v>2033.5166666666667</v>
      </c>
      <c r="E263" s="36">
        <v>1994.0333333333333</v>
      </c>
      <c r="F263" s="36">
        <v>1962.5166666666667</v>
      </c>
      <c r="G263" s="36">
        <v>1923.0333333333333</v>
      </c>
      <c r="H263" s="36">
        <v>2065.0333333333333</v>
      </c>
      <c r="I263" s="36">
        <v>2104.5166666666664</v>
      </c>
      <c r="J263" s="36">
        <v>2136.0333333333333</v>
      </c>
      <c r="K263" s="31">
        <v>2073</v>
      </c>
      <c r="L263" s="31">
        <v>2002</v>
      </c>
      <c r="M263" s="31">
        <v>1.0801799999999999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857.5</v>
      </c>
      <c r="D264" s="36">
        <v>852.88333333333333</v>
      </c>
      <c r="E264" s="36">
        <v>845.81666666666661</v>
      </c>
      <c r="F264" s="36">
        <v>834.13333333333333</v>
      </c>
      <c r="G264" s="36">
        <v>827.06666666666661</v>
      </c>
      <c r="H264" s="36">
        <v>864.56666666666661</v>
      </c>
      <c r="I264" s="36">
        <v>871.63333333333344</v>
      </c>
      <c r="J264" s="36">
        <v>883.31666666666661</v>
      </c>
      <c r="K264" s="31">
        <v>859.95</v>
      </c>
      <c r="L264" s="31">
        <v>841.2</v>
      </c>
      <c r="M264" s="31">
        <v>0.69472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521.04999999999995</v>
      </c>
      <c r="D265" s="36">
        <v>524.0333333333333</v>
      </c>
      <c r="E265" s="36">
        <v>515.06666666666661</v>
      </c>
      <c r="F265" s="36">
        <v>509.08333333333326</v>
      </c>
      <c r="G265" s="36">
        <v>500.11666666666656</v>
      </c>
      <c r="H265" s="36">
        <v>530.01666666666665</v>
      </c>
      <c r="I265" s="36">
        <v>538.98333333333335</v>
      </c>
      <c r="J265" s="36">
        <v>544.9666666666667</v>
      </c>
      <c r="K265" s="31">
        <v>533</v>
      </c>
      <c r="L265" s="31">
        <v>518.04999999999995</v>
      </c>
      <c r="M265" s="31">
        <v>4.1119599999999998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102.78</v>
      </c>
      <c r="D266" s="36">
        <v>102.67333333333333</v>
      </c>
      <c r="E266" s="36">
        <v>100.04666666666667</v>
      </c>
      <c r="F266" s="36">
        <v>97.313333333333333</v>
      </c>
      <c r="G266" s="36">
        <v>94.686666666666667</v>
      </c>
      <c r="H266" s="36">
        <v>105.40666666666667</v>
      </c>
      <c r="I266" s="36">
        <v>108.03333333333333</v>
      </c>
      <c r="J266" s="36">
        <v>110.76666666666667</v>
      </c>
      <c r="K266" s="31">
        <v>105.3</v>
      </c>
      <c r="L266" s="31">
        <v>99.94</v>
      </c>
      <c r="M266" s="31">
        <v>87.005920000000003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693.55</v>
      </c>
      <c r="D267" s="36">
        <v>689.7833333333333</v>
      </c>
      <c r="E267" s="36">
        <v>673.76666666666665</v>
      </c>
      <c r="F267" s="36">
        <v>653.98333333333335</v>
      </c>
      <c r="G267" s="36">
        <v>637.9666666666667</v>
      </c>
      <c r="H267" s="36">
        <v>709.56666666666661</v>
      </c>
      <c r="I267" s="36">
        <v>725.58333333333326</v>
      </c>
      <c r="J267" s="36">
        <v>745.36666666666656</v>
      </c>
      <c r="K267" s="31">
        <v>705.8</v>
      </c>
      <c r="L267" s="31">
        <v>670</v>
      </c>
      <c r="M267" s="31">
        <v>37.240079999999999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343.75</v>
      </c>
      <c r="D268" s="36">
        <v>346.68333333333334</v>
      </c>
      <c r="E268" s="36">
        <v>338.86666666666667</v>
      </c>
      <c r="F268" s="36">
        <v>333.98333333333335</v>
      </c>
      <c r="G268" s="36">
        <v>326.16666666666669</v>
      </c>
      <c r="H268" s="36">
        <v>351.56666666666666</v>
      </c>
      <c r="I268" s="36">
        <v>359.38333333333338</v>
      </c>
      <c r="J268" s="36">
        <v>364.26666666666665</v>
      </c>
      <c r="K268" s="31">
        <v>354.5</v>
      </c>
      <c r="L268" s="31">
        <v>341.8</v>
      </c>
      <c r="M268" s="31">
        <v>20.205200000000001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900.55</v>
      </c>
      <c r="D269" s="36">
        <v>894.88333333333321</v>
      </c>
      <c r="E269" s="36">
        <v>880.96666666666647</v>
      </c>
      <c r="F269" s="36">
        <v>861.38333333333321</v>
      </c>
      <c r="G269" s="36">
        <v>847.46666666666647</v>
      </c>
      <c r="H269" s="36">
        <v>914.46666666666647</v>
      </c>
      <c r="I269" s="36">
        <v>928.38333333333321</v>
      </c>
      <c r="J269" s="36">
        <v>947.96666666666647</v>
      </c>
      <c r="K269" s="31">
        <v>908.8</v>
      </c>
      <c r="L269" s="31">
        <v>875.3</v>
      </c>
      <c r="M269" s="31">
        <v>20.56457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920.6</v>
      </c>
      <c r="D270" s="36">
        <v>918.83333333333337</v>
      </c>
      <c r="E270" s="36">
        <v>907.66666666666674</v>
      </c>
      <c r="F270" s="36">
        <v>894.73333333333335</v>
      </c>
      <c r="G270" s="36">
        <v>883.56666666666672</v>
      </c>
      <c r="H270" s="36">
        <v>931.76666666666677</v>
      </c>
      <c r="I270" s="36">
        <v>942.93333333333351</v>
      </c>
      <c r="J270" s="36">
        <v>955.86666666666679</v>
      </c>
      <c r="K270" s="31">
        <v>930</v>
      </c>
      <c r="L270" s="31">
        <v>905.9</v>
      </c>
      <c r="M270" s="31">
        <v>1.29739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108.41</v>
      </c>
      <c r="D271" s="36">
        <v>108.27999999999999</v>
      </c>
      <c r="E271" s="36">
        <v>107.20999999999998</v>
      </c>
      <c r="F271" s="36">
        <v>106.00999999999999</v>
      </c>
      <c r="G271" s="36">
        <v>104.93999999999998</v>
      </c>
      <c r="H271" s="36">
        <v>109.47999999999998</v>
      </c>
      <c r="I271" s="36">
        <v>110.55</v>
      </c>
      <c r="J271" s="36">
        <v>111.74999999999997</v>
      </c>
      <c r="K271" s="31">
        <v>109.35</v>
      </c>
      <c r="L271" s="31">
        <v>107.08</v>
      </c>
      <c r="M271" s="31">
        <v>41.100209999999997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578.75</v>
      </c>
      <c r="D272" s="36">
        <v>572.11666666666667</v>
      </c>
      <c r="E272" s="36">
        <v>561.63333333333333</v>
      </c>
      <c r="F272" s="36">
        <v>544.51666666666665</v>
      </c>
      <c r="G272" s="36">
        <v>534.0333333333333</v>
      </c>
      <c r="H272" s="36">
        <v>589.23333333333335</v>
      </c>
      <c r="I272" s="36">
        <v>599.7166666666667</v>
      </c>
      <c r="J272" s="36">
        <v>616.83333333333337</v>
      </c>
      <c r="K272" s="31">
        <v>582.6</v>
      </c>
      <c r="L272" s="31">
        <v>555</v>
      </c>
      <c r="M272" s="31">
        <v>14.565659999999999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764.5</v>
      </c>
      <c r="D273" s="36">
        <v>759</v>
      </c>
      <c r="E273" s="36">
        <v>751.7</v>
      </c>
      <c r="F273" s="36">
        <v>738.90000000000009</v>
      </c>
      <c r="G273" s="36">
        <v>731.60000000000014</v>
      </c>
      <c r="H273" s="36">
        <v>771.8</v>
      </c>
      <c r="I273" s="36">
        <v>779.09999999999991</v>
      </c>
      <c r="J273" s="36">
        <v>791.89999999999986</v>
      </c>
      <c r="K273" s="31">
        <v>766.3</v>
      </c>
      <c r="L273" s="31">
        <v>746.2</v>
      </c>
      <c r="M273" s="31">
        <v>4.2941599999999998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972.35</v>
      </c>
      <c r="D274" s="36">
        <v>962.71666666666658</v>
      </c>
      <c r="E274" s="36">
        <v>951.93333333333317</v>
      </c>
      <c r="F274" s="36">
        <v>931.51666666666654</v>
      </c>
      <c r="G274" s="36">
        <v>920.73333333333312</v>
      </c>
      <c r="H274" s="36">
        <v>983.13333333333321</v>
      </c>
      <c r="I274" s="36">
        <v>993.91666666666674</v>
      </c>
      <c r="J274" s="36">
        <v>1014.3333333333333</v>
      </c>
      <c r="K274" s="31">
        <v>973.5</v>
      </c>
      <c r="L274" s="31">
        <v>942.3</v>
      </c>
      <c r="M274" s="31">
        <v>31.2165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331.9</v>
      </c>
      <c r="D275" s="36">
        <v>332.7</v>
      </c>
      <c r="E275" s="36">
        <v>328.75</v>
      </c>
      <c r="F275" s="36">
        <v>325.60000000000002</v>
      </c>
      <c r="G275" s="36">
        <v>321.65000000000003</v>
      </c>
      <c r="H275" s="36">
        <v>335.84999999999997</v>
      </c>
      <c r="I275" s="36">
        <v>339.7999999999999</v>
      </c>
      <c r="J275" s="36">
        <v>342.94999999999993</v>
      </c>
      <c r="K275" s="31">
        <v>336.65</v>
      </c>
      <c r="L275" s="31">
        <v>329.55</v>
      </c>
      <c r="M275" s="31">
        <v>96.881219999999999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581.35</v>
      </c>
      <c r="D276" s="36">
        <v>580.23333333333335</v>
      </c>
      <c r="E276" s="36">
        <v>577.36666666666667</v>
      </c>
      <c r="F276" s="36">
        <v>573.38333333333333</v>
      </c>
      <c r="G276" s="36">
        <v>570.51666666666665</v>
      </c>
      <c r="H276" s="36">
        <v>584.2166666666667</v>
      </c>
      <c r="I276" s="36">
        <v>587.08333333333348</v>
      </c>
      <c r="J276" s="36">
        <v>591.06666666666672</v>
      </c>
      <c r="K276" s="31">
        <v>583.1</v>
      </c>
      <c r="L276" s="31">
        <v>576.25</v>
      </c>
      <c r="M276" s="31">
        <v>8.1964799999999993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598.65</v>
      </c>
      <c r="D277" s="36">
        <v>597.05000000000007</v>
      </c>
      <c r="E277" s="36">
        <v>587.60000000000014</v>
      </c>
      <c r="F277" s="36">
        <v>576.55000000000007</v>
      </c>
      <c r="G277" s="36">
        <v>567.10000000000014</v>
      </c>
      <c r="H277" s="36">
        <v>608.10000000000014</v>
      </c>
      <c r="I277" s="36">
        <v>617.55000000000018</v>
      </c>
      <c r="J277" s="36">
        <v>628.60000000000014</v>
      </c>
      <c r="K277" s="31">
        <v>606.5</v>
      </c>
      <c r="L277" s="31">
        <v>586</v>
      </c>
      <c r="M277" s="31">
        <v>5.5532300000000001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724.5</v>
      </c>
      <c r="D278" s="36">
        <v>728.48333333333323</v>
      </c>
      <c r="E278" s="36">
        <v>718.01666666666642</v>
      </c>
      <c r="F278" s="36">
        <v>711.53333333333319</v>
      </c>
      <c r="G278" s="36">
        <v>701.06666666666638</v>
      </c>
      <c r="H278" s="36">
        <v>734.96666666666647</v>
      </c>
      <c r="I278" s="36">
        <v>745.43333333333339</v>
      </c>
      <c r="J278" s="36">
        <v>751.91666666666652</v>
      </c>
      <c r="K278" s="31">
        <v>738.95</v>
      </c>
      <c r="L278" s="31">
        <v>722</v>
      </c>
      <c r="M278" s="31">
        <v>1.4145099999999999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617</v>
      </c>
      <c r="D279" s="36">
        <v>625.91666666666663</v>
      </c>
      <c r="E279" s="36">
        <v>606.88333333333321</v>
      </c>
      <c r="F279" s="36">
        <v>596.76666666666654</v>
      </c>
      <c r="G279" s="36">
        <v>577.73333333333312</v>
      </c>
      <c r="H279" s="36">
        <v>636.0333333333333</v>
      </c>
      <c r="I279" s="36">
        <v>655.06666666666683</v>
      </c>
      <c r="J279" s="36">
        <v>665.18333333333339</v>
      </c>
      <c r="K279" s="31">
        <v>644.95000000000005</v>
      </c>
      <c r="L279" s="31">
        <v>615.79999999999995</v>
      </c>
      <c r="M279" s="31">
        <v>16.315809999999999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1280.95</v>
      </c>
      <c r="D280" s="36">
        <v>1278.8833333333334</v>
      </c>
      <c r="E280" s="36">
        <v>1258.9666666666669</v>
      </c>
      <c r="F280" s="36">
        <v>1236.9833333333336</v>
      </c>
      <c r="G280" s="36">
        <v>1217.0666666666671</v>
      </c>
      <c r="H280" s="36">
        <v>1300.8666666666668</v>
      </c>
      <c r="I280" s="36">
        <v>1320.7833333333333</v>
      </c>
      <c r="J280" s="36">
        <v>1342.7666666666667</v>
      </c>
      <c r="K280" s="31">
        <v>1298.8</v>
      </c>
      <c r="L280" s="31">
        <v>1256.9000000000001</v>
      </c>
      <c r="M280" s="31">
        <v>3.0551900000000001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548.45000000000005</v>
      </c>
      <c r="D281" s="36">
        <v>550.31666666666672</v>
      </c>
      <c r="E281" s="36">
        <v>534.88333333333344</v>
      </c>
      <c r="F281" s="36">
        <v>521.31666666666672</v>
      </c>
      <c r="G281" s="36">
        <v>505.88333333333344</v>
      </c>
      <c r="H281" s="36">
        <v>563.88333333333344</v>
      </c>
      <c r="I281" s="36">
        <v>579.31666666666661</v>
      </c>
      <c r="J281" s="36">
        <v>592.88333333333344</v>
      </c>
      <c r="K281" s="31">
        <v>565.75</v>
      </c>
      <c r="L281" s="31">
        <v>536.75</v>
      </c>
      <c r="M281" s="31">
        <v>27.47767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865.2</v>
      </c>
      <c r="D282" s="36">
        <v>864.38333333333333</v>
      </c>
      <c r="E282" s="36">
        <v>854.81666666666661</v>
      </c>
      <c r="F282" s="36">
        <v>844.43333333333328</v>
      </c>
      <c r="G282" s="36">
        <v>834.86666666666656</v>
      </c>
      <c r="H282" s="36">
        <v>874.76666666666665</v>
      </c>
      <c r="I282" s="36">
        <v>884.33333333333348</v>
      </c>
      <c r="J282" s="36">
        <v>894.7166666666667</v>
      </c>
      <c r="K282" s="31">
        <v>873.95</v>
      </c>
      <c r="L282" s="31">
        <v>854</v>
      </c>
      <c r="M282" s="31">
        <v>0.91022000000000003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4356.75</v>
      </c>
      <c r="D283" s="36">
        <v>4316.6333333333332</v>
      </c>
      <c r="E283" s="36">
        <v>4263.2666666666664</v>
      </c>
      <c r="F283" s="36">
        <v>4169.7833333333328</v>
      </c>
      <c r="G283" s="36">
        <v>4116.4166666666661</v>
      </c>
      <c r="H283" s="36">
        <v>4410.1166666666668</v>
      </c>
      <c r="I283" s="36">
        <v>4463.4833333333336</v>
      </c>
      <c r="J283" s="36">
        <v>4556.9666666666672</v>
      </c>
      <c r="K283" s="31">
        <v>4370</v>
      </c>
      <c r="L283" s="31">
        <v>4223.1499999999996</v>
      </c>
      <c r="M283" s="31">
        <v>1.8888499999999999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367.4</v>
      </c>
      <c r="D284" s="36">
        <v>368.83333333333331</v>
      </c>
      <c r="E284" s="36">
        <v>364.06666666666661</v>
      </c>
      <c r="F284" s="36">
        <v>360.73333333333329</v>
      </c>
      <c r="G284" s="36">
        <v>355.96666666666658</v>
      </c>
      <c r="H284" s="36">
        <v>372.16666666666663</v>
      </c>
      <c r="I284" s="36">
        <v>376.93333333333339</v>
      </c>
      <c r="J284" s="36">
        <v>380.26666666666665</v>
      </c>
      <c r="K284" s="31">
        <v>373.6</v>
      </c>
      <c r="L284" s="31">
        <v>365.5</v>
      </c>
      <c r="M284" s="31">
        <v>8.1081599999999998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1788.95</v>
      </c>
      <c r="D285" s="36">
        <v>1794.0333333333335</v>
      </c>
      <c r="E285" s="36">
        <v>1773.0666666666671</v>
      </c>
      <c r="F285" s="36">
        <v>1757.1833333333336</v>
      </c>
      <c r="G285" s="36">
        <v>1736.2166666666672</v>
      </c>
      <c r="H285" s="36">
        <v>1809.916666666667</v>
      </c>
      <c r="I285" s="36">
        <v>1830.8833333333337</v>
      </c>
      <c r="J285" s="36">
        <v>1846.7666666666669</v>
      </c>
      <c r="K285" s="31">
        <v>1815</v>
      </c>
      <c r="L285" s="31">
        <v>1778.15</v>
      </c>
      <c r="M285" s="31">
        <v>6.2185199999999998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307</v>
      </c>
      <c r="D286" s="36">
        <v>307.38333333333333</v>
      </c>
      <c r="E286" s="36">
        <v>304.11666666666667</v>
      </c>
      <c r="F286" s="36">
        <v>301.23333333333335</v>
      </c>
      <c r="G286" s="36">
        <v>297.9666666666667</v>
      </c>
      <c r="H286" s="36">
        <v>310.26666666666665</v>
      </c>
      <c r="I286" s="36">
        <v>313.5333333333333</v>
      </c>
      <c r="J286" s="36">
        <v>316.41666666666663</v>
      </c>
      <c r="K286" s="31">
        <v>310.64999999999998</v>
      </c>
      <c r="L286" s="31">
        <v>304.5</v>
      </c>
      <c r="M286" s="31">
        <v>8.7942300000000007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1001.15</v>
      </c>
      <c r="D287" s="36">
        <v>991.0333333333333</v>
      </c>
      <c r="E287" s="36">
        <v>972.11666666666656</v>
      </c>
      <c r="F287" s="36">
        <v>943.08333333333326</v>
      </c>
      <c r="G287" s="36">
        <v>924.16666666666652</v>
      </c>
      <c r="H287" s="36">
        <v>1020.0666666666666</v>
      </c>
      <c r="I287" s="36">
        <v>1038.9833333333333</v>
      </c>
      <c r="J287" s="36">
        <v>1068.0166666666667</v>
      </c>
      <c r="K287" s="31">
        <v>1009.95</v>
      </c>
      <c r="L287" s="31">
        <v>962</v>
      </c>
      <c r="M287" s="31">
        <v>1.73038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1438.2</v>
      </c>
      <c r="D288" s="36">
        <v>1443.2</v>
      </c>
      <c r="E288" s="36">
        <v>1422</v>
      </c>
      <c r="F288" s="36">
        <v>1405.8</v>
      </c>
      <c r="G288" s="36">
        <v>1384.6</v>
      </c>
      <c r="H288" s="36">
        <v>1459.4</v>
      </c>
      <c r="I288" s="36">
        <v>1480.6000000000004</v>
      </c>
      <c r="J288" s="36">
        <v>1496.8000000000002</v>
      </c>
      <c r="K288" s="31">
        <v>1464.4</v>
      </c>
      <c r="L288" s="31">
        <v>1427</v>
      </c>
      <c r="M288" s="31">
        <v>1.45764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1361.15</v>
      </c>
      <c r="D289" s="36">
        <v>1350.3833333333334</v>
      </c>
      <c r="E289" s="36">
        <v>1331.0666666666668</v>
      </c>
      <c r="F289" s="36">
        <v>1300.9833333333333</v>
      </c>
      <c r="G289" s="36">
        <v>1281.6666666666667</v>
      </c>
      <c r="H289" s="36">
        <v>1380.4666666666669</v>
      </c>
      <c r="I289" s="36">
        <v>1399.7833333333335</v>
      </c>
      <c r="J289" s="36">
        <v>1429.866666666667</v>
      </c>
      <c r="K289" s="31">
        <v>1369.7</v>
      </c>
      <c r="L289" s="31">
        <v>1320.3</v>
      </c>
      <c r="M289" s="31">
        <v>2.5260199999999999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567.79999999999995</v>
      </c>
      <c r="D290" s="36">
        <v>570.59999999999991</v>
      </c>
      <c r="E290" s="36">
        <v>562.29999999999984</v>
      </c>
      <c r="F290" s="36">
        <v>556.79999999999995</v>
      </c>
      <c r="G290" s="36">
        <v>548.49999999999989</v>
      </c>
      <c r="H290" s="36">
        <v>576.0999999999998</v>
      </c>
      <c r="I290" s="36">
        <v>584.4</v>
      </c>
      <c r="J290" s="36">
        <v>589.89999999999975</v>
      </c>
      <c r="K290" s="31">
        <v>578.9</v>
      </c>
      <c r="L290" s="31">
        <v>565.1</v>
      </c>
      <c r="M290" s="31">
        <v>12.3294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275.3</v>
      </c>
      <c r="D291" s="36">
        <v>275.16666666666669</v>
      </c>
      <c r="E291" s="36">
        <v>273.93333333333339</v>
      </c>
      <c r="F291" s="36">
        <v>272.56666666666672</v>
      </c>
      <c r="G291" s="36">
        <v>271.33333333333343</v>
      </c>
      <c r="H291" s="36">
        <v>276.53333333333336</v>
      </c>
      <c r="I291" s="36">
        <v>277.76666666666659</v>
      </c>
      <c r="J291" s="36">
        <v>279.13333333333333</v>
      </c>
      <c r="K291" s="31">
        <v>276.39999999999998</v>
      </c>
      <c r="L291" s="31">
        <v>273.8</v>
      </c>
      <c r="M291" s="31">
        <v>4.1549100000000001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222.52</v>
      </c>
      <c r="D292" s="36">
        <v>222.36666666666667</v>
      </c>
      <c r="E292" s="36">
        <v>215.39333333333335</v>
      </c>
      <c r="F292" s="36">
        <v>208.26666666666668</v>
      </c>
      <c r="G292" s="36">
        <v>201.29333333333335</v>
      </c>
      <c r="H292" s="36">
        <v>229.49333333333334</v>
      </c>
      <c r="I292" s="36">
        <v>236.4666666666667</v>
      </c>
      <c r="J292" s="36">
        <v>243.59333333333333</v>
      </c>
      <c r="K292" s="31">
        <v>229.34</v>
      </c>
      <c r="L292" s="31">
        <v>215.24</v>
      </c>
      <c r="M292" s="31">
        <v>87.93486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4249.95</v>
      </c>
      <c r="D293" s="36">
        <v>4218.1166666666668</v>
      </c>
      <c r="E293" s="36">
        <v>4157.2333333333336</v>
      </c>
      <c r="F293" s="36">
        <v>4064.5166666666664</v>
      </c>
      <c r="G293" s="36">
        <v>4003.6333333333332</v>
      </c>
      <c r="H293" s="36">
        <v>4310.8333333333339</v>
      </c>
      <c r="I293" s="36">
        <v>4371.7166666666672</v>
      </c>
      <c r="J293" s="36">
        <v>4464.4333333333343</v>
      </c>
      <c r="K293" s="31">
        <v>4279</v>
      </c>
      <c r="L293" s="31">
        <v>4125.3999999999996</v>
      </c>
      <c r="M293" s="31">
        <v>1.44851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880.05</v>
      </c>
      <c r="D294" s="36">
        <v>881.85</v>
      </c>
      <c r="E294" s="36">
        <v>872.7</v>
      </c>
      <c r="F294" s="36">
        <v>865.35</v>
      </c>
      <c r="G294" s="36">
        <v>856.2</v>
      </c>
      <c r="H294" s="36">
        <v>889.2</v>
      </c>
      <c r="I294" s="36">
        <v>898.34999999999991</v>
      </c>
      <c r="J294" s="36">
        <v>905.7</v>
      </c>
      <c r="K294" s="31">
        <v>891</v>
      </c>
      <c r="L294" s="31">
        <v>874.5</v>
      </c>
      <c r="M294" s="31">
        <v>6.5558199999999998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774.75</v>
      </c>
      <c r="D295" s="36">
        <v>778.16666666666663</v>
      </c>
      <c r="E295" s="36">
        <v>762.63333333333321</v>
      </c>
      <c r="F295" s="36">
        <v>750.51666666666654</v>
      </c>
      <c r="G295" s="36">
        <v>734.98333333333312</v>
      </c>
      <c r="H295" s="36">
        <v>790.2833333333333</v>
      </c>
      <c r="I295" s="36">
        <v>805.81666666666683</v>
      </c>
      <c r="J295" s="36">
        <v>817.93333333333339</v>
      </c>
      <c r="K295" s="31">
        <v>793.7</v>
      </c>
      <c r="L295" s="31">
        <v>766.05</v>
      </c>
      <c r="M295" s="31">
        <v>6.6853600000000002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1813.85</v>
      </c>
      <c r="D296" s="36">
        <v>1800.5999999999997</v>
      </c>
      <c r="E296" s="36">
        <v>1771.3499999999995</v>
      </c>
      <c r="F296" s="36">
        <v>1728.8499999999997</v>
      </c>
      <c r="G296" s="36">
        <v>1699.5999999999995</v>
      </c>
      <c r="H296" s="36">
        <v>1843.0999999999995</v>
      </c>
      <c r="I296" s="36">
        <v>1872.35</v>
      </c>
      <c r="J296" s="36">
        <v>1914.8499999999995</v>
      </c>
      <c r="K296" s="31">
        <v>1829.85</v>
      </c>
      <c r="L296" s="31">
        <v>1758.1</v>
      </c>
      <c r="M296" s="31">
        <v>53.093510000000002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2153.1999999999998</v>
      </c>
      <c r="D297" s="36">
        <v>2151.5166666666664</v>
      </c>
      <c r="E297" s="36">
        <v>2122.5333333333328</v>
      </c>
      <c r="F297" s="36">
        <v>2091.8666666666663</v>
      </c>
      <c r="G297" s="36">
        <v>2062.8833333333328</v>
      </c>
      <c r="H297" s="36">
        <v>2182.1833333333329</v>
      </c>
      <c r="I297" s="36">
        <v>2211.1666666666665</v>
      </c>
      <c r="J297" s="36">
        <v>2241.833333333333</v>
      </c>
      <c r="K297" s="31">
        <v>2180.5</v>
      </c>
      <c r="L297" s="31">
        <v>2120.85</v>
      </c>
      <c r="M297" s="31">
        <v>0.37147000000000002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180.47</v>
      </c>
      <c r="D298" s="36">
        <v>178.51333333333332</v>
      </c>
      <c r="E298" s="36">
        <v>176.12666666666664</v>
      </c>
      <c r="F298" s="36">
        <v>171.7833333333333</v>
      </c>
      <c r="G298" s="36">
        <v>169.39666666666662</v>
      </c>
      <c r="H298" s="36">
        <v>182.85666666666665</v>
      </c>
      <c r="I298" s="36">
        <v>185.24333333333331</v>
      </c>
      <c r="J298" s="36">
        <v>189.58666666666667</v>
      </c>
      <c r="K298" s="31">
        <v>180.9</v>
      </c>
      <c r="L298" s="31">
        <v>174.17</v>
      </c>
      <c r="M298" s="31">
        <v>74.553709999999995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5214.05</v>
      </c>
      <c r="D299" s="36">
        <v>5203.8666666666659</v>
      </c>
      <c r="E299" s="36">
        <v>5177.7333333333318</v>
      </c>
      <c r="F299" s="36">
        <v>5141.4166666666661</v>
      </c>
      <c r="G299" s="36">
        <v>5115.2833333333319</v>
      </c>
      <c r="H299" s="36">
        <v>5240.1833333333316</v>
      </c>
      <c r="I299" s="36">
        <v>5266.3166666666648</v>
      </c>
      <c r="J299" s="36">
        <v>5302.6333333333314</v>
      </c>
      <c r="K299" s="31">
        <v>5230</v>
      </c>
      <c r="L299" s="31">
        <v>5167.55</v>
      </c>
      <c r="M299" s="31">
        <v>1.2057599999999999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791.3</v>
      </c>
      <c r="D300" s="36">
        <v>785.1</v>
      </c>
      <c r="E300" s="36">
        <v>773.2</v>
      </c>
      <c r="F300" s="36">
        <v>755.1</v>
      </c>
      <c r="G300" s="36">
        <v>743.2</v>
      </c>
      <c r="H300" s="36">
        <v>803.2</v>
      </c>
      <c r="I300" s="36">
        <v>815.09999999999991</v>
      </c>
      <c r="J300" s="36">
        <v>833.2</v>
      </c>
      <c r="K300" s="31">
        <v>797</v>
      </c>
      <c r="L300" s="31">
        <v>767</v>
      </c>
      <c r="M300" s="31">
        <v>17.76371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5788.45</v>
      </c>
      <c r="D301" s="36">
        <v>5728.4666666666662</v>
      </c>
      <c r="E301" s="36">
        <v>5645.0333333333328</v>
      </c>
      <c r="F301" s="36">
        <v>5501.6166666666668</v>
      </c>
      <c r="G301" s="36">
        <v>5418.1833333333334</v>
      </c>
      <c r="H301" s="36">
        <v>5871.8833333333323</v>
      </c>
      <c r="I301" s="36">
        <v>5955.3166666666648</v>
      </c>
      <c r="J301" s="36">
        <v>6098.7333333333318</v>
      </c>
      <c r="K301" s="31">
        <v>5811.9</v>
      </c>
      <c r="L301" s="31">
        <v>5585.05</v>
      </c>
      <c r="M301" s="31">
        <v>4.9727499999999996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3679.9</v>
      </c>
      <c r="D302" s="36">
        <v>3659</v>
      </c>
      <c r="E302" s="36">
        <v>3617</v>
      </c>
      <c r="F302" s="36">
        <v>3554.1</v>
      </c>
      <c r="G302" s="36">
        <v>3512.1</v>
      </c>
      <c r="H302" s="36">
        <v>3721.9</v>
      </c>
      <c r="I302" s="36">
        <v>3763.9</v>
      </c>
      <c r="J302" s="36">
        <v>3826.8</v>
      </c>
      <c r="K302" s="31">
        <v>3701</v>
      </c>
      <c r="L302" s="31">
        <v>3596.1</v>
      </c>
      <c r="M302" s="31">
        <v>26.176590000000001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542.85</v>
      </c>
      <c r="D303" s="36">
        <v>541.93333333333339</v>
      </c>
      <c r="E303" s="36">
        <v>530.91666666666674</v>
      </c>
      <c r="F303" s="36">
        <v>518.98333333333335</v>
      </c>
      <c r="G303" s="36">
        <v>507.9666666666667</v>
      </c>
      <c r="H303" s="36">
        <v>553.86666666666679</v>
      </c>
      <c r="I303" s="36">
        <v>564.88333333333344</v>
      </c>
      <c r="J303" s="36">
        <v>576.81666666666683</v>
      </c>
      <c r="K303" s="31">
        <v>552.95000000000005</v>
      </c>
      <c r="L303" s="31">
        <v>530</v>
      </c>
      <c r="M303" s="31">
        <v>9.2771100000000004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449.05</v>
      </c>
      <c r="D304" s="36">
        <v>439.91666666666669</v>
      </c>
      <c r="E304" s="36">
        <v>423.13333333333338</v>
      </c>
      <c r="F304" s="36">
        <v>397.2166666666667</v>
      </c>
      <c r="G304" s="36">
        <v>380.43333333333339</v>
      </c>
      <c r="H304" s="36">
        <v>465.83333333333337</v>
      </c>
      <c r="I304" s="36">
        <v>482.61666666666667</v>
      </c>
      <c r="J304" s="36">
        <v>508.53333333333336</v>
      </c>
      <c r="K304" s="31">
        <v>456.7</v>
      </c>
      <c r="L304" s="31">
        <v>414</v>
      </c>
      <c r="M304" s="31">
        <v>71.863330000000005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271.7</v>
      </c>
      <c r="D305" s="36">
        <v>271.7</v>
      </c>
      <c r="E305" s="36">
        <v>269</v>
      </c>
      <c r="F305" s="36">
        <v>266.3</v>
      </c>
      <c r="G305" s="36">
        <v>263.60000000000002</v>
      </c>
      <c r="H305" s="36">
        <v>274.39999999999998</v>
      </c>
      <c r="I305" s="36">
        <v>277.09999999999991</v>
      </c>
      <c r="J305" s="36">
        <v>279.79999999999995</v>
      </c>
      <c r="K305" s="31">
        <v>274.39999999999998</v>
      </c>
      <c r="L305" s="31">
        <v>269</v>
      </c>
      <c r="M305" s="31">
        <v>16.150259999999999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146.46</v>
      </c>
      <c r="D306" s="36">
        <v>146.65666666666667</v>
      </c>
      <c r="E306" s="36">
        <v>145.36333333333334</v>
      </c>
      <c r="F306" s="36">
        <v>144.26666666666668</v>
      </c>
      <c r="G306" s="36">
        <v>142.97333333333336</v>
      </c>
      <c r="H306" s="36">
        <v>147.75333333333333</v>
      </c>
      <c r="I306" s="36">
        <v>149.04666666666668</v>
      </c>
      <c r="J306" s="36">
        <v>150.14333333333332</v>
      </c>
      <c r="K306" s="31">
        <v>147.94999999999999</v>
      </c>
      <c r="L306" s="31">
        <v>145.56</v>
      </c>
      <c r="M306" s="31">
        <v>16.029730000000001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1184.3499999999999</v>
      </c>
      <c r="D307" s="36">
        <v>1177.4666666666665</v>
      </c>
      <c r="E307" s="36">
        <v>1157.9333333333329</v>
      </c>
      <c r="F307" s="36">
        <v>1131.5166666666664</v>
      </c>
      <c r="G307" s="36">
        <v>1111.9833333333329</v>
      </c>
      <c r="H307" s="36">
        <v>1203.883333333333</v>
      </c>
      <c r="I307" s="36">
        <v>1223.4166666666663</v>
      </c>
      <c r="J307" s="36">
        <v>1249.833333333333</v>
      </c>
      <c r="K307" s="31">
        <v>1197</v>
      </c>
      <c r="L307" s="31">
        <v>1151.05</v>
      </c>
      <c r="M307" s="31">
        <v>77.297179999999997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7940.15</v>
      </c>
      <c r="D308" s="36">
        <v>8001.7166666666672</v>
      </c>
      <c r="E308" s="36">
        <v>7828.4333333333343</v>
      </c>
      <c r="F308" s="36">
        <v>7716.7166666666672</v>
      </c>
      <c r="G308" s="36">
        <v>7543.4333333333343</v>
      </c>
      <c r="H308" s="36">
        <v>8113.4333333333343</v>
      </c>
      <c r="I308" s="36">
        <v>8286.7166666666672</v>
      </c>
      <c r="J308" s="36">
        <v>8398.4333333333343</v>
      </c>
      <c r="K308" s="31">
        <v>8175</v>
      </c>
      <c r="L308" s="31">
        <v>7890</v>
      </c>
      <c r="M308" s="31">
        <v>0.89973000000000003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748.95</v>
      </c>
      <c r="D309" s="36">
        <v>742.41666666666663</v>
      </c>
      <c r="E309" s="36">
        <v>731.23333333333323</v>
      </c>
      <c r="F309" s="36">
        <v>713.51666666666665</v>
      </c>
      <c r="G309" s="36">
        <v>702.33333333333326</v>
      </c>
      <c r="H309" s="36">
        <v>760.13333333333321</v>
      </c>
      <c r="I309" s="36">
        <v>771.31666666666661</v>
      </c>
      <c r="J309" s="36">
        <v>789.03333333333319</v>
      </c>
      <c r="K309" s="31">
        <v>753.6</v>
      </c>
      <c r="L309" s="31">
        <v>724.7</v>
      </c>
      <c r="M309" s="31">
        <v>3.5772599999999999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1840.7</v>
      </c>
      <c r="D310" s="36">
        <v>1829.4166666666667</v>
      </c>
      <c r="E310" s="36">
        <v>1808.9333333333334</v>
      </c>
      <c r="F310" s="36">
        <v>1777.1666666666667</v>
      </c>
      <c r="G310" s="36">
        <v>1756.6833333333334</v>
      </c>
      <c r="H310" s="36">
        <v>1861.1833333333334</v>
      </c>
      <c r="I310" s="36">
        <v>1881.6666666666665</v>
      </c>
      <c r="J310" s="36">
        <v>1913.4333333333334</v>
      </c>
      <c r="K310" s="31">
        <v>1849.9</v>
      </c>
      <c r="L310" s="31">
        <v>1797.65</v>
      </c>
      <c r="M310" s="31">
        <v>10.40578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106.82</v>
      </c>
      <c r="D311" s="36">
        <v>114.57333333333334</v>
      </c>
      <c r="E311" s="36">
        <v>97.346666666666664</v>
      </c>
      <c r="F311" s="36">
        <v>87.873333333333321</v>
      </c>
      <c r="G311" s="36">
        <v>70.646666666666647</v>
      </c>
      <c r="H311" s="36">
        <v>124.04666666666668</v>
      </c>
      <c r="I311" s="36">
        <v>141.27333333333334</v>
      </c>
      <c r="J311" s="36">
        <v>150.7466666666667</v>
      </c>
      <c r="K311" s="31">
        <v>131.80000000000001</v>
      </c>
      <c r="L311" s="31">
        <v>105.1</v>
      </c>
      <c r="M311" s="31">
        <v>1049.30531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138870.35</v>
      </c>
      <c r="D312" s="36">
        <v>138133.11666666667</v>
      </c>
      <c r="E312" s="36">
        <v>136943.28333333333</v>
      </c>
      <c r="F312" s="36">
        <v>135016.21666666665</v>
      </c>
      <c r="G312" s="36">
        <v>133826.3833333333</v>
      </c>
      <c r="H312" s="36">
        <v>140060.18333333335</v>
      </c>
      <c r="I312" s="36">
        <v>141250.01666666666</v>
      </c>
      <c r="J312" s="36">
        <v>143177.08333333337</v>
      </c>
      <c r="K312" s="31">
        <v>139322.95000000001</v>
      </c>
      <c r="L312" s="31">
        <v>136206.04999999999</v>
      </c>
      <c r="M312" s="31">
        <v>0.13181999999999999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1913.55</v>
      </c>
      <c r="D313" s="36">
        <v>1918.2</v>
      </c>
      <c r="E313" s="36">
        <v>1896.4</v>
      </c>
      <c r="F313" s="36">
        <v>1879.25</v>
      </c>
      <c r="G313" s="36">
        <v>1857.45</v>
      </c>
      <c r="H313" s="36">
        <v>1935.3500000000001</v>
      </c>
      <c r="I313" s="36">
        <v>1957.1499999999999</v>
      </c>
      <c r="J313" s="36">
        <v>1974.3000000000002</v>
      </c>
      <c r="K313" s="31">
        <v>1940</v>
      </c>
      <c r="L313" s="31">
        <v>1901.05</v>
      </c>
      <c r="M313" s="31">
        <v>1.68391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1403</v>
      </c>
      <c r="D314" s="36">
        <v>1407.3333333333333</v>
      </c>
      <c r="E314" s="36">
        <v>1389.6666666666665</v>
      </c>
      <c r="F314" s="36">
        <v>1376.3333333333333</v>
      </c>
      <c r="G314" s="36">
        <v>1358.6666666666665</v>
      </c>
      <c r="H314" s="36">
        <v>1420.6666666666665</v>
      </c>
      <c r="I314" s="36">
        <v>1438.333333333333</v>
      </c>
      <c r="J314" s="36">
        <v>1451.6666666666665</v>
      </c>
      <c r="K314" s="31">
        <v>1425</v>
      </c>
      <c r="L314" s="31">
        <v>1394</v>
      </c>
      <c r="M314" s="31">
        <v>5.0321600000000002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1846.1</v>
      </c>
      <c r="D315" s="36">
        <v>1812.1333333333332</v>
      </c>
      <c r="E315" s="36">
        <v>1770.9666666666665</v>
      </c>
      <c r="F315" s="36">
        <v>1695.8333333333333</v>
      </c>
      <c r="G315" s="36">
        <v>1654.6666666666665</v>
      </c>
      <c r="H315" s="36">
        <v>1887.2666666666664</v>
      </c>
      <c r="I315" s="36">
        <v>1928.4333333333334</v>
      </c>
      <c r="J315" s="36">
        <v>2003.5666666666664</v>
      </c>
      <c r="K315" s="31">
        <v>1853.3</v>
      </c>
      <c r="L315" s="31">
        <v>1737</v>
      </c>
      <c r="M315" s="31">
        <v>16.856210000000001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652.9</v>
      </c>
      <c r="D316" s="36">
        <v>649.98333333333335</v>
      </c>
      <c r="E316" s="36">
        <v>642.7166666666667</v>
      </c>
      <c r="F316" s="36">
        <v>632.5333333333333</v>
      </c>
      <c r="G316" s="36">
        <v>625.26666666666665</v>
      </c>
      <c r="H316" s="36">
        <v>660.16666666666674</v>
      </c>
      <c r="I316" s="36">
        <v>667.43333333333339</v>
      </c>
      <c r="J316" s="36">
        <v>677.61666666666679</v>
      </c>
      <c r="K316" s="31">
        <v>657.25</v>
      </c>
      <c r="L316" s="31">
        <v>639.79999999999995</v>
      </c>
      <c r="M316" s="31">
        <v>3.5851799999999998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293.64999999999998</v>
      </c>
      <c r="D317" s="36">
        <v>292.73333333333329</v>
      </c>
      <c r="E317" s="36">
        <v>288.56666666666661</v>
      </c>
      <c r="F317" s="36">
        <v>283.48333333333329</v>
      </c>
      <c r="G317" s="36">
        <v>279.31666666666661</v>
      </c>
      <c r="H317" s="36">
        <v>297.81666666666661</v>
      </c>
      <c r="I317" s="36">
        <v>301.98333333333323</v>
      </c>
      <c r="J317" s="36">
        <v>307.06666666666661</v>
      </c>
      <c r="K317" s="31">
        <v>296.89999999999998</v>
      </c>
      <c r="L317" s="31">
        <v>287.64999999999998</v>
      </c>
      <c r="M317" s="31">
        <v>20.518660000000001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2887.8</v>
      </c>
      <c r="D318" s="36">
        <v>2858.4</v>
      </c>
      <c r="E318" s="36">
        <v>2819.4</v>
      </c>
      <c r="F318" s="36">
        <v>2751</v>
      </c>
      <c r="G318" s="36">
        <v>2712</v>
      </c>
      <c r="H318" s="36">
        <v>2926.8</v>
      </c>
      <c r="I318" s="36">
        <v>2965.8</v>
      </c>
      <c r="J318" s="36">
        <v>3034.2000000000003</v>
      </c>
      <c r="K318" s="31">
        <v>2897.4</v>
      </c>
      <c r="L318" s="31">
        <v>2790</v>
      </c>
      <c r="M318" s="31">
        <v>23.526610000000002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473.55</v>
      </c>
      <c r="D319" s="36">
        <v>475.2833333333333</v>
      </c>
      <c r="E319" s="36">
        <v>460.56666666666661</v>
      </c>
      <c r="F319" s="36">
        <v>447.58333333333331</v>
      </c>
      <c r="G319" s="36">
        <v>432.86666666666662</v>
      </c>
      <c r="H319" s="36">
        <v>488.26666666666659</v>
      </c>
      <c r="I319" s="36">
        <v>502.98333333333329</v>
      </c>
      <c r="J319" s="36">
        <v>515.96666666666658</v>
      </c>
      <c r="K319" s="31">
        <v>490</v>
      </c>
      <c r="L319" s="31">
        <v>462.3</v>
      </c>
      <c r="M319" s="31">
        <v>7.38192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609.65</v>
      </c>
      <c r="D320" s="36">
        <v>609.71666666666658</v>
      </c>
      <c r="E320" s="36">
        <v>601.48333333333312</v>
      </c>
      <c r="F320" s="36">
        <v>593.31666666666649</v>
      </c>
      <c r="G320" s="36">
        <v>585.08333333333303</v>
      </c>
      <c r="H320" s="36">
        <v>617.88333333333321</v>
      </c>
      <c r="I320" s="36">
        <v>626.11666666666656</v>
      </c>
      <c r="J320" s="36">
        <v>634.2833333333333</v>
      </c>
      <c r="K320" s="31">
        <v>617.95000000000005</v>
      </c>
      <c r="L320" s="31">
        <v>601.54999999999995</v>
      </c>
      <c r="M320" s="31">
        <v>1.9559599999999999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212.99</v>
      </c>
      <c r="D321" s="36">
        <v>210.61666666666667</v>
      </c>
      <c r="E321" s="36">
        <v>207.18333333333334</v>
      </c>
      <c r="F321" s="36">
        <v>201.37666666666667</v>
      </c>
      <c r="G321" s="36">
        <v>197.94333333333333</v>
      </c>
      <c r="H321" s="36">
        <v>216.42333333333335</v>
      </c>
      <c r="I321" s="36">
        <v>219.85666666666668</v>
      </c>
      <c r="J321" s="36">
        <v>225.66333333333336</v>
      </c>
      <c r="K321" s="31">
        <v>214.05</v>
      </c>
      <c r="L321" s="31">
        <v>204.81</v>
      </c>
      <c r="M321" s="31">
        <v>229.79016999999999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214.88</v>
      </c>
      <c r="D322" s="36">
        <v>215.63333333333333</v>
      </c>
      <c r="E322" s="36">
        <v>212.86666666666665</v>
      </c>
      <c r="F322" s="36">
        <v>210.85333333333332</v>
      </c>
      <c r="G322" s="36">
        <v>208.08666666666664</v>
      </c>
      <c r="H322" s="36">
        <v>217.64666666666665</v>
      </c>
      <c r="I322" s="36">
        <v>220.4133333333333</v>
      </c>
      <c r="J322" s="36">
        <v>222.42666666666665</v>
      </c>
      <c r="K322" s="31">
        <v>218.4</v>
      </c>
      <c r="L322" s="31">
        <v>213.62</v>
      </c>
      <c r="M322" s="31">
        <v>32.238909999999997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2055.9</v>
      </c>
      <c r="D323" s="36">
        <v>2118.6333333333332</v>
      </c>
      <c r="E323" s="36">
        <v>1987.2666666666664</v>
      </c>
      <c r="F323" s="36">
        <v>1918.6333333333332</v>
      </c>
      <c r="G323" s="36">
        <v>1787.2666666666664</v>
      </c>
      <c r="H323" s="36">
        <v>2187.2666666666664</v>
      </c>
      <c r="I323" s="36">
        <v>2318.6333333333332</v>
      </c>
      <c r="J323" s="36">
        <v>2387.2666666666664</v>
      </c>
      <c r="K323" s="31">
        <v>2250</v>
      </c>
      <c r="L323" s="31">
        <v>2050</v>
      </c>
      <c r="M323" s="31">
        <v>33.396349999999998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679.75</v>
      </c>
      <c r="D324" s="36">
        <v>678.18333333333328</v>
      </c>
      <c r="E324" s="36">
        <v>674.36666666666656</v>
      </c>
      <c r="F324" s="36">
        <v>668.98333333333323</v>
      </c>
      <c r="G324" s="36">
        <v>665.16666666666652</v>
      </c>
      <c r="H324" s="36">
        <v>683.56666666666661</v>
      </c>
      <c r="I324" s="36">
        <v>687.38333333333344</v>
      </c>
      <c r="J324" s="36">
        <v>692.76666666666665</v>
      </c>
      <c r="K324" s="31">
        <v>682</v>
      </c>
      <c r="L324" s="31">
        <v>672.8</v>
      </c>
      <c r="M324" s="31">
        <v>11.32507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12663.7</v>
      </c>
      <c r="D325" s="36">
        <v>12598.666666666666</v>
      </c>
      <c r="E325" s="36">
        <v>12454.233333333332</v>
      </c>
      <c r="F325" s="36">
        <v>12244.766666666666</v>
      </c>
      <c r="G325" s="36">
        <v>12100.333333333332</v>
      </c>
      <c r="H325" s="36">
        <v>12808.133333333331</v>
      </c>
      <c r="I325" s="36">
        <v>12952.566666666666</v>
      </c>
      <c r="J325" s="36">
        <v>13162.033333333331</v>
      </c>
      <c r="K325" s="31">
        <v>12743.1</v>
      </c>
      <c r="L325" s="31">
        <v>12389.2</v>
      </c>
      <c r="M325" s="31">
        <v>5.3769299999999998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2781.9</v>
      </c>
      <c r="D326" s="36">
        <v>2763.1166666666668</v>
      </c>
      <c r="E326" s="36">
        <v>2711.0333333333338</v>
      </c>
      <c r="F326" s="36">
        <v>2640.166666666667</v>
      </c>
      <c r="G326" s="36">
        <v>2588.0833333333339</v>
      </c>
      <c r="H326" s="36">
        <v>2833.9833333333336</v>
      </c>
      <c r="I326" s="36">
        <v>2886.0666666666666</v>
      </c>
      <c r="J326" s="36">
        <v>2956.9333333333334</v>
      </c>
      <c r="K326" s="31">
        <v>2815.2</v>
      </c>
      <c r="L326" s="31">
        <v>2692.25</v>
      </c>
      <c r="M326" s="31">
        <v>1.2776000000000001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1108.25</v>
      </c>
      <c r="D327" s="36">
        <v>1112.0666666666666</v>
      </c>
      <c r="E327" s="36">
        <v>1091.6333333333332</v>
      </c>
      <c r="F327" s="36">
        <v>1075.0166666666667</v>
      </c>
      <c r="G327" s="36">
        <v>1054.5833333333333</v>
      </c>
      <c r="H327" s="36">
        <v>1128.6833333333332</v>
      </c>
      <c r="I327" s="36">
        <v>1149.1166666666666</v>
      </c>
      <c r="J327" s="36">
        <v>1165.7333333333331</v>
      </c>
      <c r="K327" s="31">
        <v>1132.5</v>
      </c>
      <c r="L327" s="31">
        <v>1095.45</v>
      </c>
      <c r="M327" s="31">
        <v>10.15488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948.5</v>
      </c>
      <c r="D328" s="36">
        <v>946.7166666666667</v>
      </c>
      <c r="E328" s="36">
        <v>929.78333333333342</v>
      </c>
      <c r="F328" s="36">
        <v>911.06666666666672</v>
      </c>
      <c r="G328" s="36">
        <v>894.13333333333344</v>
      </c>
      <c r="H328" s="36">
        <v>965.43333333333339</v>
      </c>
      <c r="I328" s="36">
        <v>982.36666666666679</v>
      </c>
      <c r="J328" s="36">
        <v>1001.0833333333334</v>
      </c>
      <c r="K328" s="31">
        <v>963.65</v>
      </c>
      <c r="L328" s="31">
        <v>928</v>
      </c>
      <c r="M328" s="31">
        <v>9.0975099999999998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4858.1499999999996</v>
      </c>
      <c r="D329" s="36">
        <v>4882.7166666666662</v>
      </c>
      <c r="E329" s="36">
        <v>4815.4333333333325</v>
      </c>
      <c r="F329" s="36">
        <v>4772.7166666666662</v>
      </c>
      <c r="G329" s="36">
        <v>4705.4333333333325</v>
      </c>
      <c r="H329" s="36">
        <v>4925.4333333333325</v>
      </c>
      <c r="I329" s="36">
        <v>4992.7166666666672</v>
      </c>
      <c r="J329" s="36">
        <v>5035.4333333333325</v>
      </c>
      <c r="K329" s="31">
        <v>4950</v>
      </c>
      <c r="L329" s="31">
        <v>4840</v>
      </c>
      <c r="M329" s="31">
        <v>9.70791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668.4</v>
      </c>
      <c r="D330" s="36">
        <v>671.61666666666667</v>
      </c>
      <c r="E330" s="36">
        <v>660.2833333333333</v>
      </c>
      <c r="F330" s="36">
        <v>652.16666666666663</v>
      </c>
      <c r="G330" s="36">
        <v>640.83333333333326</v>
      </c>
      <c r="H330" s="36">
        <v>679.73333333333335</v>
      </c>
      <c r="I330" s="36">
        <v>691.06666666666661</v>
      </c>
      <c r="J330" s="36">
        <v>699.18333333333339</v>
      </c>
      <c r="K330" s="31">
        <v>682.95</v>
      </c>
      <c r="L330" s="31">
        <v>663.5</v>
      </c>
      <c r="M330" s="31">
        <v>1.6256999999999999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1313.65</v>
      </c>
      <c r="D331" s="36">
        <v>1304.7333333333333</v>
      </c>
      <c r="E331" s="36">
        <v>1283.9166666666667</v>
      </c>
      <c r="F331" s="36">
        <v>1254.1833333333334</v>
      </c>
      <c r="G331" s="36">
        <v>1233.3666666666668</v>
      </c>
      <c r="H331" s="36">
        <v>1334.4666666666667</v>
      </c>
      <c r="I331" s="36">
        <v>1355.2833333333333</v>
      </c>
      <c r="J331" s="36">
        <v>1385.0166666666667</v>
      </c>
      <c r="K331" s="31">
        <v>1325.55</v>
      </c>
      <c r="L331" s="31">
        <v>1275</v>
      </c>
      <c r="M331" s="31">
        <v>1.7210000000000001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2121.4</v>
      </c>
      <c r="D332" s="36">
        <v>2101.35</v>
      </c>
      <c r="E332" s="36">
        <v>2065.6999999999998</v>
      </c>
      <c r="F332" s="36">
        <v>2010</v>
      </c>
      <c r="G332" s="36">
        <v>1974.35</v>
      </c>
      <c r="H332" s="36">
        <v>2157.0499999999997</v>
      </c>
      <c r="I332" s="36">
        <v>2192.7000000000003</v>
      </c>
      <c r="J332" s="36">
        <v>2248.3999999999996</v>
      </c>
      <c r="K332" s="31">
        <v>2137</v>
      </c>
      <c r="L332" s="31">
        <v>2045.65</v>
      </c>
      <c r="M332" s="31">
        <v>2.1528200000000002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484.6</v>
      </c>
      <c r="D333" s="36">
        <v>485.48333333333335</v>
      </c>
      <c r="E333" s="36">
        <v>476.7166666666667</v>
      </c>
      <c r="F333" s="36">
        <v>468.83333333333337</v>
      </c>
      <c r="G333" s="36">
        <v>460.06666666666672</v>
      </c>
      <c r="H333" s="36">
        <v>493.36666666666667</v>
      </c>
      <c r="I333" s="36">
        <v>502.13333333333333</v>
      </c>
      <c r="J333" s="36">
        <v>510.01666666666665</v>
      </c>
      <c r="K333" s="31">
        <v>494.25</v>
      </c>
      <c r="L333" s="31">
        <v>477.6</v>
      </c>
      <c r="M333" s="31">
        <v>2.4606300000000001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75.209999999999994</v>
      </c>
      <c r="D334" s="36">
        <v>74.569999999999993</v>
      </c>
      <c r="E334" s="36">
        <v>73.449999999999989</v>
      </c>
      <c r="F334" s="36">
        <v>71.69</v>
      </c>
      <c r="G334" s="36">
        <v>70.569999999999993</v>
      </c>
      <c r="H334" s="36">
        <v>76.329999999999984</v>
      </c>
      <c r="I334" s="36">
        <v>77.449999999999989</v>
      </c>
      <c r="J334" s="36">
        <v>79.20999999999998</v>
      </c>
      <c r="K334" s="31">
        <v>75.69</v>
      </c>
      <c r="L334" s="31">
        <v>72.81</v>
      </c>
      <c r="M334" s="31">
        <v>68.498130000000003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590.75</v>
      </c>
      <c r="D335" s="36">
        <v>592.81666666666672</v>
      </c>
      <c r="E335" s="36">
        <v>577.18333333333339</v>
      </c>
      <c r="F335" s="36">
        <v>563.61666666666667</v>
      </c>
      <c r="G335" s="36">
        <v>547.98333333333335</v>
      </c>
      <c r="H335" s="36">
        <v>606.38333333333344</v>
      </c>
      <c r="I335" s="36">
        <v>622.01666666666688</v>
      </c>
      <c r="J335" s="36">
        <v>635.58333333333348</v>
      </c>
      <c r="K335" s="31">
        <v>608.45000000000005</v>
      </c>
      <c r="L335" s="31">
        <v>579.25</v>
      </c>
      <c r="M335" s="31">
        <v>22.51971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3029.8</v>
      </c>
      <c r="D336" s="36">
        <v>2970.25</v>
      </c>
      <c r="E336" s="36">
        <v>2859.55</v>
      </c>
      <c r="F336" s="36">
        <v>2689.3</v>
      </c>
      <c r="G336" s="36">
        <v>2578.6000000000004</v>
      </c>
      <c r="H336" s="36">
        <v>3140.5</v>
      </c>
      <c r="I336" s="36">
        <v>3251.2</v>
      </c>
      <c r="J336" s="36">
        <v>3421.45</v>
      </c>
      <c r="K336" s="31">
        <v>3080.95</v>
      </c>
      <c r="L336" s="31">
        <v>2800</v>
      </c>
      <c r="M336" s="31">
        <v>39.198729999999998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4140</v>
      </c>
      <c r="D337" s="36">
        <v>4162.8499999999995</v>
      </c>
      <c r="E337" s="36">
        <v>4081.6999999999989</v>
      </c>
      <c r="F337" s="36">
        <v>4023.3999999999996</v>
      </c>
      <c r="G337" s="36">
        <v>3942.2499999999991</v>
      </c>
      <c r="H337" s="36">
        <v>4221.1499999999987</v>
      </c>
      <c r="I337" s="36">
        <v>4302.2999999999984</v>
      </c>
      <c r="J337" s="36">
        <v>4360.5999999999985</v>
      </c>
      <c r="K337" s="31">
        <v>4244</v>
      </c>
      <c r="L337" s="31">
        <v>4104.55</v>
      </c>
      <c r="M337" s="31">
        <v>5.4045300000000003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1783.2</v>
      </c>
      <c r="D338" s="36">
        <v>1773.0166666666667</v>
      </c>
      <c r="E338" s="36">
        <v>1751.6333333333332</v>
      </c>
      <c r="F338" s="36">
        <v>1720.0666666666666</v>
      </c>
      <c r="G338" s="36">
        <v>1698.6833333333332</v>
      </c>
      <c r="H338" s="36">
        <v>1804.5833333333333</v>
      </c>
      <c r="I338" s="36">
        <v>1825.9666666666669</v>
      </c>
      <c r="J338" s="36">
        <v>1857.5333333333333</v>
      </c>
      <c r="K338" s="31">
        <v>1794.4</v>
      </c>
      <c r="L338" s="31">
        <v>1741.45</v>
      </c>
      <c r="M338" s="31">
        <v>6.3311000000000002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1334.65</v>
      </c>
      <c r="D339" s="36">
        <v>1331.8833333333334</v>
      </c>
      <c r="E339" s="36">
        <v>1314.7666666666669</v>
      </c>
      <c r="F339" s="36">
        <v>1294.8833333333334</v>
      </c>
      <c r="G339" s="36">
        <v>1277.7666666666669</v>
      </c>
      <c r="H339" s="36">
        <v>1351.7666666666669</v>
      </c>
      <c r="I339" s="36">
        <v>1368.8833333333332</v>
      </c>
      <c r="J339" s="36">
        <v>1388.7666666666669</v>
      </c>
      <c r="K339" s="31">
        <v>1349</v>
      </c>
      <c r="L339" s="31">
        <v>1312</v>
      </c>
      <c r="M339" s="31">
        <v>6.3235900000000003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174.52</v>
      </c>
      <c r="D340" s="36">
        <v>175.91</v>
      </c>
      <c r="E340" s="36">
        <v>171.94</v>
      </c>
      <c r="F340" s="36">
        <v>169.36</v>
      </c>
      <c r="G340" s="36">
        <v>165.39000000000001</v>
      </c>
      <c r="H340" s="36">
        <v>178.48999999999998</v>
      </c>
      <c r="I340" s="36">
        <v>182.45999999999995</v>
      </c>
      <c r="J340" s="36">
        <v>185.03999999999996</v>
      </c>
      <c r="K340" s="31">
        <v>179.88</v>
      </c>
      <c r="L340" s="31">
        <v>173.33</v>
      </c>
      <c r="M340" s="31">
        <v>238.65024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337.6</v>
      </c>
      <c r="D341" s="36">
        <v>339.16666666666669</v>
      </c>
      <c r="E341" s="36">
        <v>334.43333333333339</v>
      </c>
      <c r="F341" s="36">
        <v>331.26666666666671</v>
      </c>
      <c r="G341" s="36">
        <v>326.53333333333342</v>
      </c>
      <c r="H341" s="36">
        <v>342.33333333333337</v>
      </c>
      <c r="I341" s="36">
        <v>347.06666666666661</v>
      </c>
      <c r="J341" s="36">
        <v>350.23333333333335</v>
      </c>
      <c r="K341" s="31">
        <v>343.9</v>
      </c>
      <c r="L341" s="31">
        <v>336</v>
      </c>
      <c r="M341" s="31">
        <v>53.565550000000002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104.62</v>
      </c>
      <c r="D342" s="36">
        <v>105.17333333333333</v>
      </c>
      <c r="E342" s="36">
        <v>102.94666666666666</v>
      </c>
      <c r="F342" s="36">
        <v>101.27333333333333</v>
      </c>
      <c r="G342" s="36">
        <v>99.046666666666653</v>
      </c>
      <c r="H342" s="36">
        <v>106.84666666666666</v>
      </c>
      <c r="I342" s="36">
        <v>109.07333333333332</v>
      </c>
      <c r="J342" s="36">
        <v>110.74666666666667</v>
      </c>
      <c r="K342" s="31">
        <v>107.4</v>
      </c>
      <c r="L342" s="31">
        <v>103.5</v>
      </c>
      <c r="M342" s="31">
        <v>741.50250000000005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287.8</v>
      </c>
      <c r="D343" s="36">
        <v>287.76666666666665</v>
      </c>
      <c r="E343" s="36">
        <v>281.5333333333333</v>
      </c>
      <c r="F343" s="36">
        <v>275.26666666666665</v>
      </c>
      <c r="G343" s="36">
        <v>269.0333333333333</v>
      </c>
      <c r="H343" s="36">
        <v>294.0333333333333</v>
      </c>
      <c r="I343" s="36">
        <v>300.26666666666665</v>
      </c>
      <c r="J343" s="36">
        <v>306.5333333333333</v>
      </c>
      <c r="K343" s="31">
        <v>294</v>
      </c>
      <c r="L343" s="31">
        <v>281.5</v>
      </c>
      <c r="M343" s="31">
        <v>87.372110000000006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238.55</v>
      </c>
      <c r="D344" s="36">
        <v>236.64333333333335</v>
      </c>
      <c r="E344" s="36">
        <v>233.9666666666667</v>
      </c>
      <c r="F344" s="36">
        <v>229.38333333333335</v>
      </c>
      <c r="G344" s="36">
        <v>226.70666666666671</v>
      </c>
      <c r="H344" s="36">
        <v>241.22666666666669</v>
      </c>
      <c r="I344" s="36">
        <v>243.90333333333336</v>
      </c>
      <c r="J344" s="36">
        <v>248.48666666666668</v>
      </c>
      <c r="K344" s="31">
        <v>239.32</v>
      </c>
      <c r="L344" s="31">
        <v>232.06</v>
      </c>
      <c r="M344" s="31">
        <v>83.958799999999997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58.02</v>
      </c>
      <c r="D345" s="36">
        <v>57.70333333333334</v>
      </c>
      <c r="E345" s="36">
        <v>57.01666666666668</v>
      </c>
      <c r="F345" s="36">
        <v>56.013333333333343</v>
      </c>
      <c r="G345" s="36">
        <v>55.326666666666682</v>
      </c>
      <c r="H345" s="36">
        <v>58.706666666666678</v>
      </c>
      <c r="I345" s="36">
        <v>59.393333333333331</v>
      </c>
      <c r="J345" s="36">
        <v>60.396666666666675</v>
      </c>
      <c r="K345" s="31">
        <v>58.39</v>
      </c>
      <c r="L345" s="31">
        <v>56.7</v>
      </c>
      <c r="M345" s="31">
        <v>65.26182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396.3</v>
      </c>
      <c r="D346" s="36">
        <v>395.16666666666669</v>
      </c>
      <c r="E346" s="36">
        <v>390.83333333333337</v>
      </c>
      <c r="F346" s="36">
        <v>385.36666666666667</v>
      </c>
      <c r="G346" s="36">
        <v>381.03333333333336</v>
      </c>
      <c r="H346" s="36">
        <v>400.63333333333338</v>
      </c>
      <c r="I346" s="36">
        <v>404.96666666666675</v>
      </c>
      <c r="J346" s="36">
        <v>410.43333333333339</v>
      </c>
      <c r="K346" s="31">
        <v>399.5</v>
      </c>
      <c r="L346" s="31">
        <v>389.7</v>
      </c>
      <c r="M346" s="31">
        <v>203.8141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1246.75</v>
      </c>
      <c r="D347" s="36">
        <v>1247.2833333333333</v>
      </c>
      <c r="E347" s="36">
        <v>1234.9666666666667</v>
      </c>
      <c r="F347" s="36">
        <v>1223.1833333333334</v>
      </c>
      <c r="G347" s="36">
        <v>1210.8666666666668</v>
      </c>
      <c r="H347" s="36">
        <v>1259.0666666666666</v>
      </c>
      <c r="I347" s="36">
        <v>1271.3833333333332</v>
      </c>
      <c r="J347" s="36">
        <v>1283.1666666666665</v>
      </c>
      <c r="K347" s="31">
        <v>1259.5999999999999</v>
      </c>
      <c r="L347" s="31">
        <v>1235.5</v>
      </c>
      <c r="M347" s="31">
        <v>2.5906400000000001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189.5</v>
      </c>
      <c r="D348" s="36">
        <v>188.3133333333333</v>
      </c>
      <c r="E348" s="36">
        <v>185.33666666666662</v>
      </c>
      <c r="F348" s="36">
        <v>181.17333333333332</v>
      </c>
      <c r="G348" s="36">
        <v>178.19666666666663</v>
      </c>
      <c r="H348" s="36">
        <v>192.4766666666666</v>
      </c>
      <c r="I348" s="36">
        <v>195.45333333333329</v>
      </c>
      <c r="J348" s="36">
        <v>199.61666666666659</v>
      </c>
      <c r="K348" s="31">
        <v>191.29</v>
      </c>
      <c r="L348" s="31">
        <v>184.15</v>
      </c>
      <c r="M348" s="31">
        <v>126.8724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3530.55</v>
      </c>
      <c r="D349" s="36">
        <v>3533.1333333333337</v>
      </c>
      <c r="E349" s="36">
        <v>3495.4666666666672</v>
      </c>
      <c r="F349" s="36">
        <v>3460.3833333333337</v>
      </c>
      <c r="G349" s="36">
        <v>3422.7166666666672</v>
      </c>
      <c r="H349" s="36">
        <v>3568.2166666666672</v>
      </c>
      <c r="I349" s="36">
        <v>3605.8833333333341</v>
      </c>
      <c r="J349" s="36">
        <v>3640.9666666666672</v>
      </c>
      <c r="K349" s="31">
        <v>3570.8</v>
      </c>
      <c r="L349" s="31">
        <v>3498.05</v>
      </c>
      <c r="M349" s="31">
        <v>1.5822799999999999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2476.9</v>
      </c>
      <c r="D350" s="36">
        <v>2473.6666666666665</v>
      </c>
      <c r="E350" s="36">
        <v>2454.7333333333331</v>
      </c>
      <c r="F350" s="36">
        <v>2432.5666666666666</v>
      </c>
      <c r="G350" s="36">
        <v>2413.6333333333332</v>
      </c>
      <c r="H350" s="36">
        <v>2495.833333333333</v>
      </c>
      <c r="I350" s="36">
        <v>2514.7666666666664</v>
      </c>
      <c r="J350" s="36">
        <v>2536.9333333333329</v>
      </c>
      <c r="K350" s="31">
        <v>2492.6</v>
      </c>
      <c r="L350" s="31">
        <v>2451.5</v>
      </c>
      <c r="M350" s="31">
        <v>16.196929999999998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91.59</v>
      </c>
      <c r="D351" s="36">
        <v>89.313333333333333</v>
      </c>
      <c r="E351" s="36">
        <v>85.88666666666667</v>
      </c>
      <c r="F351" s="36">
        <v>80.183333333333337</v>
      </c>
      <c r="G351" s="36">
        <v>76.756666666666675</v>
      </c>
      <c r="H351" s="36">
        <v>95.016666666666666</v>
      </c>
      <c r="I351" s="36">
        <v>98.443333333333342</v>
      </c>
      <c r="J351" s="36">
        <v>104.14666666666666</v>
      </c>
      <c r="K351" s="31">
        <v>92.74</v>
      </c>
      <c r="L351" s="31">
        <v>83.61</v>
      </c>
      <c r="M351" s="31">
        <v>136.54087000000001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652.25</v>
      </c>
      <c r="D352" s="36">
        <v>650.81666666666672</v>
      </c>
      <c r="E352" s="36">
        <v>636.68333333333339</v>
      </c>
      <c r="F352" s="36">
        <v>621.11666666666667</v>
      </c>
      <c r="G352" s="36">
        <v>606.98333333333335</v>
      </c>
      <c r="H352" s="36">
        <v>666.38333333333344</v>
      </c>
      <c r="I352" s="36">
        <v>680.51666666666688</v>
      </c>
      <c r="J352" s="36">
        <v>696.08333333333348</v>
      </c>
      <c r="K352" s="31">
        <v>664.95</v>
      </c>
      <c r="L352" s="31">
        <v>635.25</v>
      </c>
      <c r="M352" s="31">
        <v>19.554839999999999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5703.25</v>
      </c>
      <c r="D353" s="36">
        <v>5626.3166666666666</v>
      </c>
      <c r="E353" s="36">
        <v>5502.6333333333332</v>
      </c>
      <c r="F353" s="36">
        <v>5302.0166666666664</v>
      </c>
      <c r="G353" s="36">
        <v>5178.333333333333</v>
      </c>
      <c r="H353" s="36">
        <v>5826.9333333333334</v>
      </c>
      <c r="I353" s="36">
        <v>5950.6166666666659</v>
      </c>
      <c r="J353" s="36">
        <v>6151.2333333333336</v>
      </c>
      <c r="K353" s="31">
        <v>5750</v>
      </c>
      <c r="L353" s="31">
        <v>5425.7</v>
      </c>
      <c r="M353" s="31">
        <v>1.45777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350.8</v>
      </c>
      <c r="D354" s="36">
        <v>350.10000000000008</v>
      </c>
      <c r="E354" s="36">
        <v>343.55000000000018</v>
      </c>
      <c r="F354" s="36">
        <v>336.30000000000013</v>
      </c>
      <c r="G354" s="36">
        <v>329.75000000000023</v>
      </c>
      <c r="H354" s="36">
        <v>357.35000000000014</v>
      </c>
      <c r="I354" s="36">
        <v>363.9</v>
      </c>
      <c r="J354" s="36">
        <v>371.15000000000009</v>
      </c>
      <c r="K354" s="31">
        <v>356.65</v>
      </c>
      <c r="L354" s="31">
        <v>342.85</v>
      </c>
      <c r="M354" s="31">
        <v>7.4802099999999996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1785</v>
      </c>
      <c r="D355" s="36">
        <v>1773.3500000000001</v>
      </c>
      <c r="E355" s="36">
        <v>1744.7000000000003</v>
      </c>
      <c r="F355" s="36">
        <v>1704.4</v>
      </c>
      <c r="G355" s="36">
        <v>1675.7500000000002</v>
      </c>
      <c r="H355" s="36">
        <v>1813.6500000000003</v>
      </c>
      <c r="I355" s="36">
        <v>1842.3000000000004</v>
      </c>
      <c r="J355" s="36">
        <v>1882.6000000000004</v>
      </c>
      <c r="K355" s="31">
        <v>1802</v>
      </c>
      <c r="L355" s="31">
        <v>1733.05</v>
      </c>
      <c r="M355" s="31">
        <v>8.9926200000000005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331.6</v>
      </c>
      <c r="D356" s="36">
        <v>333.40000000000003</v>
      </c>
      <c r="E356" s="36">
        <v>328.30000000000007</v>
      </c>
      <c r="F356" s="36">
        <v>325.00000000000006</v>
      </c>
      <c r="G356" s="36">
        <v>319.90000000000009</v>
      </c>
      <c r="H356" s="36">
        <v>336.70000000000005</v>
      </c>
      <c r="I356" s="36">
        <v>341.80000000000007</v>
      </c>
      <c r="J356" s="36">
        <v>345.1</v>
      </c>
      <c r="K356" s="31">
        <v>338.5</v>
      </c>
      <c r="L356" s="31">
        <v>330.1</v>
      </c>
      <c r="M356" s="31">
        <v>257.03985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560.65</v>
      </c>
      <c r="D357" s="36">
        <v>565</v>
      </c>
      <c r="E357" s="36">
        <v>553.1</v>
      </c>
      <c r="F357" s="36">
        <v>545.55000000000007</v>
      </c>
      <c r="G357" s="36">
        <v>533.65000000000009</v>
      </c>
      <c r="H357" s="36">
        <v>572.54999999999995</v>
      </c>
      <c r="I357" s="36">
        <v>584.45000000000005</v>
      </c>
      <c r="J357" s="36">
        <v>591.99999999999989</v>
      </c>
      <c r="K357" s="31">
        <v>576.9</v>
      </c>
      <c r="L357" s="31">
        <v>557.45000000000005</v>
      </c>
      <c r="M357" s="31">
        <v>68.752110000000002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1707.9</v>
      </c>
      <c r="D358" s="36">
        <v>1710.3666666666668</v>
      </c>
      <c r="E358" s="36">
        <v>1688.0333333333335</v>
      </c>
      <c r="F358" s="36">
        <v>1668.1666666666667</v>
      </c>
      <c r="G358" s="36">
        <v>1645.8333333333335</v>
      </c>
      <c r="H358" s="36">
        <v>1730.2333333333336</v>
      </c>
      <c r="I358" s="36">
        <v>1752.5666666666666</v>
      </c>
      <c r="J358" s="36">
        <v>1772.4333333333336</v>
      </c>
      <c r="K358" s="31">
        <v>1732.7</v>
      </c>
      <c r="L358" s="31">
        <v>1690.5</v>
      </c>
      <c r="M358" s="31">
        <v>3.70139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509.05</v>
      </c>
      <c r="D359" s="36">
        <v>492.36666666666662</v>
      </c>
      <c r="E359" s="36">
        <v>475.68333333333322</v>
      </c>
      <c r="F359" s="36">
        <v>442.31666666666661</v>
      </c>
      <c r="G359" s="36">
        <v>425.63333333333321</v>
      </c>
      <c r="H359" s="36">
        <v>525.73333333333323</v>
      </c>
      <c r="I359" s="36">
        <v>542.41666666666663</v>
      </c>
      <c r="J359" s="36">
        <v>575.7833333333333</v>
      </c>
      <c r="K359" s="31">
        <v>509.05</v>
      </c>
      <c r="L359" s="31">
        <v>459</v>
      </c>
      <c r="M359" s="31">
        <v>104.81268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11093.65</v>
      </c>
      <c r="D360" s="36">
        <v>11154.883333333333</v>
      </c>
      <c r="E360" s="36">
        <v>10989.766666666666</v>
      </c>
      <c r="F360" s="36">
        <v>10885.883333333333</v>
      </c>
      <c r="G360" s="36">
        <v>10720.766666666666</v>
      </c>
      <c r="H360" s="36">
        <v>11258.766666666666</v>
      </c>
      <c r="I360" s="36">
        <v>11423.883333333331</v>
      </c>
      <c r="J360" s="36">
        <v>11527.766666666666</v>
      </c>
      <c r="K360" s="31">
        <v>11320</v>
      </c>
      <c r="L360" s="31">
        <v>11051</v>
      </c>
      <c r="M360" s="31">
        <v>3.4105300000000001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1498.9</v>
      </c>
      <c r="D361" s="36">
        <v>1492.3</v>
      </c>
      <c r="E361" s="36">
        <v>1472.6</v>
      </c>
      <c r="F361" s="36">
        <v>1446.3</v>
      </c>
      <c r="G361" s="36">
        <v>1426.6</v>
      </c>
      <c r="H361" s="36">
        <v>1518.6</v>
      </c>
      <c r="I361" s="36">
        <v>1538.3000000000002</v>
      </c>
      <c r="J361" s="36">
        <v>1564.6</v>
      </c>
      <c r="K361" s="31">
        <v>1512</v>
      </c>
      <c r="L361" s="31">
        <v>1466</v>
      </c>
      <c r="M361" s="31">
        <v>3.5977000000000001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290.95</v>
      </c>
      <c r="D362" s="36">
        <v>292.41666666666669</v>
      </c>
      <c r="E362" s="36">
        <v>285.83333333333337</v>
      </c>
      <c r="F362" s="36">
        <v>280.7166666666667</v>
      </c>
      <c r="G362" s="36">
        <v>274.13333333333338</v>
      </c>
      <c r="H362" s="36">
        <v>297.53333333333336</v>
      </c>
      <c r="I362" s="36">
        <v>304.11666666666673</v>
      </c>
      <c r="J362" s="36">
        <v>309.23333333333335</v>
      </c>
      <c r="K362" s="31">
        <v>299</v>
      </c>
      <c r="L362" s="31">
        <v>287.3</v>
      </c>
      <c r="M362" s="31">
        <v>42.431069999999998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4207</v>
      </c>
      <c r="D363" s="36">
        <v>4143.833333333333</v>
      </c>
      <c r="E363" s="36">
        <v>4073.1666666666661</v>
      </c>
      <c r="F363" s="36">
        <v>3939.333333333333</v>
      </c>
      <c r="G363" s="36">
        <v>3868.6666666666661</v>
      </c>
      <c r="H363" s="36">
        <v>4277.6666666666661</v>
      </c>
      <c r="I363" s="36">
        <v>4348.3333333333321</v>
      </c>
      <c r="J363" s="36">
        <v>4482.1666666666661</v>
      </c>
      <c r="K363" s="31">
        <v>4214.5</v>
      </c>
      <c r="L363" s="31">
        <v>4010</v>
      </c>
      <c r="M363" s="31">
        <v>7.5661100000000001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793.85</v>
      </c>
      <c r="D364" s="36">
        <v>794.58333333333337</v>
      </c>
      <c r="E364" s="36">
        <v>786.16666666666674</v>
      </c>
      <c r="F364" s="36">
        <v>778.48333333333335</v>
      </c>
      <c r="G364" s="36">
        <v>770.06666666666672</v>
      </c>
      <c r="H364" s="36">
        <v>802.26666666666677</v>
      </c>
      <c r="I364" s="36">
        <v>810.68333333333351</v>
      </c>
      <c r="J364" s="36">
        <v>818.36666666666679</v>
      </c>
      <c r="K364" s="31">
        <v>803</v>
      </c>
      <c r="L364" s="31">
        <v>786.9</v>
      </c>
      <c r="M364" s="31">
        <v>19.561039999999998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513.75</v>
      </c>
      <c r="D365" s="36">
        <v>511.86666666666662</v>
      </c>
      <c r="E365" s="36">
        <v>506.18333333333328</v>
      </c>
      <c r="F365" s="36">
        <v>498.61666666666667</v>
      </c>
      <c r="G365" s="36">
        <v>492.93333333333334</v>
      </c>
      <c r="H365" s="36">
        <v>519.43333333333317</v>
      </c>
      <c r="I365" s="36">
        <v>525.11666666666656</v>
      </c>
      <c r="J365" s="36">
        <v>532.68333333333317</v>
      </c>
      <c r="K365" s="31">
        <v>517.54999999999995</v>
      </c>
      <c r="L365" s="31">
        <v>504.3</v>
      </c>
      <c r="M365" s="31">
        <v>2.9859800000000001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1493.85</v>
      </c>
      <c r="D366" s="36">
        <v>1493.3833333333332</v>
      </c>
      <c r="E366" s="36">
        <v>1479.1666666666665</v>
      </c>
      <c r="F366" s="36">
        <v>1464.4833333333333</v>
      </c>
      <c r="G366" s="36">
        <v>1450.2666666666667</v>
      </c>
      <c r="H366" s="36">
        <v>1508.0666666666664</v>
      </c>
      <c r="I366" s="36">
        <v>1522.2833333333331</v>
      </c>
      <c r="J366" s="36">
        <v>1536.9666666666662</v>
      </c>
      <c r="K366" s="31">
        <v>1507.6</v>
      </c>
      <c r="L366" s="31">
        <v>1478.7</v>
      </c>
      <c r="M366" s="31">
        <v>4.9591799999999999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41443.949999999997</v>
      </c>
      <c r="D367" s="36">
        <v>41415.016666666663</v>
      </c>
      <c r="E367" s="36">
        <v>41210.033333333326</v>
      </c>
      <c r="F367" s="36">
        <v>40976.116666666661</v>
      </c>
      <c r="G367" s="36">
        <v>40771.133333333324</v>
      </c>
      <c r="H367" s="36">
        <v>41648.933333333327</v>
      </c>
      <c r="I367" s="36">
        <v>41853.916666666664</v>
      </c>
      <c r="J367" s="36">
        <v>42087.833333333328</v>
      </c>
      <c r="K367" s="31">
        <v>41620</v>
      </c>
      <c r="L367" s="31">
        <v>41181.1</v>
      </c>
      <c r="M367" s="31">
        <v>6.4250000000000002E-2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1667.95</v>
      </c>
      <c r="D368" s="36">
        <v>1657.9833333333333</v>
      </c>
      <c r="E368" s="36">
        <v>1640.9666666666667</v>
      </c>
      <c r="F368" s="36">
        <v>1613.9833333333333</v>
      </c>
      <c r="G368" s="36">
        <v>1596.9666666666667</v>
      </c>
      <c r="H368" s="36">
        <v>1684.9666666666667</v>
      </c>
      <c r="I368" s="36">
        <v>1701.9833333333336</v>
      </c>
      <c r="J368" s="36">
        <v>1728.9666666666667</v>
      </c>
      <c r="K368" s="31">
        <v>1675</v>
      </c>
      <c r="L368" s="31">
        <v>1631</v>
      </c>
      <c r="M368" s="31">
        <v>5.6087199999999999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4772.95</v>
      </c>
      <c r="D369" s="36">
        <v>4775.3166666666666</v>
      </c>
      <c r="E369" s="36">
        <v>4717.6333333333332</v>
      </c>
      <c r="F369" s="36">
        <v>4662.3166666666666</v>
      </c>
      <c r="G369" s="36">
        <v>4604.6333333333332</v>
      </c>
      <c r="H369" s="36">
        <v>4830.6333333333332</v>
      </c>
      <c r="I369" s="36">
        <v>4888.3166666666657</v>
      </c>
      <c r="J369" s="36">
        <v>4943.6333333333332</v>
      </c>
      <c r="K369" s="31">
        <v>4833</v>
      </c>
      <c r="L369" s="31">
        <v>4720</v>
      </c>
      <c r="M369" s="31">
        <v>1.8995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372.4</v>
      </c>
      <c r="D370" s="36">
        <v>372.29999999999995</v>
      </c>
      <c r="E370" s="36">
        <v>366.64999999999992</v>
      </c>
      <c r="F370" s="36">
        <v>360.9</v>
      </c>
      <c r="G370" s="36">
        <v>355.24999999999994</v>
      </c>
      <c r="H370" s="36">
        <v>378.0499999999999</v>
      </c>
      <c r="I370" s="36">
        <v>383.7</v>
      </c>
      <c r="J370" s="36">
        <v>389.44999999999987</v>
      </c>
      <c r="K370" s="31">
        <v>377.95</v>
      </c>
      <c r="L370" s="31">
        <v>366.55</v>
      </c>
      <c r="M370" s="31">
        <v>73.754499999999993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3536.25</v>
      </c>
      <c r="D371" s="36">
        <v>3540.0833333333335</v>
      </c>
      <c r="E371" s="36">
        <v>3487.166666666667</v>
      </c>
      <c r="F371" s="36">
        <v>3438.0833333333335</v>
      </c>
      <c r="G371" s="36">
        <v>3385.166666666667</v>
      </c>
      <c r="H371" s="36">
        <v>3589.166666666667</v>
      </c>
      <c r="I371" s="36">
        <v>3642.0833333333339</v>
      </c>
      <c r="J371" s="36">
        <v>3691.166666666667</v>
      </c>
      <c r="K371" s="31">
        <v>3593</v>
      </c>
      <c r="L371" s="31">
        <v>3491</v>
      </c>
      <c r="M371" s="31">
        <v>3.1722399999999999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3135.35</v>
      </c>
      <c r="D372" s="36">
        <v>3131.4833333333331</v>
      </c>
      <c r="E372" s="36">
        <v>3114.0166666666664</v>
      </c>
      <c r="F372" s="36">
        <v>3092.6833333333334</v>
      </c>
      <c r="G372" s="36">
        <v>3075.2166666666667</v>
      </c>
      <c r="H372" s="36">
        <v>3152.8166666666662</v>
      </c>
      <c r="I372" s="36">
        <v>3170.2833333333324</v>
      </c>
      <c r="J372" s="36">
        <v>3191.6166666666659</v>
      </c>
      <c r="K372" s="31">
        <v>3148.95</v>
      </c>
      <c r="L372" s="31">
        <v>3110.15</v>
      </c>
      <c r="M372" s="31">
        <v>1.75804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992.1</v>
      </c>
      <c r="D373" s="36">
        <v>976.51666666666677</v>
      </c>
      <c r="E373" s="36">
        <v>954.28333333333353</v>
      </c>
      <c r="F373" s="36">
        <v>916.46666666666681</v>
      </c>
      <c r="G373" s="36">
        <v>894.23333333333358</v>
      </c>
      <c r="H373" s="36">
        <v>1014.3333333333335</v>
      </c>
      <c r="I373" s="36">
        <v>1036.5666666666668</v>
      </c>
      <c r="J373" s="36">
        <v>1074.3833333333334</v>
      </c>
      <c r="K373" s="31">
        <v>998.75</v>
      </c>
      <c r="L373" s="31">
        <v>938.7</v>
      </c>
      <c r="M373" s="31">
        <v>39.43694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166.51</v>
      </c>
      <c r="D374" s="36">
        <v>166.63666666666666</v>
      </c>
      <c r="E374" s="36">
        <v>161.02333333333331</v>
      </c>
      <c r="F374" s="36">
        <v>155.53666666666666</v>
      </c>
      <c r="G374" s="36">
        <v>149.92333333333332</v>
      </c>
      <c r="H374" s="36">
        <v>172.12333333333331</v>
      </c>
      <c r="I374" s="36">
        <v>177.73666666666665</v>
      </c>
      <c r="J374" s="36">
        <v>183.2233333333333</v>
      </c>
      <c r="K374" s="31">
        <v>172.25</v>
      </c>
      <c r="L374" s="31">
        <v>161.15</v>
      </c>
      <c r="M374" s="31">
        <v>203.66797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1994.95</v>
      </c>
      <c r="D375" s="36">
        <v>2001.4833333333333</v>
      </c>
      <c r="E375" s="36">
        <v>1979.5166666666667</v>
      </c>
      <c r="F375" s="36">
        <v>1964.0833333333333</v>
      </c>
      <c r="G375" s="36">
        <v>1942.1166666666666</v>
      </c>
      <c r="H375" s="36">
        <v>2016.9166666666667</v>
      </c>
      <c r="I375" s="36">
        <v>2038.8833333333334</v>
      </c>
      <c r="J375" s="36">
        <v>2054.3166666666666</v>
      </c>
      <c r="K375" s="31">
        <v>2023.45</v>
      </c>
      <c r="L375" s="31">
        <v>1986.05</v>
      </c>
      <c r="M375" s="31">
        <v>0.32197999999999999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6548.5</v>
      </c>
      <c r="D376" s="36">
        <v>6507.2666666666664</v>
      </c>
      <c r="E376" s="36">
        <v>6449.7833333333328</v>
      </c>
      <c r="F376" s="36">
        <v>6351.0666666666666</v>
      </c>
      <c r="G376" s="36">
        <v>6293.583333333333</v>
      </c>
      <c r="H376" s="36">
        <v>6605.9833333333327</v>
      </c>
      <c r="I376" s="36">
        <v>6663.4666666666662</v>
      </c>
      <c r="J376" s="36">
        <v>6762.1833333333325</v>
      </c>
      <c r="K376" s="31">
        <v>6564.75</v>
      </c>
      <c r="L376" s="31">
        <v>6408.55</v>
      </c>
      <c r="M376" s="31">
        <v>4.7770900000000003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375.7</v>
      </c>
      <c r="D377" s="36">
        <v>373.68333333333334</v>
      </c>
      <c r="E377" s="36">
        <v>367.9666666666667</v>
      </c>
      <c r="F377" s="36">
        <v>360.23333333333335</v>
      </c>
      <c r="G377" s="36">
        <v>354.51666666666671</v>
      </c>
      <c r="H377" s="36">
        <v>381.41666666666669</v>
      </c>
      <c r="I377" s="36">
        <v>387.13333333333327</v>
      </c>
      <c r="J377" s="36">
        <v>394.86666666666667</v>
      </c>
      <c r="K377" s="31">
        <v>379.4</v>
      </c>
      <c r="L377" s="31">
        <v>365.95</v>
      </c>
      <c r="M377" s="31">
        <v>53.815370000000001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538.95000000000005</v>
      </c>
      <c r="D378" s="36">
        <v>533.80000000000007</v>
      </c>
      <c r="E378" s="36">
        <v>526.25000000000011</v>
      </c>
      <c r="F378" s="36">
        <v>513.55000000000007</v>
      </c>
      <c r="G378" s="36">
        <v>506.00000000000011</v>
      </c>
      <c r="H378" s="36">
        <v>546.50000000000011</v>
      </c>
      <c r="I378" s="36">
        <v>554.05000000000007</v>
      </c>
      <c r="J378" s="36">
        <v>566.75000000000011</v>
      </c>
      <c r="K378" s="31">
        <v>541.35</v>
      </c>
      <c r="L378" s="31">
        <v>521.1</v>
      </c>
      <c r="M378" s="31">
        <v>91.264060000000001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344.2</v>
      </c>
      <c r="D379" s="36">
        <v>342.75</v>
      </c>
      <c r="E379" s="36">
        <v>339.95</v>
      </c>
      <c r="F379" s="36">
        <v>335.7</v>
      </c>
      <c r="G379" s="36">
        <v>332.9</v>
      </c>
      <c r="H379" s="36">
        <v>347</v>
      </c>
      <c r="I379" s="36">
        <v>349.79999999999995</v>
      </c>
      <c r="J379" s="36">
        <v>354.05</v>
      </c>
      <c r="K379" s="31">
        <v>345.55</v>
      </c>
      <c r="L379" s="31">
        <v>338.5</v>
      </c>
      <c r="M379" s="31">
        <v>114.68068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699.85</v>
      </c>
      <c r="D380" s="36">
        <v>704.1</v>
      </c>
      <c r="E380" s="36">
        <v>691.75</v>
      </c>
      <c r="F380" s="36">
        <v>683.65</v>
      </c>
      <c r="G380" s="36">
        <v>671.3</v>
      </c>
      <c r="H380" s="36">
        <v>712.2</v>
      </c>
      <c r="I380" s="36">
        <v>724.55000000000018</v>
      </c>
      <c r="J380" s="36">
        <v>732.65000000000009</v>
      </c>
      <c r="K380" s="31">
        <v>716.45</v>
      </c>
      <c r="L380" s="31">
        <v>696</v>
      </c>
      <c r="M380" s="31">
        <v>5.7175500000000001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1833.45</v>
      </c>
      <c r="D381" s="36">
        <v>1856.8166666666666</v>
      </c>
      <c r="E381" s="36">
        <v>1796.6333333333332</v>
      </c>
      <c r="F381" s="36">
        <v>1759.8166666666666</v>
      </c>
      <c r="G381" s="36">
        <v>1699.6333333333332</v>
      </c>
      <c r="H381" s="36">
        <v>1893.6333333333332</v>
      </c>
      <c r="I381" s="36">
        <v>1953.8166666666666</v>
      </c>
      <c r="J381" s="36">
        <v>1990.6333333333332</v>
      </c>
      <c r="K381" s="31">
        <v>1917</v>
      </c>
      <c r="L381" s="31">
        <v>1820</v>
      </c>
      <c r="M381" s="31">
        <v>8.2921300000000002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671.9</v>
      </c>
      <c r="D382" s="36">
        <v>675.63333333333333</v>
      </c>
      <c r="E382" s="36">
        <v>666.36666666666667</v>
      </c>
      <c r="F382" s="36">
        <v>660.83333333333337</v>
      </c>
      <c r="G382" s="36">
        <v>651.56666666666672</v>
      </c>
      <c r="H382" s="36">
        <v>681.16666666666663</v>
      </c>
      <c r="I382" s="36">
        <v>690.43333333333328</v>
      </c>
      <c r="J382" s="36">
        <v>695.96666666666658</v>
      </c>
      <c r="K382" s="31">
        <v>684.9</v>
      </c>
      <c r="L382" s="31">
        <v>670.1</v>
      </c>
      <c r="M382" s="31">
        <v>0.84479000000000004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159.66</v>
      </c>
      <c r="D383" s="36">
        <v>159.85</v>
      </c>
      <c r="E383" s="36">
        <v>158.79999999999998</v>
      </c>
      <c r="F383" s="36">
        <v>157.94</v>
      </c>
      <c r="G383" s="36">
        <v>156.88999999999999</v>
      </c>
      <c r="H383" s="36">
        <v>160.70999999999998</v>
      </c>
      <c r="I383" s="36">
        <v>161.76</v>
      </c>
      <c r="J383" s="36">
        <v>162.61999999999998</v>
      </c>
      <c r="K383" s="31">
        <v>160.9</v>
      </c>
      <c r="L383" s="31">
        <v>158.99</v>
      </c>
      <c r="M383" s="31">
        <v>2.4034300000000002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17385.7</v>
      </c>
      <c r="D384" s="36">
        <v>17443.566666666666</v>
      </c>
      <c r="E384" s="36">
        <v>17142.133333333331</v>
      </c>
      <c r="F384" s="36">
        <v>16898.566666666666</v>
      </c>
      <c r="G384" s="36">
        <v>16597.133333333331</v>
      </c>
      <c r="H384" s="36">
        <v>17687.133333333331</v>
      </c>
      <c r="I384" s="36">
        <v>17988.566666666666</v>
      </c>
      <c r="J384" s="36">
        <v>18232.133333333331</v>
      </c>
      <c r="K384" s="31">
        <v>17745</v>
      </c>
      <c r="L384" s="31">
        <v>17200</v>
      </c>
      <c r="M384" s="31">
        <v>0.14951999999999999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119.95</v>
      </c>
      <c r="D385" s="36">
        <v>119.09333333333332</v>
      </c>
      <c r="E385" s="36">
        <v>117.88666666666664</v>
      </c>
      <c r="F385" s="36">
        <v>115.82333333333332</v>
      </c>
      <c r="G385" s="36">
        <v>114.61666666666665</v>
      </c>
      <c r="H385" s="36">
        <v>121.15666666666664</v>
      </c>
      <c r="I385" s="36">
        <v>122.36333333333332</v>
      </c>
      <c r="J385" s="36">
        <v>124.42666666666663</v>
      </c>
      <c r="K385" s="31">
        <v>120.3</v>
      </c>
      <c r="L385" s="31">
        <v>117.03</v>
      </c>
      <c r="M385" s="31">
        <v>243.56026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711.15</v>
      </c>
      <c r="D386" s="36">
        <v>709.85</v>
      </c>
      <c r="E386" s="36">
        <v>699.5</v>
      </c>
      <c r="F386" s="36">
        <v>687.85</v>
      </c>
      <c r="G386" s="36">
        <v>677.5</v>
      </c>
      <c r="H386" s="36">
        <v>721.5</v>
      </c>
      <c r="I386" s="36">
        <v>731.85000000000014</v>
      </c>
      <c r="J386" s="36">
        <v>743.5</v>
      </c>
      <c r="K386" s="31">
        <v>720.2</v>
      </c>
      <c r="L386" s="31">
        <v>698.2</v>
      </c>
      <c r="M386" s="31">
        <v>12.452579999999999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1756.3</v>
      </c>
      <c r="D387" s="36">
        <v>1746.9666666666665</v>
      </c>
      <c r="E387" s="36">
        <v>1734.333333333333</v>
      </c>
      <c r="F387" s="36">
        <v>1712.3666666666666</v>
      </c>
      <c r="G387" s="36">
        <v>1699.7333333333331</v>
      </c>
      <c r="H387" s="36">
        <v>1768.9333333333329</v>
      </c>
      <c r="I387" s="36">
        <v>1781.5666666666666</v>
      </c>
      <c r="J387" s="36">
        <v>1803.5333333333328</v>
      </c>
      <c r="K387" s="31">
        <v>1759.6</v>
      </c>
      <c r="L387" s="31">
        <v>1725</v>
      </c>
      <c r="M387" s="31">
        <v>0.24424000000000001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235.85</v>
      </c>
      <c r="D388" s="36">
        <v>233.41666666666666</v>
      </c>
      <c r="E388" s="36">
        <v>229.5333333333333</v>
      </c>
      <c r="F388" s="36">
        <v>223.21666666666664</v>
      </c>
      <c r="G388" s="36">
        <v>219.33333333333329</v>
      </c>
      <c r="H388" s="36">
        <v>239.73333333333332</v>
      </c>
      <c r="I388" s="36">
        <v>243.6166666666667</v>
      </c>
      <c r="J388" s="36">
        <v>249.93333333333334</v>
      </c>
      <c r="K388" s="31">
        <v>237.3</v>
      </c>
      <c r="L388" s="31">
        <v>227.1</v>
      </c>
      <c r="M388" s="31">
        <v>93.971140000000005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625.9</v>
      </c>
      <c r="D389" s="36">
        <v>620.81666666666661</v>
      </c>
      <c r="E389" s="36">
        <v>612.58333333333326</v>
      </c>
      <c r="F389" s="36">
        <v>599.26666666666665</v>
      </c>
      <c r="G389" s="36">
        <v>591.0333333333333</v>
      </c>
      <c r="H389" s="36">
        <v>634.13333333333321</v>
      </c>
      <c r="I389" s="36">
        <v>642.36666666666656</v>
      </c>
      <c r="J389" s="36">
        <v>655.68333333333317</v>
      </c>
      <c r="K389" s="31">
        <v>629.04999999999995</v>
      </c>
      <c r="L389" s="31">
        <v>607.5</v>
      </c>
      <c r="M389" s="31">
        <v>114.47407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609.5</v>
      </c>
      <c r="D390" s="36">
        <v>607.01666666666665</v>
      </c>
      <c r="E390" s="36">
        <v>594.43333333333328</v>
      </c>
      <c r="F390" s="36">
        <v>579.36666666666667</v>
      </c>
      <c r="G390" s="36">
        <v>566.7833333333333</v>
      </c>
      <c r="H390" s="36">
        <v>622.08333333333326</v>
      </c>
      <c r="I390" s="36">
        <v>634.66666666666674</v>
      </c>
      <c r="J390" s="36">
        <v>649.73333333333323</v>
      </c>
      <c r="K390" s="31">
        <v>619.6</v>
      </c>
      <c r="L390" s="31">
        <v>591.95000000000005</v>
      </c>
      <c r="M390" s="31">
        <v>4.2414399999999999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667.15</v>
      </c>
      <c r="D391" s="36">
        <v>672.23333333333335</v>
      </c>
      <c r="E391" s="36">
        <v>656.2166666666667</v>
      </c>
      <c r="F391" s="36">
        <v>645.2833333333333</v>
      </c>
      <c r="G391" s="36">
        <v>629.26666666666665</v>
      </c>
      <c r="H391" s="36">
        <v>683.16666666666674</v>
      </c>
      <c r="I391" s="36">
        <v>699.18333333333339</v>
      </c>
      <c r="J391" s="36">
        <v>710.11666666666679</v>
      </c>
      <c r="K391" s="31">
        <v>688.25</v>
      </c>
      <c r="L391" s="31">
        <v>661.3</v>
      </c>
      <c r="M391" s="31">
        <v>32.443570000000001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1732</v>
      </c>
      <c r="D392" s="36">
        <v>1734.7833333333335</v>
      </c>
      <c r="E392" s="36">
        <v>1707.2166666666672</v>
      </c>
      <c r="F392" s="36">
        <v>1682.4333333333336</v>
      </c>
      <c r="G392" s="36">
        <v>1654.8666666666672</v>
      </c>
      <c r="H392" s="36">
        <v>1759.5666666666671</v>
      </c>
      <c r="I392" s="36">
        <v>1787.1333333333332</v>
      </c>
      <c r="J392" s="36">
        <v>1811.916666666667</v>
      </c>
      <c r="K392" s="31">
        <v>1762.35</v>
      </c>
      <c r="L392" s="31">
        <v>1710</v>
      </c>
      <c r="M392" s="31">
        <v>2.7997000000000001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552.35</v>
      </c>
      <c r="D393" s="36">
        <v>561.96666666666658</v>
      </c>
      <c r="E393" s="36">
        <v>540.43333333333317</v>
      </c>
      <c r="F393" s="36">
        <v>528.51666666666654</v>
      </c>
      <c r="G393" s="36">
        <v>506.98333333333312</v>
      </c>
      <c r="H393" s="36">
        <v>573.88333333333321</v>
      </c>
      <c r="I393" s="36">
        <v>595.41666666666674</v>
      </c>
      <c r="J393" s="36">
        <v>607.33333333333326</v>
      </c>
      <c r="K393" s="31">
        <v>583.5</v>
      </c>
      <c r="L393" s="31">
        <v>550.04999999999995</v>
      </c>
      <c r="M393" s="31">
        <v>216.01967999999999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485.1</v>
      </c>
      <c r="D394" s="36">
        <v>490.2833333333333</v>
      </c>
      <c r="E394" s="36">
        <v>478.56666666666661</v>
      </c>
      <c r="F394" s="36">
        <v>472.0333333333333</v>
      </c>
      <c r="G394" s="36">
        <v>460.31666666666661</v>
      </c>
      <c r="H394" s="36">
        <v>496.81666666666661</v>
      </c>
      <c r="I394" s="36">
        <v>508.5333333333333</v>
      </c>
      <c r="J394" s="36">
        <v>515.06666666666661</v>
      </c>
      <c r="K394" s="31">
        <v>502</v>
      </c>
      <c r="L394" s="31">
        <v>483.75</v>
      </c>
      <c r="M394" s="31">
        <v>53.923569999999998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1169.7</v>
      </c>
      <c r="D395" s="36">
        <v>1161.5333333333335</v>
      </c>
      <c r="E395" s="36">
        <v>1148.666666666667</v>
      </c>
      <c r="F395" s="36">
        <v>1127.6333333333334</v>
      </c>
      <c r="G395" s="36">
        <v>1114.7666666666669</v>
      </c>
      <c r="H395" s="36">
        <v>1182.5666666666671</v>
      </c>
      <c r="I395" s="36">
        <v>1195.4333333333334</v>
      </c>
      <c r="J395" s="36">
        <v>1216.4666666666672</v>
      </c>
      <c r="K395" s="31">
        <v>1174.4000000000001</v>
      </c>
      <c r="L395" s="31">
        <v>1140.5</v>
      </c>
      <c r="M395" s="31">
        <v>1.4886600000000001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313.55</v>
      </c>
      <c r="D396" s="36">
        <v>314.51666666666665</v>
      </c>
      <c r="E396" s="36">
        <v>311.33333333333331</v>
      </c>
      <c r="F396" s="36">
        <v>309.11666666666667</v>
      </c>
      <c r="G396" s="36">
        <v>305.93333333333334</v>
      </c>
      <c r="H396" s="36">
        <v>316.73333333333329</v>
      </c>
      <c r="I396" s="36">
        <v>319.91666666666669</v>
      </c>
      <c r="J396" s="36">
        <v>322.13333333333327</v>
      </c>
      <c r="K396" s="31">
        <v>317.7</v>
      </c>
      <c r="L396" s="31">
        <v>312.3</v>
      </c>
      <c r="M396" s="31">
        <v>3.9798200000000001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841.25</v>
      </c>
      <c r="D397" s="36">
        <v>850.30000000000007</v>
      </c>
      <c r="E397" s="36">
        <v>825.15000000000009</v>
      </c>
      <c r="F397" s="36">
        <v>809.05000000000007</v>
      </c>
      <c r="G397" s="36">
        <v>783.90000000000009</v>
      </c>
      <c r="H397" s="36">
        <v>866.40000000000009</v>
      </c>
      <c r="I397" s="36">
        <v>891.55</v>
      </c>
      <c r="J397" s="36">
        <v>907.65000000000009</v>
      </c>
      <c r="K397" s="31">
        <v>875.45</v>
      </c>
      <c r="L397" s="31">
        <v>834.2</v>
      </c>
      <c r="M397" s="31">
        <v>7.2206599999999996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213.47</v>
      </c>
      <c r="D398" s="36">
        <v>213.85666666666665</v>
      </c>
      <c r="E398" s="36">
        <v>209.86333333333332</v>
      </c>
      <c r="F398" s="36">
        <v>206.25666666666666</v>
      </c>
      <c r="G398" s="36">
        <v>202.26333333333332</v>
      </c>
      <c r="H398" s="36">
        <v>217.46333333333331</v>
      </c>
      <c r="I398" s="36">
        <v>221.45666666666665</v>
      </c>
      <c r="J398" s="36">
        <v>225.0633333333333</v>
      </c>
      <c r="K398" s="31">
        <v>217.85</v>
      </c>
      <c r="L398" s="31">
        <v>210.25</v>
      </c>
      <c r="M398" s="31">
        <v>91.948059999999998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3591.85</v>
      </c>
      <c r="D399" s="36">
        <v>3579.4166666666665</v>
      </c>
      <c r="E399" s="36">
        <v>3542.4833333333331</v>
      </c>
      <c r="F399" s="36">
        <v>3493.1166666666668</v>
      </c>
      <c r="G399" s="36">
        <v>3456.1833333333334</v>
      </c>
      <c r="H399" s="36">
        <v>3628.7833333333328</v>
      </c>
      <c r="I399" s="36">
        <v>3665.7166666666662</v>
      </c>
      <c r="J399" s="36">
        <v>3715.0833333333326</v>
      </c>
      <c r="K399" s="31">
        <v>3616.35</v>
      </c>
      <c r="L399" s="31">
        <v>3530.05</v>
      </c>
      <c r="M399" s="31">
        <v>0.13302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76.64</v>
      </c>
      <c r="D400" s="36">
        <v>77.040000000000006</v>
      </c>
      <c r="E400" s="36">
        <v>75.600000000000009</v>
      </c>
      <c r="F400" s="36">
        <v>74.56</v>
      </c>
      <c r="G400" s="36">
        <v>73.12</v>
      </c>
      <c r="H400" s="36">
        <v>78.080000000000013</v>
      </c>
      <c r="I400" s="36">
        <v>79.52000000000001</v>
      </c>
      <c r="J400" s="36">
        <v>80.560000000000016</v>
      </c>
      <c r="K400" s="31">
        <v>78.48</v>
      </c>
      <c r="L400" s="31">
        <v>76</v>
      </c>
      <c r="M400" s="31">
        <v>25.857949999999999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2052.5500000000002</v>
      </c>
      <c r="D401" s="36">
        <v>2085.85</v>
      </c>
      <c r="E401" s="36">
        <v>1971.6999999999998</v>
      </c>
      <c r="F401" s="36">
        <v>1890.85</v>
      </c>
      <c r="G401" s="36">
        <v>1776.6999999999998</v>
      </c>
      <c r="H401" s="36">
        <v>2166.6999999999998</v>
      </c>
      <c r="I401" s="36">
        <v>2280.8500000000004</v>
      </c>
      <c r="J401" s="36">
        <v>2361.6999999999998</v>
      </c>
      <c r="K401" s="31">
        <v>2200</v>
      </c>
      <c r="L401" s="31">
        <v>2005</v>
      </c>
      <c r="M401" s="31">
        <v>4.3388099999999996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212.52</v>
      </c>
      <c r="D402" s="36">
        <v>212.17333333333332</v>
      </c>
      <c r="E402" s="36">
        <v>209.44666666666663</v>
      </c>
      <c r="F402" s="36">
        <v>206.37333333333331</v>
      </c>
      <c r="G402" s="36">
        <v>203.64666666666662</v>
      </c>
      <c r="H402" s="36">
        <v>215.24666666666664</v>
      </c>
      <c r="I402" s="36">
        <v>217.97333333333333</v>
      </c>
      <c r="J402" s="36">
        <v>221.04666666666665</v>
      </c>
      <c r="K402" s="31">
        <v>214.9</v>
      </c>
      <c r="L402" s="31">
        <v>209.1</v>
      </c>
      <c r="M402" s="31">
        <v>9.8760600000000007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3018.05</v>
      </c>
      <c r="D403" s="36">
        <v>3007.8666666666663</v>
      </c>
      <c r="E403" s="36">
        <v>2990.8833333333328</v>
      </c>
      <c r="F403" s="36">
        <v>2963.7166666666662</v>
      </c>
      <c r="G403" s="36">
        <v>2946.7333333333327</v>
      </c>
      <c r="H403" s="36">
        <v>3035.0333333333328</v>
      </c>
      <c r="I403" s="36">
        <v>3052.0166666666664</v>
      </c>
      <c r="J403" s="36">
        <v>3079.1833333333329</v>
      </c>
      <c r="K403" s="31">
        <v>3024.85</v>
      </c>
      <c r="L403" s="31">
        <v>2980.7</v>
      </c>
      <c r="M403" s="31">
        <v>49.299700000000001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108.54</v>
      </c>
      <c r="D404" s="36">
        <v>108.14333333333333</v>
      </c>
      <c r="E404" s="36">
        <v>107.28666666666666</v>
      </c>
      <c r="F404" s="36">
        <v>106.03333333333333</v>
      </c>
      <c r="G404" s="36">
        <v>105.17666666666666</v>
      </c>
      <c r="H404" s="36">
        <v>109.39666666666666</v>
      </c>
      <c r="I404" s="36">
        <v>110.25333333333332</v>
      </c>
      <c r="J404" s="36">
        <v>111.50666666666666</v>
      </c>
      <c r="K404" s="31">
        <v>109</v>
      </c>
      <c r="L404" s="31">
        <v>106.89</v>
      </c>
      <c r="M404" s="31">
        <v>13.50478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1642.3</v>
      </c>
      <c r="D405" s="36">
        <v>1679.4333333333334</v>
      </c>
      <c r="E405" s="36">
        <v>1598.8666666666668</v>
      </c>
      <c r="F405" s="36">
        <v>1555.4333333333334</v>
      </c>
      <c r="G405" s="36">
        <v>1474.8666666666668</v>
      </c>
      <c r="H405" s="36">
        <v>1722.8666666666668</v>
      </c>
      <c r="I405" s="36">
        <v>1803.4333333333334</v>
      </c>
      <c r="J405" s="36">
        <v>1846.8666666666668</v>
      </c>
      <c r="K405" s="31">
        <v>1760</v>
      </c>
      <c r="L405" s="31">
        <v>1636</v>
      </c>
      <c r="M405" s="31">
        <v>23.956389999999999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82.31</v>
      </c>
      <c r="D406" s="36">
        <v>82.016666666666666</v>
      </c>
      <c r="E406" s="36">
        <v>81.293333333333337</v>
      </c>
      <c r="F406" s="36">
        <v>80.276666666666671</v>
      </c>
      <c r="G406" s="36">
        <v>79.553333333333342</v>
      </c>
      <c r="H406" s="36">
        <v>83.033333333333331</v>
      </c>
      <c r="I406" s="36">
        <v>83.756666666666661</v>
      </c>
      <c r="J406" s="36">
        <v>84.773333333333326</v>
      </c>
      <c r="K406" s="31">
        <v>82.74</v>
      </c>
      <c r="L406" s="31">
        <v>81</v>
      </c>
      <c r="M406" s="31">
        <v>14.150930000000001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721.7</v>
      </c>
      <c r="D407" s="36">
        <v>723.4</v>
      </c>
      <c r="E407" s="36">
        <v>716.4</v>
      </c>
      <c r="F407" s="36">
        <v>711.1</v>
      </c>
      <c r="G407" s="36">
        <v>704.1</v>
      </c>
      <c r="H407" s="36">
        <v>728.69999999999993</v>
      </c>
      <c r="I407" s="36">
        <v>735.69999999999993</v>
      </c>
      <c r="J407" s="36">
        <v>740.99999999999989</v>
      </c>
      <c r="K407" s="31">
        <v>730.4</v>
      </c>
      <c r="L407" s="31">
        <v>718.1</v>
      </c>
      <c r="M407" s="31">
        <v>30.013999999999999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1750.95</v>
      </c>
      <c r="D408" s="36">
        <v>1738.3</v>
      </c>
      <c r="E408" s="36">
        <v>1698.8999999999999</v>
      </c>
      <c r="F408" s="36">
        <v>1646.85</v>
      </c>
      <c r="G408" s="36">
        <v>1607.4499999999998</v>
      </c>
      <c r="H408" s="36">
        <v>1790.35</v>
      </c>
      <c r="I408" s="36">
        <v>1829.75</v>
      </c>
      <c r="J408" s="36">
        <v>1881.8</v>
      </c>
      <c r="K408" s="31">
        <v>1777.7</v>
      </c>
      <c r="L408" s="31">
        <v>1686.25</v>
      </c>
      <c r="M408" s="31">
        <v>29.82227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148.11000000000001</v>
      </c>
      <c r="D409" s="36">
        <v>151.75333333333333</v>
      </c>
      <c r="E409" s="36">
        <v>143.85666666666665</v>
      </c>
      <c r="F409" s="36">
        <v>139.60333333333332</v>
      </c>
      <c r="G409" s="36">
        <v>131.70666666666665</v>
      </c>
      <c r="H409" s="36">
        <v>156.00666666666666</v>
      </c>
      <c r="I409" s="36">
        <v>163.90333333333331</v>
      </c>
      <c r="J409" s="36">
        <v>168.15666666666667</v>
      </c>
      <c r="K409" s="31">
        <v>159.65</v>
      </c>
      <c r="L409" s="31">
        <v>147.5</v>
      </c>
      <c r="M409" s="31">
        <v>1052.99846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5602.6</v>
      </c>
      <c r="D410" s="36">
        <v>5647.166666666667</v>
      </c>
      <c r="E410" s="36">
        <v>5525.4333333333343</v>
      </c>
      <c r="F410" s="36">
        <v>5448.2666666666673</v>
      </c>
      <c r="G410" s="36">
        <v>5326.5333333333347</v>
      </c>
      <c r="H410" s="36">
        <v>5724.3333333333339</v>
      </c>
      <c r="I410" s="36">
        <v>5846.0666666666657</v>
      </c>
      <c r="J410" s="36">
        <v>5923.2333333333336</v>
      </c>
      <c r="K410" s="31">
        <v>5768.9</v>
      </c>
      <c r="L410" s="31">
        <v>5570</v>
      </c>
      <c r="M410" s="31">
        <v>0.67157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2456.15</v>
      </c>
      <c r="D411" s="36">
        <v>2444.0499999999997</v>
      </c>
      <c r="E411" s="36">
        <v>2412.0999999999995</v>
      </c>
      <c r="F411" s="36">
        <v>2368.0499999999997</v>
      </c>
      <c r="G411" s="36">
        <v>2336.0999999999995</v>
      </c>
      <c r="H411" s="36">
        <v>2488.0999999999995</v>
      </c>
      <c r="I411" s="36">
        <v>2520.0499999999993</v>
      </c>
      <c r="J411" s="36">
        <v>2564.0999999999995</v>
      </c>
      <c r="K411" s="31">
        <v>2476</v>
      </c>
      <c r="L411" s="31">
        <v>2400</v>
      </c>
      <c r="M411" s="31">
        <v>13.596730000000001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2107.8000000000002</v>
      </c>
      <c r="D412" s="36">
        <v>2110.1833333333334</v>
      </c>
      <c r="E412" s="36">
        <v>2069.6166666666668</v>
      </c>
      <c r="F412" s="36">
        <v>2031.4333333333334</v>
      </c>
      <c r="G412" s="36">
        <v>1990.8666666666668</v>
      </c>
      <c r="H412" s="36">
        <v>2148.3666666666668</v>
      </c>
      <c r="I412" s="36">
        <v>2188.9333333333334</v>
      </c>
      <c r="J412" s="36">
        <v>2227.1166666666668</v>
      </c>
      <c r="K412" s="31">
        <v>2150.75</v>
      </c>
      <c r="L412" s="31">
        <v>2072</v>
      </c>
      <c r="M412" s="31">
        <v>0.32567000000000002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196.4</v>
      </c>
      <c r="D413" s="36">
        <v>194.81333333333336</v>
      </c>
      <c r="E413" s="36">
        <v>192.97666666666672</v>
      </c>
      <c r="F413" s="36">
        <v>189.55333333333334</v>
      </c>
      <c r="G413" s="36">
        <v>187.7166666666667</v>
      </c>
      <c r="H413" s="36">
        <v>198.23666666666674</v>
      </c>
      <c r="I413" s="36">
        <v>200.07333333333338</v>
      </c>
      <c r="J413" s="36">
        <v>203.49666666666675</v>
      </c>
      <c r="K413" s="31">
        <v>196.65</v>
      </c>
      <c r="L413" s="31">
        <v>191.39</v>
      </c>
      <c r="M413" s="31">
        <v>126.71995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6675.6</v>
      </c>
      <c r="D414" s="36">
        <v>6720.9000000000005</v>
      </c>
      <c r="E414" s="36">
        <v>6574.9000000000015</v>
      </c>
      <c r="F414" s="36">
        <v>6474.2000000000007</v>
      </c>
      <c r="G414" s="36">
        <v>6328.2000000000016</v>
      </c>
      <c r="H414" s="36">
        <v>6821.6000000000013</v>
      </c>
      <c r="I414" s="36">
        <v>6967.5999999999995</v>
      </c>
      <c r="J414" s="36">
        <v>7068.3000000000011</v>
      </c>
      <c r="K414" s="31">
        <v>6866.9</v>
      </c>
      <c r="L414" s="31">
        <v>6620.2</v>
      </c>
      <c r="M414" s="31">
        <v>0.18615000000000001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1555.8</v>
      </c>
      <c r="D415" s="36">
        <v>1568.2666666666667</v>
      </c>
      <c r="E415" s="36">
        <v>1537.5333333333333</v>
      </c>
      <c r="F415" s="36">
        <v>1519.2666666666667</v>
      </c>
      <c r="G415" s="36">
        <v>1488.5333333333333</v>
      </c>
      <c r="H415" s="36">
        <v>1586.5333333333333</v>
      </c>
      <c r="I415" s="36">
        <v>1617.2666666666664</v>
      </c>
      <c r="J415" s="36">
        <v>1635.5333333333333</v>
      </c>
      <c r="K415" s="31">
        <v>1599</v>
      </c>
      <c r="L415" s="31">
        <v>1550</v>
      </c>
      <c r="M415" s="31">
        <v>0.21837999999999999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544.95000000000005</v>
      </c>
      <c r="D416" s="36">
        <v>552.33333333333337</v>
      </c>
      <c r="E416" s="36">
        <v>529.66666666666674</v>
      </c>
      <c r="F416" s="36">
        <v>514.38333333333333</v>
      </c>
      <c r="G416" s="36">
        <v>491.7166666666667</v>
      </c>
      <c r="H416" s="36">
        <v>567.61666666666679</v>
      </c>
      <c r="I416" s="36">
        <v>590.28333333333353</v>
      </c>
      <c r="J416" s="36">
        <v>605.56666666666683</v>
      </c>
      <c r="K416" s="31">
        <v>575</v>
      </c>
      <c r="L416" s="31">
        <v>537.04999999999995</v>
      </c>
      <c r="M416" s="31">
        <v>15.740220000000001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4180.3500000000004</v>
      </c>
      <c r="D417" s="36">
        <v>4144.5166666666673</v>
      </c>
      <c r="E417" s="36">
        <v>4065.4333333333343</v>
      </c>
      <c r="F417" s="36">
        <v>3950.5166666666669</v>
      </c>
      <c r="G417" s="36">
        <v>3871.4333333333338</v>
      </c>
      <c r="H417" s="36">
        <v>4259.4333333333343</v>
      </c>
      <c r="I417" s="36">
        <v>4338.5166666666682</v>
      </c>
      <c r="J417" s="36">
        <v>4453.4333333333352</v>
      </c>
      <c r="K417" s="31">
        <v>4223.6000000000004</v>
      </c>
      <c r="L417" s="31">
        <v>4029.6</v>
      </c>
      <c r="M417" s="31">
        <v>1.4371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796.75</v>
      </c>
      <c r="D418" s="36">
        <v>791.81666666666661</v>
      </c>
      <c r="E418" s="36">
        <v>776.63333333333321</v>
      </c>
      <c r="F418" s="36">
        <v>756.51666666666665</v>
      </c>
      <c r="G418" s="36">
        <v>741.33333333333326</v>
      </c>
      <c r="H418" s="36">
        <v>811.93333333333317</v>
      </c>
      <c r="I418" s="36">
        <v>827.11666666666656</v>
      </c>
      <c r="J418" s="36">
        <v>847.23333333333312</v>
      </c>
      <c r="K418" s="31">
        <v>807</v>
      </c>
      <c r="L418" s="31">
        <v>771.7</v>
      </c>
      <c r="M418" s="31">
        <v>3.2678799999999999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27566.75</v>
      </c>
      <c r="D419" s="36">
        <v>27585.733333333334</v>
      </c>
      <c r="E419" s="36">
        <v>27301.466666666667</v>
      </c>
      <c r="F419" s="36">
        <v>27036.183333333334</v>
      </c>
      <c r="G419" s="36">
        <v>26751.916666666668</v>
      </c>
      <c r="H419" s="36">
        <v>27851.016666666666</v>
      </c>
      <c r="I419" s="36">
        <v>28135.283333333336</v>
      </c>
      <c r="J419" s="36">
        <v>28400.566666666666</v>
      </c>
      <c r="K419" s="31">
        <v>27870</v>
      </c>
      <c r="L419" s="31">
        <v>27320.45</v>
      </c>
      <c r="M419" s="31">
        <v>0.25286999999999998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50.96</v>
      </c>
      <c r="D420" s="36">
        <v>50.656666666666673</v>
      </c>
      <c r="E420" s="36">
        <v>49.973333333333343</v>
      </c>
      <c r="F420" s="36">
        <v>48.986666666666672</v>
      </c>
      <c r="G420" s="36">
        <v>48.303333333333342</v>
      </c>
      <c r="H420" s="36">
        <v>51.643333333333345</v>
      </c>
      <c r="I420" s="36">
        <v>52.326666666666668</v>
      </c>
      <c r="J420" s="36">
        <v>53.313333333333347</v>
      </c>
      <c r="K420" s="31">
        <v>51.34</v>
      </c>
      <c r="L420" s="31">
        <v>49.67</v>
      </c>
      <c r="M420" s="31">
        <v>247.98719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2925</v>
      </c>
      <c r="D421" s="36">
        <v>2886.3333333333335</v>
      </c>
      <c r="E421" s="36">
        <v>2728.666666666667</v>
      </c>
      <c r="F421" s="36">
        <v>2532.3333333333335</v>
      </c>
      <c r="G421" s="36">
        <v>2374.666666666667</v>
      </c>
      <c r="H421" s="36">
        <v>3082.666666666667</v>
      </c>
      <c r="I421" s="36">
        <v>3240.3333333333339</v>
      </c>
      <c r="J421" s="36">
        <v>3436.666666666667</v>
      </c>
      <c r="K421" s="31">
        <v>3044</v>
      </c>
      <c r="L421" s="31">
        <v>2690</v>
      </c>
      <c r="M421" s="31">
        <v>64.393360000000001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691</v>
      </c>
      <c r="D422" s="36">
        <v>691.30000000000007</v>
      </c>
      <c r="E422" s="36">
        <v>682.70000000000016</v>
      </c>
      <c r="F422" s="36">
        <v>674.40000000000009</v>
      </c>
      <c r="G422" s="36">
        <v>665.80000000000018</v>
      </c>
      <c r="H422" s="36">
        <v>699.60000000000014</v>
      </c>
      <c r="I422" s="36">
        <v>708.2</v>
      </c>
      <c r="J422" s="36">
        <v>716.50000000000011</v>
      </c>
      <c r="K422" s="31">
        <v>699.9</v>
      </c>
      <c r="L422" s="31">
        <v>683</v>
      </c>
      <c r="M422" s="31">
        <v>5.7670199999999996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6917.3</v>
      </c>
      <c r="D423" s="36">
        <v>6911.5</v>
      </c>
      <c r="E423" s="36">
        <v>6845.85</v>
      </c>
      <c r="F423" s="36">
        <v>6774.4000000000005</v>
      </c>
      <c r="G423" s="36">
        <v>6708.7500000000009</v>
      </c>
      <c r="H423" s="36">
        <v>6982.95</v>
      </c>
      <c r="I423" s="36">
        <v>7048.5999999999995</v>
      </c>
      <c r="J423" s="36">
        <v>7120.0499999999993</v>
      </c>
      <c r="K423" s="31">
        <v>6977.15</v>
      </c>
      <c r="L423" s="31">
        <v>6840.05</v>
      </c>
      <c r="M423" s="31">
        <v>3.5253999999999999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1508</v>
      </c>
      <c r="D424" s="36">
        <v>1501</v>
      </c>
      <c r="E424" s="36">
        <v>1484</v>
      </c>
      <c r="F424" s="36">
        <v>1460</v>
      </c>
      <c r="G424" s="36">
        <v>1443</v>
      </c>
      <c r="H424" s="36">
        <v>1525</v>
      </c>
      <c r="I424" s="36">
        <v>1542</v>
      </c>
      <c r="J424" s="36">
        <v>1566</v>
      </c>
      <c r="K424" s="31">
        <v>1518</v>
      </c>
      <c r="L424" s="31">
        <v>1477</v>
      </c>
      <c r="M424" s="31">
        <v>6.0603699999999998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1799.55</v>
      </c>
      <c r="D425" s="36">
        <v>1803.6666666666667</v>
      </c>
      <c r="E425" s="36">
        <v>1774.6333333333334</v>
      </c>
      <c r="F425" s="36">
        <v>1749.7166666666667</v>
      </c>
      <c r="G425" s="36">
        <v>1720.6833333333334</v>
      </c>
      <c r="H425" s="36">
        <v>1828.5833333333335</v>
      </c>
      <c r="I425" s="36">
        <v>1857.6166666666668</v>
      </c>
      <c r="J425" s="36">
        <v>1882.5333333333335</v>
      </c>
      <c r="K425" s="31">
        <v>1832.7</v>
      </c>
      <c r="L425" s="31">
        <v>1778.75</v>
      </c>
      <c r="M425" s="31">
        <v>14.44693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10966.8</v>
      </c>
      <c r="D426" s="36">
        <v>10871.949999999999</v>
      </c>
      <c r="E426" s="36">
        <v>10294.899999999998</v>
      </c>
      <c r="F426" s="36">
        <v>9622.9999999999982</v>
      </c>
      <c r="G426" s="36">
        <v>9045.9499999999971</v>
      </c>
      <c r="H426" s="36">
        <v>11543.849999999999</v>
      </c>
      <c r="I426" s="36">
        <v>12120.899999999998</v>
      </c>
      <c r="J426" s="36">
        <v>12792.8</v>
      </c>
      <c r="K426" s="31">
        <v>11449</v>
      </c>
      <c r="L426" s="31">
        <v>10200.049999999999</v>
      </c>
      <c r="M426" s="31">
        <v>2.05308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690.25</v>
      </c>
      <c r="D427" s="36">
        <v>697.85</v>
      </c>
      <c r="E427" s="36">
        <v>680.40000000000009</v>
      </c>
      <c r="F427" s="36">
        <v>670.55000000000007</v>
      </c>
      <c r="G427" s="36">
        <v>653.10000000000014</v>
      </c>
      <c r="H427" s="36">
        <v>707.7</v>
      </c>
      <c r="I427" s="36">
        <v>725.15000000000009</v>
      </c>
      <c r="J427" s="36">
        <v>735</v>
      </c>
      <c r="K427" s="31">
        <v>715.3</v>
      </c>
      <c r="L427" s="31">
        <v>688</v>
      </c>
      <c r="M427" s="31">
        <v>10.69519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738.1</v>
      </c>
      <c r="D428" s="36">
        <v>733.29999999999984</v>
      </c>
      <c r="E428" s="36">
        <v>716.59999999999968</v>
      </c>
      <c r="F428" s="36">
        <v>695.0999999999998</v>
      </c>
      <c r="G428" s="36">
        <v>678.39999999999964</v>
      </c>
      <c r="H428" s="36">
        <v>754.79999999999973</v>
      </c>
      <c r="I428" s="36">
        <v>771.49999999999977</v>
      </c>
      <c r="J428" s="36">
        <v>792.99999999999977</v>
      </c>
      <c r="K428" s="31">
        <v>750</v>
      </c>
      <c r="L428" s="31">
        <v>711.8</v>
      </c>
      <c r="M428" s="31">
        <v>14.30495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613.35</v>
      </c>
      <c r="D429" s="36">
        <v>619.51666666666665</v>
      </c>
      <c r="E429" s="36">
        <v>605.13333333333333</v>
      </c>
      <c r="F429" s="36">
        <v>596.91666666666663</v>
      </c>
      <c r="G429" s="36">
        <v>582.5333333333333</v>
      </c>
      <c r="H429" s="36">
        <v>627.73333333333335</v>
      </c>
      <c r="I429" s="36">
        <v>642.11666666666656</v>
      </c>
      <c r="J429" s="36">
        <v>650.33333333333337</v>
      </c>
      <c r="K429" s="31">
        <v>633.9</v>
      </c>
      <c r="L429" s="31">
        <v>611.29999999999995</v>
      </c>
      <c r="M429" s="31">
        <v>8.3269699999999993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862.45</v>
      </c>
      <c r="D430" s="36">
        <v>856.9</v>
      </c>
      <c r="E430" s="36">
        <v>849.55</v>
      </c>
      <c r="F430" s="36">
        <v>836.65</v>
      </c>
      <c r="G430" s="36">
        <v>829.3</v>
      </c>
      <c r="H430" s="36">
        <v>869.8</v>
      </c>
      <c r="I430" s="36">
        <v>877.15000000000009</v>
      </c>
      <c r="J430" s="36">
        <v>890.05</v>
      </c>
      <c r="K430" s="31">
        <v>864.25</v>
      </c>
      <c r="L430" s="31">
        <v>844</v>
      </c>
      <c r="M430" s="31">
        <v>120.81506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147.38999999999999</v>
      </c>
      <c r="D431" s="36">
        <v>146.40333333333334</v>
      </c>
      <c r="E431" s="36">
        <v>144.82666666666668</v>
      </c>
      <c r="F431" s="36">
        <v>142.26333333333335</v>
      </c>
      <c r="G431" s="36">
        <v>140.6866666666667</v>
      </c>
      <c r="H431" s="36">
        <v>148.96666666666667</v>
      </c>
      <c r="I431" s="36">
        <v>150.54333333333332</v>
      </c>
      <c r="J431" s="36">
        <v>153.10666666666665</v>
      </c>
      <c r="K431" s="31">
        <v>147.97999999999999</v>
      </c>
      <c r="L431" s="31">
        <v>143.84</v>
      </c>
      <c r="M431" s="31">
        <v>259.11057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686.35</v>
      </c>
      <c r="D432" s="36">
        <v>677.5333333333333</v>
      </c>
      <c r="E432" s="36">
        <v>665.91666666666663</v>
      </c>
      <c r="F432" s="36">
        <v>645.48333333333335</v>
      </c>
      <c r="G432" s="36">
        <v>633.86666666666667</v>
      </c>
      <c r="H432" s="36">
        <v>697.96666666666658</v>
      </c>
      <c r="I432" s="36">
        <v>709.58333333333337</v>
      </c>
      <c r="J432" s="36">
        <v>730.01666666666654</v>
      </c>
      <c r="K432" s="31">
        <v>689.15</v>
      </c>
      <c r="L432" s="31">
        <v>657.1</v>
      </c>
      <c r="M432" s="31">
        <v>27.027090000000001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147.49</v>
      </c>
      <c r="D433" s="36">
        <v>148.03666666666666</v>
      </c>
      <c r="E433" s="36">
        <v>144.68333333333334</v>
      </c>
      <c r="F433" s="36">
        <v>141.87666666666667</v>
      </c>
      <c r="G433" s="36">
        <v>138.52333333333334</v>
      </c>
      <c r="H433" s="36">
        <v>150.84333333333333</v>
      </c>
      <c r="I433" s="36">
        <v>154.19666666666663</v>
      </c>
      <c r="J433" s="36">
        <v>157.00333333333333</v>
      </c>
      <c r="K433" s="31">
        <v>151.38999999999999</v>
      </c>
      <c r="L433" s="31">
        <v>145.22999999999999</v>
      </c>
      <c r="M433" s="31">
        <v>37.807070000000003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504.45</v>
      </c>
      <c r="D434" s="36">
        <v>506.5</v>
      </c>
      <c r="E434" s="36">
        <v>497</v>
      </c>
      <c r="F434" s="36">
        <v>489.55</v>
      </c>
      <c r="G434" s="36">
        <v>480.05</v>
      </c>
      <c r="H434" s="36">
        <v>513.95000000000005</v>
      </c>
      <c r="I434" s="36">
        <v>523.45000000000005</v>
      </c>
      <c r="J434" s="36">
        <v>530.9</v>
      </c>
      <c r="K434" s="31">
        <v>516</v>
      </c>
      <c r="L434" s="31">
        <v>499.05</v>
      </c>
      <c r="M434" s="31">
        <v>4.9914399999999999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226.66</v>
      </c>
      <c r="D435" s="36">
        <v>228.05333333333331</v>
      </c>
      <c r="E435" s="36">
        <v>224.10666666666663</v>
      </c>
      <c r="F435" s="36">
        <v>221.55333333333331</v>
      </c>
      <c r="G435" s="36">
        <v>217.60666666666663</v>
      </c>
      <c r="H435" s="36">
        <v>230.60666666666663</v>
      </c>
      <c r="I435" s="36">
        <v>234.55333333333328</v>
      </c>
      <c r="J435" s="36">
        <v>237.10666666666663</v>
      </c>
      <c r="K435" s="31">
        <v>232</v>
      </c>
      <c r="L435" s="31">
        <v>225.5</v>
      </c>
      <c r="M435" s="31">
        <v>4.1013799999999998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1714.25</v>
      </c>
      <c r="D436" s="36">
        <v>1701.0166666666667</v>
      </c>
      <c r="E436" s="36">
        <v>1678.2333333333333</v>
      </c>
      <c r="F436" s="36">
        <v>1642.2166666666667</v>
      </c>
      <c r="G436" s="36">
        <v>1619.4333333333334</v>
      </c>
      <c r="H436" s="36">
        <v>1737.0333333333333</v>
      </c>
      <c r="I436" s="36">
        <v>1759.8166666666666</v>
      </c>
      <c r="J436" s="36">
        <v>1795.8333333333333</v>
      </c>
      <c r="K436" s="31">
        <v>1723.8</v>
      </c>
      <c r="L436" s="31">
        <v>1665</v>
      </c>
      <c r="M436" s="31">
        <v>45.910490000000003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830.4</v>
      </c>
      <c r="D437" s="36">
        <v>824.88333333333333</v>
      </c>
      <c r="E437" s="36">
        <v>816.76666666666665</v>
      </c>
      <c r="F437" s="36">
        <v>803.13333333333333</v>
      </c>
      <c r="G437" s="36">
        <v>795.01666666666665</v>
      </c>
      <c r="H437" s="36">
        <v>838.51666666666665</v>
      </c>
      <c r="I437" s="36">
        <v>846.63333333333321</v>
      </c>
      <c r="J437" s="36">
        <v>860.26666666666665</v>
      </c>
      <c r="K437" s="31">
        <v>833</v>
      </c>
      <c r="L437" s="31">
        <v>811.25</v>
      </c>
      <c r="M437" s="31">
        <v>7.37242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4416.5</v>
      </c>
      <c r="D438" s="36">
        <v>4427.916666666667</v>
      </c>
      <c r="E438" s="36">
        <v>4387.6833333333343</v>
      </c>
      <c r="F438" s="36">
        <v>4358.8666666666677</v>
      </c>
      <c r="G438" s="36">
        <v>4318.633333333335</v>
      </c>
      <c r="H438" s="36">
        <v>4456.7333333333336</v>
      </c>
      <c r="I438" s="36">
        <v>4496.9666666666653</v>
      </c>
      <c r="J438" s="36">
        <v>4525.7833333333328</v>
      </c>
      <c r="K438" s="31">
        <v>4468.1499999999996</v>
      </c>
      <c r="L438" s="31">
        <v>4399.1000000000004</v>
      </c>
      <c r="M438" s="31">
        <v>0.20827999999999999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1419.9</v>
      </c>
      <c r="D439" s="36">
        <v>1420.3833333333332</v>
      </c>
      <c r="E439" s="36">
        <v>1408.4166666666665</v>
      </c>
      <c r="F439" s="36">
        <v>1396.9333333333334</v>
      </c>
      <c r="G439" s="36">
        <v>1384.9666666666667</v>
      </c>
      <c r="H439" s="36">
        <v>1431.8666666666663</v>
      </c>
      <c r="I439" s="36">
        <v>1443.833333333333</v>
      </c>
      <c r="J439" s="36">
        <v>1455.3166666666662</v>
      </c>
      <c r="K439" s="31">
        <v>1432.35</v>
      </c>
      <c r="L439" s="31">
        <v>1408.9</v>
      </c>
      <c r="M439" s="31">
        <v>0.47688000000000003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593.79999999999995</v>
      </c>
      <c r="D440" s="36">
        <v>591.65</v>
      </c>
      <c r="E440" s="36">
        <v>581.29999999999995</v>
      </c>
      <c r="F440" s="36">
        <v>568.79999999999995</v>
      </c>
      <c r="G440" s="36">
        <v>558.44999999999993</v>
      </c>
      <c r="H440" s="36">
        <v>604.15</v>
      </c>
      <c r="I440" s="36">
        <v>614.50000000000011</v>
      </c>
      <c r="J440" s="36">
        <v>627</v>
      </c>
      <c r="K440" s="31">
        <v>602</v>
      </c>
      <c r="L440" s="31">
        <v>579.15</v>
      </c>
      <c r="M440" s="31">
        <v>4.01762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5439.75</v>
      </c>
      <c r="D441" s="36">
        <v>5429.0166666666664</v>
      </c>
      <c r="E441" s="36">
        <v>5308.0333333333328</v>
      </c>
      <c r="F441" s="36">
        <v>5176.3166666666666</v>
      </c>
      <c r="G441" s="36">
        <v>5055.333333333333</v>
      </c>
      <c r="H441" s="36">
        <v>5560.7333333333327</v>
      </c>
      <c r="I441" s="36">
        <v>5681.7166666666662</v>
      </c>
      <c r="J441" s="36">
        <v>5813.4333333333325</v>
      </c>
      <c r="K441" s="31">
        <v>5550</v>
      </c>
      <c r="L441" s="31">
        <v>5297.3</v>
      </c>
      <c r="M441" s="31">
        <v>2.4522400000000002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928.45</v>
      </c>
      <c r="D442" s="36">
        <v>933.45000000000016</v>
      </c>
      <c r="E442" s="36">
        <v>910.20000000000027</v>
      </c>
      <c r="F442" s="36">
        <v>891.95000000000016</v>
      </c>
      <c r="G442" s="36">
        <v>868.70000000000027</v>
      </c>
      <c r="H442" s="36">
        <v>951.70000000000027</v>
      </c>
      <c r="I442" s="36">
        <v>974.95</v>
      </c>
      <c r="J442" s="36">
        <v>993.20000000000027</v>
      </c>
      <c r="K442" s="31">
        <v>956.7</v>
      </c>
      <c r="L442" s="31">
        <v>915.2</v>
      </c>
      <c r="M442" s="31">
        <v>8.5791699999999995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61.89</v>
      </c>
      <c r="D443" s="36">
        <v>61.963333333333331</v>
      </c>
      <c r="E443" s="36">
        <v>60.926666666666662</v>
      </c>
      <c r="F443" s="36">
        <v>59.963333333333331</v>
      </c>
      <c r="G443" s="36">
        <v>58.926666666666662</v>
      </c>
      <c r="H443" s="36">
        <v>62.926666666666662</v>
      </c>
      <c r="I443" s="36">
        <v>63.963333333333338</v>
      </c>
      <c r="J443" s="36">
        <v>64.926666666666662</v>
      </c>
      <c r="K443" s="31">
        <v>63</v>
      </c>
      <c r="L443" s="31">
        <v>61</v>
      </c>
      <c r="M443" s="31">
        <v>678.58407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731.65</v>
      </c>
      <c r="D444" s="36">
        <v>734.65</v>
      </c>
      <c r="E444" s="36">
        <v>724.5</v>
      </c>
      <c r="F444" s="36">
        <v>717.35</v>
      </c>
      <c r="G444" s="36">
        <v>707.2</v>
      </c>
      <c r="H444" s="36">
        <v>741.8</v>
      </c>
      <c r="I444" s="36">
        <v>751.94999999999982</v>
      </c>
      <c r="J444" s="36">
        <v>759.09999999999991</v>
      </c>
      <c r="K444" s="31">
        <v>744.8</v>
      </c>
      <c r="L444" s="31">
        <v>727.5</v>
      </c>
      <c r="M444" s="31">
        <v>19.01397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782.8</v>
      </c>
      <c r="D445" s="36">
        <v>794.5333333333333</v>
      </c>
      <c r="E445" s="36">
        <v>768.26666666666665</v>
      </c>
      <c r="F445" s="36">
        <v>753.73333333333335</v>
      </c>
      <c r="G445" s="36">
        <v>727.4666666666667</v>
      </c>
      <c r="H445" s="36">
        <v>809.06666666666661</v>
      </c>
      <c r="I445" s="36">
        <v>835.33333333333326</v>
      </c>
      <c r="J445" s="36">
        <v>849.86666666666656</v>
      </c>
      <c r="K445" s="31">
        <v>820.8</v>
      </c>
      <c r="L445" s="31">
        <v>780</v>
      </c>
      <c r="M445" s="31">
        <v>23.270350000000001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475.6</v>
      </c>
      <c r="D446" s="36">
        <v>478.68333333333334</v>
      </c>
      <c r="E446" s="36">
        <v>469.41666666666669</v>
      </c>
      <c r="F446" s="36">
        <v>463.23333333333335</v>
      </c>
      <c r="G446" s="36">
        <v>453.9666666666667</v>
      </c>
      <c r="H446" s="36">
        <v>484.86666666666667</v>
      </c>
      <c r="I446" s="36">
        <v>494.13333333333333</v>
      </c>
      <c r="J446" s="36">
        <v>500.31666666666666</v>
      </c>
      <c r="K446" s="31">
        <v>487.95</v>
      </c>
      <c r="L446" s="31">
        <v>472.5</v>
      </c>
      <c r="M446" s="31">
        <v>5.76363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44</v>
      </c>
      <c r="D447" s="36">
        <v>43.49666666666667</v>
      </c>
      <c r="E447" s="36">
        <v>42.253333333333337</v>
      </c>
      <c r="F447" s="36">
        <v>40.506666666666668</v>
      </c>
      <c r="G447" s="36">
        <v>39.263333333333335</v>
      </c>
      <c r="H447" s="36">
        <v>45.243333333333339</v>
      </c>
      <c r="I447" s="36">
        <v>46.486666666666679</v>
      </c>
      <c r="J447" s="36">
        <v>48.233333333333341</v>
      </c>
      <c r="K447" s="31">
        <v>44.74</v>
      </c>
      <c r="L447" s="31">
        <v>41.75</v>
      </c>
      <c r="M447" s="31">
        <v>267.83415000000002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2508</v>
      </c>
      <c r="D448" s="36">
        <v>2491.85</v>
      </c>
      <c r="E448" s="36">
        <v>2454.8999999999996</v>
      </c>
      <c r="F448" s="36">
        <v>2401.7999999999997</v>
      </c>
      <c r="G448" s="36">
        <v>2364.8499999999995</v>
      </c>
      <c r="H448" s="36">
        <v>2544.9499999999998</v>
      </c>
      <c r="I448" s="36">
        <v>2581.8999999999996</v>
      </c>
      <c r="J448" s="36">
        <v>2635</v>
      </c>
      <c r="K448" s="31">
        <v>2528.8000000000002</v>
      </c>
      <c r="L448" s="31">
        <v>2438.75</v>
      </c>
      <c r="M448" s="31">
        <v>13.283149999999999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193.15</v>
      </c>
      <c r="D449" s="36">
        <v>193.75</v>
      </c>
      <c r="E449" s="36">
        <v>192</v>
      </c>
      <c r="F449" s="36">
        <v>190.85</v>
      </c>
      <c r="G449" s="36">
        <v>189.1</v>
      </c>
      <c r="H449" s="36">
        <v>194.9</v>
      </c>
      <c r="I449" s="36">
        <v>196.65</v>
      </c>
      <c r="J449" s="36">
        <v>197.8</v>
      </c>
      <c r="K449" s="31">
        <v>195.5</v>
      </c>
      <c r="L449" s="31">
        <v>192.6</v>
      </c>
      <c r="M449" s="31">
        <v>13.42164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459.35</v>
      </c>
      <c r="D450" s="36">
        <v>459.08333333333331</v>
      </c>
      <c r="E450" s="36">
        <v>457.16666666666663</v>
      </c>
      <c r="F450" s="36">
        <v>454.98333333333329</v>
      </c>
      <c r="G450" s="36">
        <v>453.06666666666661</v>
      </c>
      <c r="H450" s="36">
        <v>461.26666666666665</v>
      </c>
      <c r="I450" s="36">
        <v>463.18333333333328</v>
      </c>
      <c r="J450" s="36">
        <v>465.36666666666667</v>
      </c>
      <c r="K450" s="31">
        <v>461</v>
      </c>
      <c r="L450" s="31">
        <v>456.9</v>
      </c>
      <c r="M450" s="31">
        <v>0.49035000000000001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960.95</v>
      </c>
      <c r="D451" s="36">
        <v>959.81666666666661</v>
      </c>
      <c r="E451" s="36">
        <v>947.63333333333321</v>
      </c>
      <c r="F451" s="36">
        <v>934.31666666666661</v>
      </c>
      <c r="G451" s="36">
        <v>922.13333333333321</v>
      </c>
      <c r="H451" s="36">
        <v>973.13333333333321</v>
      </c>
      <c r="I451" s="36">
        <v>985.31666666666661</v>
      </c>
      <c r="J451" s="36">
        <v>998.63333333333321</v>
      </c>
      <c r="K451" s="31">
        <v>972</v>
      </c>
      <c r="L451" s="31">
        <v>946.5</v>
      </c>
      <c r="M451" s="31">
        <v>5.5559399999999997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1070.7</v>
      </c>
      <c r="D452" s="36">
        <v>1064.8999999999999</v>
      </c>
      <c r="E452" s="36">
        <v>1053.8499999999997</v>
      </c>
      <c r="F452" s="36">
        <v>1036.9999999999998</v>
      </c>
      <c r="G452" s="36">
        <v>1025.9499999999996</v>
      </c>
      <c r="H452" s="36">
        <v>1081.7499999999998</v>
      </c>
      <c r="I452" s="36">
        <v>1092.8</v>
      </c>
      <c r="J452" s="36">
        <v>1109.6499999999999</v>
      </c>
      <c r="K452" s="31">
        <v>1075.95</v>
      </c>
      <c r="L452" s="31">
        <v>1048.05</v>
      </c>
      <c r="M452" s="31">
        <v>8.7368199999999998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1886.4</v>
      </c>
      <c r="D453" s="36">
        <v>1871.8166666666668</v>
      </c>
      <c r="E453" s="36">
        <v>1849.6833333333336</v>
      </c>
      <c r="F453" s="36">
        <v>1812.9666666666667</v>
      </c>
      <c r="G453" s="36">
        <v>1790.8333333333335</v>
      </c>
      <c r="H453" s="36">
        <v>1908.5333333333338</v>
      </c>
      <c r="I453" s="36">
        <v>1930.666666666667</v>
      </c>
      <c r="J453" s="36">
        <v>1967.3833333333339</v>
      </c>
      <c r="K453" s="31">
        <v>1893.95</v>
      </c>
      <c r="L453" s="31">
        <v>1835.1</v>
      </c>
      <c r="M453" s="31">
        <v>5.8862699999999997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4387.8500000000004</v>
      </c>
      <c r="D454" s="36">
        <v>4382.45</v>
      </c>
      <c r="E454" s="36">
        <v>4342.45</v>
      </c>
      <c r="F454" s="36">
        <v>4297.05</v>
      </c>
      <c r="G454" s="36">
        <v>4257.05</v>
      </c>
      <c r="H454" s="36">
        <v>4427.8499999999995</v>
      </c>
      <c r="I454" s="36">
        <v>4467.8499999999995</v>
      </c>
      <c r="J454" s="36">
        <v>4513.2499999999991</v>
      </c>
      <c r="K454" s="31">
        <v>4422.45</v>
      </c>
      <c r="L454" s="31">
        <v>4337.05</v>
      </c>
      <c r="M454" s="31">
        <v>35.522100000000002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1213.6500000000001</v>
      </c>
      <c r="D455" s="36">
        <v>1212.6666666666667</v>
      </c>
      <c r="E455" s="36">
        <v>1206.3833333333334</v>
      </c>
      <c r="F455" s="36">
        <v>1199.1166666666668</v>
      </c>
      <c r="G455" s="36">
        <v>1192.8333333333335</v>
      </c>
      <c r="H455" s="36">
        <v>1219.9333333333334</v>
      </c>
      <c r="I455" s="36">
        <v>1226.2166666666667</v>
      </c>
      <c r="J455" s="36">
        <v>1233.4833333333333</v>
      </c>
      <c r="K455" s="31">
        <v>1218.95</v>
      </c>
      <c r="L455" s="31">
        <v>1205.4000000000001</v>
      </c>
      <c r="M455" s="31">
        <v>8.0249199999999998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6961.6</v>
      </c>
      <c r="D456" s="36">
        <v>6935.8499999999995</v>
      </c>
      <c r="E456" s="36">
        <v>6896.7499999999991</v>
      </c>
      <c r="F456" s="36">
        <v>6831.9</v>
      </c>
      <c r="G456" s="36">
        <v>6792.7999999999993</v>
      </c>
      <c r="H456" s="36">
        <v>7000.6999999999989</v>
      </c>
      <c r="I456" s="36">
        <v>7039.7999999999993</v>
      </c>
      <c r="J456" s="36">
        <v>7104.6499999999987</v>
      </c>
      <c r="K456" s="31">
        <v>6974.95</v>
      </c>
      <c r="L456" s="31">
        <v>6871</v>
      </c>
      <c r="M456" s="31">
        <v>0.68837000000000004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6343.95</v>
      </c>
      <c r="D457" s="36">
        <v>6349.6500000000005</v>
      </c>
      <c r="E457" s="36">
        <v>6319.3000000000011</v>
      </c>
      <c r="F457" s="36">
        <v>6294.6500000000005</v>
      </c>
      <c r="G457" s="36">
        <v>6264.3000000000011</v>
      </c>
      <c r="H457" s="36">
        <v>6374.3000000000011</v>
      </c>
      <c r="I457" s="36">
        <v>6404.6500000000015</v>
      </c>
      <c r="J457" s="36">
        <v>6429.3000000000011</v>
      </c>
      <c r="K457" s="31">
        <v>6380</v>
      </c>
      <c r="L457" s="31">
        <v>6325</v>
      </c>
      <c r="M457" s="31">
        <v>0.12182999999999999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765</v>
      </c>
      <c r="D458" s="36">
        <v>757.13333333333333</v>
      </c>
      <c r="E458" s="36">
        <v>747.06666666666661</v>
      </c>
      <c r="F458" s="36">
        <v>729.13333333333333</v>
      </c>
      <c r="G458" s="36">
        <v>719.06666666666661</v>
      </c>
      <c r="H458" s="36">
        <v>775.06666666666661</v>
      </c>
      <c r="I458" s="36">
        <v>785.13333333333344</v>
      </c>
      <c r="J458" s="36">
        <v>803.06666666666661</v>
      </c>
      <c r="K458" s="31">
        <v>767.2</v>
      </c>
      <c r="L458" s="31">
        <v>739.2</v>
      </c>
      <c r="M458" s="31">
        <v>27.211010000000002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1118.3</v>
      </c>
      <c r="D459" s="36">
        <v>1107.4666666666667</v>
      </c>
      <c r="E459" s="36">
        <v>1094.4333333333334</v>
      </c>
      <c r="F459" s="36">
        <v>1070.5666666666666</v>
      </c>
      <c r="G459" s="36">
        <v>1057.5333333333333</v>
      </c>
      <c r="H459" s="36">
        <v>1131.3333333333335</v>
      </c>
      <c r="I459" s="36">
        <v>1144.3666666666668</v>
      </c>
      <c r="J459" s="36">
        <v>1168.2333333333336</v>
      </c>
      <c r="K459" s="31">
        <v>1120.5</v>
      </c>
      <c r="L459" s="31">
        <v>1083.5999999999999</v>
      </c>
      <c r="M459" s="31">
        <v>212.32845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444.7</v>
      </c>
      <c r="D460" s="36">
        <v>440.34999999999997</v>
      </c>
      <c r="E460" s="36">
        <v>434.49999999999994</v>
      </c>
      <c r="F460" s="36">
        <v>424.29999999999995</v>
      </c>
      <c r="G460" s="36">
        <v>418.44999999999993</v>
      </c>
      <c r="H460" s="36">
        <v>450.54999999999995</v>
      </c>
      <c r="I460" s="36">
        <v>456.4</v>
      </c>
      <c r="J460" s="36">
        <v>466.59999999999997</v>
      </c>
      <c r="K460" s="31">
        <v>446.2</v>
      </c>
      <c r="L460" s="31">
        <v>430.15</v>
      </c>
      <c r="M460" s="31">
        <v>332.85673000000003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162.55000000000001</v>
      </c>
      <c r="D461" s="36">
        <v>161.23666666666668</v>
      </c>
      <c r="E461" s="36">
        <v>159.52333333333337</v>
      </c>
      <c r="F461" s="36">
        <v>156.4966666666667</v>
      </c>
      <c r="G461" s="36">
        <v>154.78333333333339</v>
      </c>
      <c r="H461" s="36">
        <v>164.26333333333335</v>
      </c>
      <c r="I461" s="36">
        <v>165.97666666666666</v>
      </c>
      <c r="J461" s="36">
        <v>169.00333333333333</v>
      </c>
      <c r="K461" s="31">
        <v>162.94999999999999</v>
      </c>
      <c r="L461" s="31">
        <v>158.21</v>
      </c>
      <c r="M461" s="31">
        <v>456.42032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999</v>
      </c>
      <c r="D462" s="36">
        <v>1000.0333333333333</v>
      </c>
      <c r="E462" s="36">
        <v>996.06666666666661</v>
      </c>
      <c r="F462" s="36">
        <v>993.13333333333333</v>
      </c>
      <c r="G462" s="36">
        <v>989.16666666666663</v>
      </c>
      <c r="H462" s="36">
        <v>1002.9666666666666</v>
      </c>
      <c r="I462" s="36">
        <v>1006.9333333333333</v>
      </c>
      <c r="J462" s="36">
        <v>1009.8666666666666</v>
      </c>
      <c r="K462" s="31">
        <v>1004</v>
      </c>
      <c r="L462" s="31">
        <v>997.1</v>
      </c>
      <c r="M462" s="31">
        <v>7.3630699999999996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102.35</v>
      </c>
      <c r="D463" s="36">
        <v>104.16666666666667</v>
      </c>
      <c r="E463" s="36">
        <v>98.483333333333348</v>
      </c>
      <c r="F463" s="36">
        <v>94.616666666666674</v>
      </c>
      <c r="G463" s="36">
        <v>88.933333333333351</v>
      </c>
      <c r="H463" s="36">
        <v>108.03333333333335</v>
      </c>
      <c r="I463" s="36">
        <v>113.71666666666665</v>
      </c>
      <c r="J463" s="36">
        <v>117.58333333333334</v>
      </c>
      <c r="K463" s="31">
        <v>109.85</v>
      </c>
      <c r="L463" s="31">
        <v>100.3</v>
      </c>
      <c r="M463" s="31">
        <v>477.95540999999997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1541.15</v>
      </c>
      <c r="D464" s="36">
        <v>1510.0166666666667</v>
      </c>
      <c r="E464" s="36">
        <v>1475.3833333333332</v>
      </c>
      <c r="F464" s="36">
        <v>1409.6166666666666</v>
      </c>
      <c r="G464" s="36">
        <v>1374.9833333333331</v>
      </c>
      <c r="H464" s="36">
        <v>1575.7833333333333</v>
      </c>
      <c r="I464" s="36">
        <v>1610.416666666667</v>
      </c>
      <c r="J464" s="36">
        <v>1676.1833333333334</v>
      </c>
      <c r="K464" s="31">
        <v>1544.65</v>
      </c>
      <c r="L464" s="31">
        <v>1444.25</v>
      </c>
      <c r="M464" s="31">
        <v>71.337450000000004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1298.55</v>
      </c>
      <c r="D465" s="36">
        <v>1309.1833333333334</v>
      </c>
      <c r="E465" s="36">
        <v>1281.3666666666668</v>
      </c>
      <c r="F465" s="36">
        <v>1264.1833333333334</v>
      </c>
      <c r="G465" s="36">
        <v>1236.3666666666668</v>
      </c>
      <c r="H465" s="36">
        <v>1326.3666666666668</v>
      </c>
      <c r="I465" s="36">
        <v>1354.1833333333334</v>
      </c>
      <c r="J465" s="36">
        <v>1371.3666666666668</v>
      </c>
      <c r="K465" s="31">
        <v>1337</v>
      </c>
      <c r="L465" s="31">
        <v>1292</v>
      </c>
      <c r="M465" s="31">
        <v>3.1071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291.73</v>
      </c>
      <c r="D466" s="36">
        <v>286.2766666666667</v>
      </c>
      <c r="E466" s="36">
        <v>262.44333333333338</v>
      </c>
      <c r="F466" s="36">
        <v>233.15666666666669</v>
      </c>
      <c r="G466" s="36">
        <v>209.32333333333338</v>
      </c>
      <c r="H466" s="36">
        <v>315.56333333333339</v>
      </c>
      <c r="I466" s="36">
        <v>339.39666666666676</v>
      </c>
      <c r="J466" s="36">
        <v>368.68333333333339</v>
      </c>
      <c r="K466" s="31">
        <v>310.11</v>
      </c>
      <c r="L466" s="31">
        <v>256.99</v>
      </c>
      <c r="M466" s="31">
        <v>416.38884999999999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828.15</v>
      </c>
      <c r="D467" s="36">
        <v>814.5333333333333</v>
      </c>
      <c r="E467" s="36">
        <v>798.61666666666656</v>
      </c>
      <c r="F467" s="36">
        <v>769.08333333333326</v>
      </c>
      <c r="G467" s="36">
        <v>753.16666666666652</v>
      </c>
      <c r="H467" s="36">
        <v>844.06666666666661</v>
      </c>
      <c r="I467" s="36">
        <v>859.98333333333335</v>
      </c>
      <c r="J467" s="36">
        <v>889.51666666666665</v>
      </c>
      <c r="K467" s="31">
        <v>830.45</v>
      </c>
      <c r="L467" s="31">
        <v>785</v>
      </c>
      <c r="M467" s="31">
        <v>35.304079999999999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5068.95</v>
      </c>
      <c r="D468" s="36">
        <v>5034.9833333333336</v>
      </c>
      <c r="E468" s="36">
        <v>4983.9666666666672</v>
      </c>
      <c r="F468" s="36">
        <v>4898.9833333333336</v>
      </c>
      <c r="G468" s="36">
        <v>4847.9666666666672</v>
      </c>
      <c r="H468" s="36">
        <v>5119.9666666666672</v>
      </c>
      <c r="I468" s="36">
        <v>5170.9833333333336</v>
      </c>
      <c r="J468" s="36">
        <v>5255.9666666666672</v>
      </c>
      <c r="K468" s="31">
        <v>5086</v>
      </c>
      <c r="L468" s="31">
        <v>4950</v>
      </c>
      <c r="M468" s="31">
        <v>0.59650000000000003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4006.25</v>
      </c>
      <c r="D469" s="36">
        <v>4052.4166666666665</v>
      </c>
      <c r="E469" s="36">
        <v>3934.833333333333</v>
      </c>
      <c r="F469" s="36">
        <v>3863.4166666666665</v>
      </c>
      <c r="G469" s="36">
        <v>3745.833333333333</v>
      </c>
      <c r="H469" s="36">
        <v>4123.833333333333</v>
      </c>
      <c r="I469" s="36">
        <v>4241.4166666666661</v>
      </c>
      <c r="J469" s="36">
        <v>4312.833333333333</v>
      </c>
      <c r="K469" s="31">
        <v>4170</v>
      </c>
      <c r="L469" s="31">
        <v>3981</v>
      </c>
      <c r="M469" s="31">
        <v>2.0074000000000001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1611.05</v>
      </c>
      <c r="D470" s="36">
        <v>1599.5166666666667</v>
      </c>
      <c r="E470" s="36">
        <v>1573.0833333333333</v>
      </c>
      <c r="F470" s="36">
        <v>1535.1166666666666</v>
      </c>
      <c r="G470" s="36">
        <v>1508.6833333333332</v>
      </c>
      <c r="H470" s="36">
        <v>1637.4833333333333</v>
      </c>
      <c r="I470" s="36">
        <v>1663.9166666666667</v>
      </c>
      <c r="J470" s="36">
        <v>1701.8833333333334</v>
      </c>
      <c r="K470" s="31">
        <v>1625.95</v>
      </c>
      <c r="L470" s="31">
        <v>1561.55</v>
      </c>
      <c r="M470" s="31">
        <v>13.248570000000001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3494.15</v>
      </c>
      <c r="D471" s="36">
        <v>3462.9500000000003</v>
      </c>
      <c r="E471" s="36">
        <v>3424.2000000000007</v>
      </c>
      <c r="F471" s="36">
        <v>3354.2500000000005</v>
      </c>
      <c r="G471" s="36">
        <v>3315.5000000000009</v>
      </c>
      <c r="H471" s="36">
        <v>3532.9000000000005</v>
      </c>
      <c r="I471" s="36">
        <v>3571.6499999999996</v>
      </c>
      <c r="J471" s="36">
        <v>3641.6000000000004</v>
      </c>
      <c r="K471" s="31">
        <v>3501.7</v>
      </c>
      <c r="L471" s="31">
        <v>3393</v>
      </c>
      <c r="M471" s="31">
        <v>18.307449999999999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3194.9</v>
      </c>
      <c r="D472" s="36">
        <v>3180</v>
      </c>
      <c r="E472" s="36">
        <v>3102.85</v>
      </c>
      <c r="F472" s="36">
        <v>3010.7999999999997</v>
      </c>
      <c r="G472" s="36">
        <v>2933.6499999999996</v>
      </c>
      <c r="H472" s="36">
        <v>3272.05</v>
      </c>
      <c r="I472" s="36">
        <v>3349.2</v>
      </c>
      <c r="J472" s="36">
        <v>3441.2500000000005</v>
      </c>
      <c r="K472" s="31">
        <v>3257.15</v>
      </c>
      <c r="L472" s="31">
        <v>3087.95</v>
      </c>
      <c r="M472" s="31">
        <v>3.0951200000000001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1556.85</v>
      </c>
      <c r="D473" s="36">
        <v>1555.9333333333334</v>
      </c>
      <c r="E473" s="36">
        <v>1537.8666666666668</v>
      </c>
      <c r="F473" s="36">
        <v>1518.8833333333334</v>
      </c>
      <c r="G473" s="36">
        <v>1500.8166666666668</v>
      </c>
      <c r="H473" s="36">
        <v>1574.9166666666667</v>
      </c>
      <c r="I473" s="36">
        <v>1592.9833333333333</v>
      </c>
      <c r="J473" s="36">
        <v>1611.9666666666667</v>
      </c>
      <c r="K473" s="31">
        <v>1574</v>
      </c>
      <c r="L473" s="31">
        <v>1536.95</v>
      </c>
      <c r="M473" s="31">
        <v>2.70472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5393.35</v>
      </c>
      <c r="D474" s="36">
        <v>5376.6333333333341</v>
      </c>
      <c r="E474" s="36">
        <v>5341.7166666666681</v>
      </c>
      <c r="F474" s="36">
        <v>5290.0833333333339</v>
      </c>
      <c r="G474" s="36">
        <v>5255.1666666666679</v>
      </c>
      <c r="H474" s="36">
        <v>5428.2666666666682</v>
      </c>
      <c r="I474" s="36">
        <v>5463.1833333333343</v>
      </c>
      <c r="J474" s="36">
        <v>5514.8166666666684</v>
      </c>
      <c r="K474" s="31">
        <v>5411.55</v>
      </c>
      <c r="L474" s="31">
        <v>5325</v>
      </c>
      <c r="M474" s="31">
        <v>3.3631000000000002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37.75</v>
      </c>
      <c r="D475" s="36">
        <v>37.746666666666663</v>
      </c>
      <c r="E475" s="36">
        <v>37.053333333333327</v>
      </c>
      <c r="F475" s="36">
        <v>36.356666666666662</v>
      </c>
      <c r="G475" s="36">
        <v>35.663333333333327</v>
      </c>
      <c r="H475" s="36">
        <v>38.443333333333328</v>
      </c>
      <c r="I475" s="36">
        <v>39.13666666666667</v>
      </c>
      <c r="J475" s="36">
        <v>39.833333333333329</v>
      </c>
      <c r="K475" s="31">
        <v>38.44</v>
      </c>
      <c r="L475" s="31">
        <v>37.049999999999997</v>
      </c>
      <c r="M475" s="31">
        <v>130.83447000000001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409.5</v>
      </c>
      <c r="D476" s="36">
        <v>410.06666666666666</v>
      </c>
      <c r="E476" s="36">
        <v>404.43333333333334</v>
      </c>
      <c r="F476" s="36">
        <v>399.36666666666667</v>
      </c>
      <c r="G476" s="36">
        <v>393.73333333333335</v>
      </c>
      <c r="H476" s="36">
        <v>415.13333333333333</v>
      </c>
      <c r="I476" s="36">
        <v>420.76666666666665</v>
      </c>
      <c r="J476" s="36">
        <v>425.83333333333331</v>
      </c>
      <c r="K476" s="31">
        <v>415.7</v>
      </c>
      <c r="L476" s="31">
        <v>405</v>
      </c>
      <c r="M476" s="31">
        <v>3.4379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608.9</v>
      </c>
      <c r="D477" s="36">
        <v>609.9</v>
      </c>
      <c r="E477" s="36">
        <v>602.04999999999995</v>
      </c>
      <c r="F477" s="36">
        <v>595.19999999999993</v>
      </c>
      <c r="G477" s="36">
        <v>587.34999999999991</v>
      </c>
      <c r="H477" s="36">
        <v>616.75</v>
      </c>
      <c r="I477" s="36">
        <v>624.60000000000014</v>
      </c>
      <c r="J477" s="31">
        <v>631.45000000000005</v>
      </c>
      <c r="K477" s="31">
        <v>617.75</v>
      </c>
      <c r="L477" s="31">
        <v>603.04999999999995</v>
      </c>
      <c r="M477" s="53">
        <v>1.7849200000000001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4162.95</v>
      </c>
      <c r="D478" s="36">
        <v>4132.6500000000005</v>
      </c>
      <c r="E478" s="36">
        <v>4080.3000000000011</v>
      </c>
      <c r="F478" s="36">
        <v>3997.6500000000005</v>
      </c>
      <c r="G478" s="36">
        <v>3945.3000000000011</v>
      </c>
      <c r="H478" s="36">
        <v>4215.3000000000011</v>
      </c>
      <c r="I478" s="36">
        <v>4267.6500000000015</v>
      </c>
      <c r="J478" s="31">
        <v>4350.3000000000011</v>
      </c>
      <c r="K478" s="31">
        <v>4185</v>
      </c>
      <c r="L478" s="31">
        <v>4050</v>
      </c>
      <c r="M478" s="53">
        <v>2.2241200000000001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57.14</v>
      </c>
      <c r="D479" s="36">
        <v>57.083333333333336</v>
      </c>
      <c r="E479" s="36">
        <v>55.716666666666669</v>
      </c>
      <c r="F479" s="36">
        <v>54.293333333333329</v>
      </c>
      <c r="G479" s="36">
        <v>52.926666666666662</v>
      </c>
      <c r="H479" s="36">
        <v>58.506666666666675</v>
      </c>
      <c r="I479" s="36">
        <v>59.873333333333335</v>
      </c>
      <c r="J479" s="36">
        <v>61.296666666666681</v>
      </c>
      <c r="K479" s="31">
        <v>58.45</v>
      </c>
      <c r="L479" s="31">
        <v>55.66</v>
      </c>
      <c r="M479" s="31">
        <v>260.98097999999999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1042.3499999999999</v>
      </c>
      <c r="D480" s="36">
        <v>1033.1000000000001</v>
      </c>
      <c r="E480" s="36">
        <v>1015.2000000000003</v>
      </c>
      <c r="F480" s="36">
        <v>988.05000000000018</v>
      </c>
      <c r="G480" s="36">
        <v>970.15000000000032</v>
      </c>
      <c r="H480" s="36">
        <v>1060.2500000000002</v>
      </c>
      <c r="I480" s="36">
        <v>1078.1500000000003</v>
      </c>
      <c r="J480" s="31">
        <v>1105.3000000000002</v>
      </c>
      <c r="K480" s="31">
        <v>1051</v>
      </c>
      <c r="L480" s="31">
        <v>1005.95</v>
      </c>
      <c r="M480" s="53">
        <v>5.7246699999999997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544.15</v>
      </c>
      <c r="D481" s="36">
        <v>539.41666666666663</v>
      </c>
      <c r="E481" s="36">
        <v>533.83333333333326</v>
      </c>
      <c r="F481" s="36">
        <v>523.51666666666665</v>
      </c>
      <c r="G481" s="36">
        <v>517.93333333333328</v>
      </c>
      <c r="H481" s="36">
        <v>549.73333333333323</v>
      </c>
      <c r="I481" s="36">
        <v>555.31666666666649</v>
      </c>
      <c r="J481" s="36">
        <v>565.63333333333321</v>
      </c>
      <c r="K481" s="31">
        <v>545</v>
      </c>
      <c r="L481" s="31">
        <v>529.1</v>
      </c>
      <c r="M481" s="31">
        <v>14.88053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1051.4000000000001</v>
      </c>
      <c r="D482" s="36">
        <v>1047.4833333333333</v>
      </c>
      <c r="E482" s="36">
        <v>1028.9166666666667</v>
      </c>
      <c r="F482" s="36">
        <v>1006.4333333333334</v>
      </c>
      <c r="G482" s="36">
        <v>987.86666666666679</v>
      </c>
      <c r="H482" s="36">
        <v>1069.9666666666667</v>
      </c>
      <c r="I482" s="36">
        <v>1088.5333333333333</v>
      </c>
      <c r="J482" s="36">
        <v>1111.0166666666667</v>
      </c>
      <c r="K482" s="31">
        <v>1066.05</v>
      </c>
      <c r="L482" s="31">
        <v>1025</v>
      </c>
      <c r="M482" s="31">
        <v>6.2908299999999997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43.16</v>
      </c>
      <c r="D483" s="36">
        <v>43.333333333333336</v>
      </c>
      <c r="E483" s="36">
        <v>42.726666666666674</v>
      </c>
      <c r="F483" s="36">
        <v>42.293333333333337</v>
      </c>
      <c r="G483" s="36">
        <v>41.686666666666675</v>
      </c>
      <c r="H483" s="36">
        <v>43.766666666666673</v>
      </c>
      <c r="I483" s="36">
        <v>44.373333333333342</v>
      </c>
      <c r="J483" s="36">
        <v>44.806666666666672</v>
      </c>
      <c r="K483" s="31">
        <v>43.94</v>
      </c>
      <c r="L483" s="31">
        <v>42.9</v>
      </c>
      <c r="M483" s="31">
        <v>244.64581000000001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11673.05</v>
      </c>
      <c r="D484" s="36">
        <v>11603.699999999999</v>
      </c>
      <c r="E484" s="36">
        <v>11464.949999999997</v>
      </c>
      <c r="F484" s="36">
        <v>11256.849999999999</v>
      </c>
      <c r="G484" s="36">
        <v>11118.099999999997</v>
      </c>
      <c r="H484" s="36">
        <v>11811.799999999997</v>
      </c>
      <c r="I484" s="36">
        <v>11950.550000000001</v>
      </c>
      <c r="J484" s="36">
        <v>12158.649999999998</v>
      </c>
      <c r="K484" s="31">
        <v>11742.45</v>
      </c>
      <c r="L484" s="31">
        <v>11395.6</v>
      </c>
      <c r="M484" s="31">
        <v>3.3321000000000001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132.87</v>
      </c>
      <c r="D485" s="36">
        <v>132.34666666666666</v>
      </c>
      <c r="E485" s="36">
        <v>131.34333333333333</v>
      </c>
      <c r="F485" s="36">
        <v>129.81666666666666</v>
      </c>
      <c r="G485" s="36">
        <v>128.81333333333333</v>
      </c>
      <c r="H485" s="36">
        <v>133.87333333333333</v>
      </c>
      <c r="I485" s="36">
        <v>134.87666666666667</v>
      </c>
      <c r="J485" s="36">
        <v>136.40333333333334</v>
      </c>
      <c r="K485" s="31">
        <v>133.35</v>
      </c>
      <c r="L485" s="31">
        <v>130.82</v>
      </c>
      <c r="M485" s="31">
        <v>85.803650000000005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2037</v>
      </c>
      <c r="D486" s="36">
        <v>2065.6666666666665</v>
      </c>
      <c r="E486" s="36">
        <v>1996.333333333333</v>
      </c>
      <c r="F486" s="36">
        <v>1955.6666666666665</v>
      </c>
      <c r="G486" s="36">
        <v>1886.333333333333</v>
      </c>
      <c r="H486" s="36">
        <v>2106.333333333333</v>
      </c>
      <c r="I486" s="36">
        <v>2175.6666666666661</v>
      </c>
      <c r="J486" s="36">
        <v>2216.333333333333</v>
      </c>
      <c r="K486" s="31">
        <v>2135</v>
      </c>
      <c r="L486" s="31">
        <v>2025</v>
      </c>
      <c r="M486" s="31">
        <v>10.27129</v>
      </c>
      <c r="N486" s="1"/>
      <c r="O486" s="1"/>
    </row>
    <row r="487" spans="1:15" ht="12.75" customHeight="1">
      <c r="A487" s="33">
        <v>477</v>
      </c>
      <c r="B487" s="53" t="s">
        <v>890</v>
      </c>
      <c r="C487" s="31">
        <v>1415.4</v>
      </c>
      <c r="D487" s="36">
        <v>1422.95</v>
      </c>
      <c r="E487" s="36">
        <v>1403.2</v>
      </c>
      <c r="F487" s="36">
        <v>1391</v>
      </c>
      <c r="G487" s="36">
        <v>1371.25</v>
      </c>
      <c r="H487" s="36">
        <v>1435.15</v>
      </c>
      <c r="I487" s="36">
        <v>1454.9</v>
      </c>
      <c r="J487" s="36">
        <v>1467.1000000000001</v>
      </c>
      <c r="K487" s="31">
        <v>1442.7</v>
      </c>
      <c r="L487" s="31">
        <v>1410.75</v>
      </c>
      <c r="M487" s="31">
        <v>8.9250600000000002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372.6</v>
      </c>
      <c r="D488" s="36">
        <v>368.8</v>
      </c>
      <c r="E488" s="36">
        <v>362.20000000000005</v>
      </c>
      <c r="F488" s="36">
        <v>351.8</v>
      </c>
      <c r="G488" s="36">
        <v>345.20000000000005</v>
      </c>
      <c r="H488" s="36">
        <v>379.20000000000005</v>
      </c>
      <c r="I488" s="36">
        <v>385.80000000000007</v>
      </c>
      <c r="J488" s="36">
        <v>396.20000000000005</v>
      </c>
      <c r="K488" s="31">
        <v>375.4</v>
      </c>
      <c r="L488" s="31">
        <v>358.4</v>
      </c>
      <c r="M488" s="31">
        <v>12.9031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452</v>
      </c>
      <c r="D489" s="36">
        <v>454.84999999999997</v>
      </c>
      <c r="E489" s="36">
        <v>447.14999999999992</v>
      </c>
      <c r="F489" s="36">
        <v>442.29999999999995</v>
      </c>
      <c r="G489" s="36">
        <v>434.59999999999991</v>
      </c>
      <c r="H489" s="36">
        <v>459.69999999999993</v>
      </c>
      <c r="I489" s="36">
        <v>467.4</v>
      </c>
      <c r="J489" s="36">
        <v>472.24999999999994</v>
      </c>
      <c r="K489" s="31">
        <v>462.55</v>
      </c>
      <c r="L489" s="31">
        <v>450</v>
      </c>
      <c r="M489" s="31">
        <v>3.1297199999999998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471.05</v>
      </c>
      <c r="D490" s="36">
        <v>469.83333333333331</v>
      </c>
      <c r="E490" s="36">
        <v>466.26666666666665</v>
      </c>
      <c r="F490" s="36">
        <v>461.48333333333335</v>
      </c>
      <c r="G490" s="36">
        <v>457.91666666666669</v>
      </c>
      <c r="H490" s="36">
        <v>474.61666666666662</v>
      </c>
      <c r="I490" s="36">
        <v>478.18333333333334</v>
      </c>
      <c r="J490" s="36">
        <v>482.96666666666658</v>
      </c>
      <c r="K490" s="31">
        <v>473.4</v>
      </c>
      <c r="L490" s="31">
        <v>465.05</v>
      </c>
      <c r="M490" s="31">
        <v>2.3976299999999999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332.85</v>
      </c>
      <c r="D491" s="36">
        <v>334.83333333333331</v>
      </c>
      <c r="E491" s="36">
        <v>327.26666666666665</v>
      </c>
      <c r="F491" s="36">
        <v>321.68333333333334</v>
      </c>
      <c r="G491" s="36">
        <v>314.11666666666667</v>
      </c>
      <c r="H491" s="36">
        <v>340.41666666666663</v>
      </c>
      <c r="I491" s="36">
        <v>347.98333333333335</v>
      </c>
      <c r="J491" s="36">
        <v>353.56666666666661</v>
      </c>
      <c r="K491" s="31">
        <v>342.4</v>
      </c>
      <c r="L491" s="31">
        <v>329.25</v>
      </c>
      <c r="M491" s="31">
        <v>5.8916500000000003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558.79999999999995</v>
      </c>
      <c r="D492" s="36">
        <v>559.83333333333337</v>
      </c>
      <c r="E492" s="36">
        <v>550.06666666666672</v>
      </c>
      <c r="F492" s="36">
        <v>541.33333333333337</v>
      </c>
      <c r="G492" s="36">
        <v>531.56666666666672</v>
      </c>
      <c r="H492" s="36">
        <v>568.56666666666672</v>
      </c>
      <c r="I492" s="36">
        <v>578.33333333333337</v>
      </c>
      <c r="J492" s="36">
        <v>587.06666666666672</v>
      </c>
      <c r="K492" s="31">
        <v>569.6</v>
      </c>
      <c r="L492" s="31">
        <v>551.1</v>
      </c>
      <c r="M492" s="31">
        <v>3.3801600000000001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629.54999999999995</v>
      </c>
      <c r="D493" s="36">
        <v>630.58333333333337</v>
      </c>
      <c r="E493" s="36">
        <v>622.36666666666679</v>
      </c>
      <c r="F493" s="36">
        <v>615.18333333333339</v>
      </c>
      <c r="G493" s="36">
        <v>606.96666666666681</v>
      </c>
      <c r="H493" s="36">
        <v>637.76666666666677</v>
      </c>
      <c r="I493" s="36">
        <v>645.98333333333323</v>
      </c>
      <c r="J493" s="36">
        <v>653.16666666666674</v>
      </c>
      <c r="K493" s="31">
        <v>638.79999999999995</v>
      </c>
      <c r="L493" s="31">
        <v>623.4</v>
      </c>
      <c r="M493" s="31">
        <v>1.0087900000000001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1676.65</v>
      </c>
      <c r="D494" s="36">
        <v>1674.0666666666666</v>
      </c>
      <c r="E494" s="36">
        <v>1655.1333333333332</v>
      </c>
      <c r="F494" s="36">
        <v>1633.6166666666666</v>
      </c>
      <c r="G494" s="36">
        <v>1614.6833333333332</v>
      </c>
      <c r="H494" s="36">
        <v>1695.5833333333333</v>
      </c>
      <c r="I494" s="36">
        <v>1714.5166666666667</v>
      </c>
      <c r="J494" s="36">
        <v>1736.0333333333333</v>
      </c>
      <c r="K494" s="31">
        <v>1693</v>
      </c>
      <c r="L494" s="31">
        <v>1652.55</v>
      </c>
      <c r="M494" s="31">
        <v>28.551089999999999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1082.8</v>
      </c>
      <c r="D495" s="36">
        <v>1076.6333333333334</v>
      </c>
      <c r="E495" s="36">
        <v>1064.2666666666669</v>
      </c>
      <c r="F495" s="36">
        <v>1045.7333333333333</v>
      </c>
      <c r="G495" s="36">
        <v>1033.3666666666668</v>
      </c>
      <c r="H495" s="36">
        <v>1095.166666666667</v>
      </c>
      <c r="I495" s="36">
        <v>1107.5333333333333</v>
      </c>
      <c r="J495" s="36">
        <v>1126.0666666666671</v>
      </c>
      <c r="K495" s="31">
        <v>1089</v>
      </c>
      <c r="L495" s="31">
        <v>1058.0999999999999</v>
      </c>
      <c r="M495" s="31">
        <v>0.48018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444.5</v>
      </c>
      <c r="D496" s="36">
        <v>442.41666666666669</v>
      </c>
      <c r="E496" s="36">
        <v>436.68333333333339</v>
      </c>
      <c r="F496" s="36">
        <v>428.86666666666673</v>
      </c>
      <c r="G496" s="36">
        <v>423.13333333333344</v>
      </c>
      <c r="H496" s="36">
        <v>450.23333333333335</v>
      </c>
      <c r="I496" s="36">
        <v>455.96666666666658</v>
      </c>
      <c r="J496" s="36">
        <v>463.7833333333333</v>
      </c>
      <c r="K496" s="31">
        <v>448.15</v>
      </c>
      <c r="L496" s="31">
        <v>434.6</v>
      </c>
      <c r="M496" s="31">
        <v>287.49214000000001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794</v>
      </c>
      <c r="D497" s="36">
        <v>788.83333333333337</v>
      </c>
      <c r="E497" s="36">
        <v>775.66666666666674</v>
      </c>
      <c r="F497" s="36">
        <v>757.33333333333337</v>
      </c>
      <c r="G497" s="36">
        <v>744.16666666666674</v>
      </c>
      <c r="H497" s="36">
        <v>807.16666666666674</v>
      </c>
      <c r="I497" s="36">
        <v>820.33333333333348</v>
      </c>
      <c r="J497" s="36">
        <v>838.66666666666674</v>
      </c>
      <c r="K497" s="31">
        <v>802</v>
      </c>
      <c r="L497" s="31">
        <v>770.5</v>
      </c>
      <c r="M497" s="31">
        <v>1.57281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15.98</v>
      </c>
      <c r="D498" s="36">
        <v>15.840000000000002</v>
      </c>
      <c r="E498" s="36">
        <v>15.540000000000003</v>
      </c>
      <c r="F498" s="36">
        <v>15.100000000000001</v>
      </c>
      <c r="G498" s="36">
        <v>14.800000000000002</v>
      </c>
      <c r="H498" s="36">
        <v>16.28</v>
      </c>
      <c r="I498" s="36">
        <v>16.580000000000005</v>
      </c>
      <c r="J498" s="36">
        <v>17.020000000000003</v>
      </c>
      <c r="K498" s="31">
        <v>16.14</v>
      </c>
      <c r="L498" s="31">
        <v>15.4</v>
      </c>
      <c r="M498" s="31">
        <v>7466.1039700000001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1490.35</v>
      </c>
      <c r="D499" s="36">
        <v>1483.5666666666666</v>
      </c>
      <c r="E499" s="36">
        <v>1468.3833333333332</v>
      </c>
      <c r="F499" s="36">
        <v>1446.4166666666665</v>
      </c>
      <c r="G499" s="36">
        <v>1431.2333333333331</v>
      </c>
      <c r="H499" s="36">
        <v>1505.5333333333333</v>
      </c>
      <c r="I499" s="36">
        <v>1520.7166666666667</v>
      </c>
      <c r="J499" s="31">
        <v>1542.6833333333334</v>
      </c>
      <c r="K499" s="31">
        <v>1498.75</v>
      </c>
      <c r="L499" s="31">
        <v>1461.6</v>
      </c>
      <c r="M499" s="53">
        <v>5.2757199999999997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644.20000000000005</v>
      </c>
      <c r="D500" s="36">
        <v>645.85</v>
      </c>
      <c r="E500" s="36">
        <v>636.95000000000005</v>
      </c>
      <c r="F500" s="36">
        <v>629.70000000000005</v>
      </c>
      <c r="G500" s="36">
        <v>620.80000000000007</v>
      </c>
      <c r="H500" s="36">
        <v>653.1</v>
      </c>
      <c r="I500" s="36">
        <v>661.99999999999989</v>
      </c>
      <c r="J500" s="31">
        <v>669.25</v>
      </c>
      <c r="K500" s="31">
        <v>654.75</v>
      </c>
      <c r="L500" s="31">
        <v>638.6</v>
      </c>
      <c r="M500" s="53">
        <v>4.4027399999999997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182.73</v>
      </c>
      <c r="D501" s="36">
        <v>182.77666666666667</v>
      </c>
      <c r="E501" s="36">
        <v>179.55333333333334</v>
      </c>
      <c r="F501" s="36">
        <v>176.37666666666667</v>
      </c>
      <c r="G501" s="36">
        <v>173.15333333333334</v>
      </c>
      <c r="H501" s="36">
        <v>185.95333333333335</v>
      </c>
      <c r="I501" s="36">
        <v>189.17666666666665</v>
      </c>
      <c r="J501" s="36">
        <v>192.35333333333335</v>
      </c>
      <c r="K501" s="31">
        <v>186</v>
      </c>
      <c r="L501" s="31">
        <v>179.6</v>
      </c>
      <c r="M501" s="31">
        <v>68.725290000000001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833.55</v>
      </c>
      <c r="D502" s="36">
        <v>829.88333333333333</v>
      </c>
      <c r="E502" s="36">
        <v>812.91666666666663</v>
      </c>
      <c r="F502" s="36">
        <v>792.2833333333333</v>
      </c>
      <c r="G502" s="36">
        <v>775.31666666666661</v>
      </c>
      <c r="H502" s="36">
        <v>850.51666666666665</v>
      </c>
      <c r="I502" s="36">
        <v>867.48333333333335</v>
      </c>
      <c r="J502" s="36">
        <v>888.11666666666667</v>
      </c>
      <c r="K502" s="31">
        <v>846.85</v>
      </c>
      <c r="L502" s="31">
        <v>809.25</v>
      </c>
      <c r="M502" s="31">
        <v>0.96028000000000002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2057.3000000000002</v>
      </c>
      <c r="D503" s="36">
        <v>2051.5499999999997</v>
      </c>
      <c r="E503" s="36">
        <v>2036.0999999999995</v>
      </c>
      <c r="F503" s="36">
        <v>2014.8999999999996</v>
      </c>
      <c r="G503" s="36">
        <v>1999.4499999999994</v>
      </c>
      <c r="H503" s="36">
        <v>2072.7499999999995</v>
      </c>
      <c r="I503" s="36">
        <v>2088.1999999999994</v>
      </c>
      <c r="J503" s="31">
        <v>2109.3999999999996</v>
      </c>
      <c r="K503" s="31">
        <v>2067</v>
      </c>
      <c r="L503" s="31">
        <v>2030.35</v>
      </c>
      <c r="M503" s="53">
        <v>2.5767799999999998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524.79999999999995</v>
      </c>
      <c r="D504" s="36">
        <v>520.61666666666667</v>
      </c>
      <c r="E504" s="36">
        <v>512.68333333333339</v>
      </c>
      <c r="F504" s="36">
        <v>500.56666666666672</v>
      </c>
      <c r="G504" s="36">
        <v>492.63333333333344</v>
      </c>
      <c r="H504" s="36">
        <v>532.73333333333335</v>
      </c>
      <c r="I504" s="36">
        <v>540.66666666666652</v>
      </c>
      <c r="J504" s="36">
        <v>552.7833333333333</v>
      </c>
      <c r="K504" s="31">
        <v>528.54999999999995</v>
      </c>
      <c r="L504" s="31">
        <v>508.5</v>
      </c>
      <c r="M504" s="31">
        <v>130.76998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24.97</v>
      </c>
      <c r="D505" s="200">
        <v>24.909999999999997</v>
      </c>
      <c r="E505" s="200">
        <v>24.709999999999994</v>
      </c>
      <c r="F505" s="200">
        <v>24.449999999999996</v>
      </c>
      <c r="G505" s="200">
        <v>24.249999999999993</v>
      </c>
      <c r="H505" s="200">
        <v>25.169999999999995</v>
      </c>
      <c r="I505" s="200">
        <v>25.369999999999997</v>
      </c>
      <c r="J505" s="200">
        <v>25.629999999999995</v>
      </c>
      <c r="K505" s="201">
        <v>25.11</v>
      </c>
      <c r="L505" s="201">
        <v>24.65</v>
      </c>
      <c r="M505" s="201">
        <v>1208.94253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15630.7</v>
      </c>
      <c r="D506" s="276">
        <v>15531.116666666667</v>
      </c>
      <c r="E506" s="276">
        <v>15337.233333333334</v>
      </c>
      <c r="F506" s="276">
        <v>15043.766666666666</v>
      </c>
      <c r="G506" s="276">
        <v>14849.883333333333</v>
      </c>
      <c r="H506" s="276">
        <v>15824.583333333334</v>
      </c>
      <c r="I506" s="276">
        <v>16018.466666666669</v>
      </c>
      <c r="J506" s="276">
        <v>16311.933333333334</v>
      </c>
      <c r="K506" s="277">
        <v>15725</v>
      </c>
      <c r="L506" s="277">
        <v>15237.65</v>
      </c>
      <c r="M506" s="277">
        <v>7.7829999999999996E-2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142.62</v>
      </c>
      <c r="D507" s="215">
        <v>142.38333333333333</v>
      </c>
      <c r="E507" s="215">
        <v>140.26666666666665</v>
      </c>
      <c r="F507" s="215">
        <v>137.91333333333333</v>
      </c>
      <c r="G507" s="215">
        <v>135.79666666666665</v>
      </c>
      <c r="H507" s="215">
        <v>144.73666666666665</v>
      </c>
      <c r="I507" s="215">
        <v>146.85333333333332</v>
      </c>
      <c r="J507" s="215">
        <v>149.20666666666665</v>
      </c>
      <c r="K507" s="213">
        <v>144.5</v>
      </c>
      <c r="L507" s="213">
        <v>140.03</v>
      </c>
      <c r="M507" s="213">
        <v>147.53282999999999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808.85</v>
      </c>
      <c r="D508" s="278">
        <v>802.81666666666661</v>
      </c>
      <c r="E508" s="278">
        <v>779.63333333333321</v>
      </c>
      <c r="F508" s="278">
        <v>750.41666666666663</v>
      </c>
      <c r="G508" s="278">
        <v>727.23333333333323</v>
      </c>
      <c r="H508" s="278">
        <v>832.03333333333319</v>
      </c>
      <c r="I508" s="278">
        <v>855.21666666666658</v>
      </c>
      <c r="J508" s="278">
        <v>884.43333333333317</v>
      </c>
      <c r="K508" s="278">
        <v>826</v>
      </c>
      <c r="L508" s="278">
        <v>773.6</v>
      </c>
      <c r="M508" s="278">
        <v>41.486199999999997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224.62</v>
      </c>
      <c r="D509" s="280">
        <v>222.69666666666669</v>
      </c>
      <c r="E509" s="280">
        <v>218.77333333333337</v>
      </c>
      <c r="F509" s="280">
        <v>212.92666666666668</v>
      </c>
      <c r="G509" s="280">
        <v>209.00333333333336</v>
      </c>
      <c r="H509" s="280">
        <v>228.54333333333338</v>
      </c>
      <c r="I509" s="280">
        <v>232.46666666666673</v>
      </c>
      <c r="J509" s="280">
        <v>238.31333333333339</v>
      </c>
      <c r="K509" s="280">
        <v>226.62</v>
      </c>
      <c r="L509" s="280">
        <v>216.85</v>
      </c>
      <c r="M509" s="280">
        <v>356.93966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1206.05</v>
      </c>
      <c r="D510" s="278">
        <v>1205.95</v>
      </c>
      <c r="E510" s="278">
        <v>1196.9000000000001</v>
      </c>
      <c r="F510" s="278">
        <v>1187.75</v>
      </c>
      <c r="G510" s="278">
        <v>1178.7</v>
      </c>
      <c r="H510" s="278">
        <v>1215.1000000000001</v>
      </c>
      <c r="I510" s="278">
        <v>1224.1499999999999</v>
      </c>
      <c r="J510" s="278">
        <v>1233.3000000000002</v>
      </c>
      <c r="K510" s="278">
        <v>1215</v>
      </c>
      <c r="L510" s="278">
        <v>1196.8</v>
      </c>
      <c r="M510" s="278">
        <v>13.47634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2390.5</v>
      </c>
      <c r="D511" s="281">
        <v>2393.8666666666668</v>
      </c>
      <c r="E511" s="281">
        <v>2370.6333333333337</v>
      </c>
      <c r="F511" s="281">
        <v>2350.7666666666669</v>
      </c>
      <c r="G511" s="281">
        <v>2327.5333333333338</v>
      </c>
      <c r="H511" s="281">
        <v>2413.7333333333336</v>
      </c>
      <c r="I511" s="281">
        <v>2436.9666666666672</v>
      </c>
      <c r="J511" s="281">
        <v>2456.8333333333335</v>
      </c>
      <c r="K511" s="281">
        <v>2417.1</v>
      </c>
      <c r="L511" s="281">
        <v>2374</v>
      </c>
      <c r="M511" s="281">
        <v>0.30459000000000003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2"/>
  <sheetViews>
    <sheetView zoomScale="85" zoomScaleNormal="85" workbookViewId="0">
      <pane ySplit="9" topLeftCell="A10" activePane="bottomLeft" state="frozen"/>
      <selection activeCell="A10" sqref="A10"/>
      <selection pane="bottomLeft" activeCell="A9" sqref="A9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45502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45499</v>
      </c>
      <c r="B10" s="32">
        <v>538351</v>
      </c>
      <c r="C10" s="31" t="s">
        <v>1113</v>
      </c>
      <c r="D10" s="31" t="s">
        <v>1114</v>
      </c>
      <c r="E10" s="31" t="s">
        <v>529</v>
      </c>
      <c r="F10" s="84">
        <v>100000</v>
      </c>
      <c r="G10" s="32">
        <v>15.03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45499</v>
      </c>
      <c r="B11" s="32">
        <v>538351</v>
      </c>
      <c r="C11" s="31" t="s">
        <v>1113</v>
      </c>
      <c r="D11" s="31" t="s">
        <v>1115</v>
      </c>
      <c r="E11" s="31" t="s">
        <v>530</v>
      </c>
      <c r="F11" s="84">
        <v>87562</v>
      </c>
      <c r="G11" s="32">
        <v>15.03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45499</v>
      </c>
      <c r="B12" s="32">
        <v>543941</v>
      </c>
      <c r="C12" s="31" t="s">
        <v>1116</v>
      </c>
      <c r="D12" s="31" t="s">
        <v>1117</v>
      </c>
      <c r="E12" s="31" t="s">
        <v>529</v>
      </c>
      <c r="F12" s="84">
        <v>16000</v>
      </c>
      <c r="G12" s="32">
        <v>511.9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45499</v>
      </c>
      <c r="B13" s="32">
        <v>535916</v>
      </c>
      <c r="C13" s="31" t="s">
        <v>1080</v>
      </c>
      <c r="D13" s="31" t="s">
        <v>1118</v>
      </c>
      <c r="E13" s="31" t="s">
        <v>530</v>
      </c>
      <c r="F13" s="84">
        <v>200000</v>
      </c>
      <c r="G13" s="32">
        <v>82.07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45499</v>
      </c>
      <c r="B14" s="32">
        <v>532931</v>
      </c>
      <c r="C14" s="31" t="s">
        <v>1119</v>
      </c>
      <c r="D14" s="31" t="s">
        <v>1048</v>
      </c>
      <c r="E14" s="31" t="s">
        <v>529</v>
      </c>
      <c r="F14" s="84">
        <v>748059</v>
      </c>
      <c r="G14" s="32">
        <v>9.14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45499</v>
      </c>
      <c r="B15" s="32">
        <v>539598</v>
      </c>
      <c r="C15" s="31" t="s">
        <v>1120</v>
      </c>
      <c r="D15" s="31" t="s">
        <v>1085</v>
      </c>
      <c r="E15" s="31" t="s">
        <v>530</v>
      </c>
      <c r="F15" s="84">
        <v>9116</v>
      </c>
      <c r="G15" s="32">
        <v>168.65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45499</v>
      </c>
      <c r="B16" s="32">
        <v>539598</v>
      </c>
      <c r="C16" s="31" t="s">
        <v>1120</v>
      </c>
      <c r="D16" s="31" t="s">
        <v>1085</v>
      </c>
      <c r="E16" s="31" t="s">
        <v>529</v>
      </c>
      <c r="F16" s="84">
        <v>70419</v>
      </c>
      <c r="G16" s="32">
        <v>157.08000000000001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45499</v>
      </c>
      <c r="B17" s="32">
        <v>534758</v>
      </c>
      <c r="C17" s="31" t="s">
        <v>1121</v>
      </c>
      <c r="D17" s="31" t="s">
        <v>1122</v>
      </c>
      <c r="E17" s="31" t="s">
        <v>529</v>
      </c>
      <c r="F17" s="84">
        <v>225000</v>
      </c>
      <c r="G17" s="32">
        <v>1364.92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45499</v>
      </c>
      <c r="B18" s="32">
        <v>543172</v>
      </c>
      <c r="C18" s="31" t="s">
        <v>1046</v>
      </c>
      <c r="D18" s="31" t="s">
        <v>1123</v>
      </c>
      <c r="E18" s="31" t="s">
        <v>530</v>
      </c>
      <c r="F18" s="84">
        <v>8000</v>
      </c>
      <c r="G18" s="32">
        <v>301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45499</v>
      </c>
      <c r="B19" s="32">
        <v>543378</v>
      </c>
      <c r="C19" s="31" t="s">
        <v>1124</v>
      </c>
      <c r="D19" s="31" t="s">
        <v>1125</v>
      </c>
      <c r="E19" s="31" t="s">
        <v>530</v>
      </c>
      <c r="F19" s="84">
        <v>21100</v>
      </c>
      <c r="G19" s="32">
        <v>885.9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45499</v>
      </c>
      <c r="B20" s="32">
        <v>543378</v>
      </c>
      <c r="C20" s="31" t="s">
        <v>1124</v>
      </c>
      <c r="D20" s="31" t="s">
        <v>1126</v>
      </c>
      <c r="E20" s="31" t="s">
        <v>529</v>
      </c>
      <c r="F20" s="84">
        <v>21100</v>
      </c>
      <c r="G20" s="32">
        <v>885.9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45499</v>
      </c>
      <c r="B21" s="32">
        <v>531035</v>
      </c>
      <c r="C21" s="31" t="s">
        <v>1047</v>
      </c>
      <c r="D21" s="31" t="s">
        <v>1082</v>
      </c>
      <c r="E21" s="31" t="s">
        <v>530</v>
      </c>
      <c r="F21" s="84">
        <v>161597</v>
      </c>
      <c r="G21" s="32">
        <v>798.12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45499</v>
      </c>
      <c r="B22" s="32">
        <v>531035</v>
      </c>
      <c r="C22" s="31" t="s">
        <v>1047</v>
      </c>
      <c r="D22" s="31" t="s">
        <v>1083</v>
      </c>
      <c r="E22" s="31" t="s">
        <v>530</v>
      </c>
      <c r="F22" s="84">
        <v>97339</v>
      </c>
      <c r="G22" s="32">
        <v>799.47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45499</v>
      </c>
      <c r="B23" s="32">
        <v>540190</v>
      </c>
      <c r="C23" s="31" t="s">
        <v>991</v>
      </c>
      <c r="D23" s="31" t="s">
        <v>1009</v>
      </c>
      <c r="E23" s="31" t="s">
        <v>529</v>
      </c>
      <c r="F23" s="84">
        <v>1</v>
      </c>
      <c r="G23" s="32">
        <v>3.53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45499</v>
      </c>
      <c r="B24" s="32">
        <v>540190</v>
      </c>
      <c r="C24" s="31" t="s">
        <v>991</v>
      </c>
      <c r="D24" s="31" t="s">
        <v>1009</v>
      </c>
      <c r="E24" s="31" t="s">
        <v>530</v>
      </c>
      <c r="F24" s="84">
        <v>1000001</v>
      </c>
      <c r="G24" s="32">
        <v>3.4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45499</v>
      </c>
      <c r="B25" s="32">
        <v>540190</v>
      </c>
      <c r="C25" s="31" t="s">
        <v>991</v>
      </c>
      <c r="D25" s="31" t="s">
        <v>1010</v>
      </c>
      <c r="E25" s="31" t="s">
        <v>530</v>
      </c>
      <c r="F25" s="84">
        <v>1400000</v>
      </c>
      <c r="G25" s="32">
        <v>3.42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45499</v>
      </c>
      <c r="B26" s="32">
        <v>544199</v>
      </c>
      <c r="C26" s="31" t="s">
        <v>1027</v>
      </c>
      <c r="D26" s="31" t="s">
        <v>1010</v>
      </c>
      <c r="E26" s="31" t="s">
        <v>530</v>
      </c>
      <c r="F26" s="84">
        <v>120000</v>
      </c>
      <c r="G26" s="32">
        <v>264.94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45499</v>
      </c>
      <c r="B27" s="32">
        <v>544199</v>
      </c>
      <c r="C27" s="31" t="s">
        <v>1027</v>
      </c>
      <c r="D27" s="31" t="s">
        <v>1010</v>
      </c>
      <c r="E27" s="31" t="s">
        <v>529</v>
      </c>
      <c r="F27" s="84">
        <v>59200</v>
      </c>
      <c r="G27" s="32">
        <v>265.54000000000002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45499</v>
      </c>
      <c r="B28" s="32">
        <v>543538</v>
      </c>
      <c r="C28" s="31" t="s">
        <v>1127</v>
      </c>
      <c r="D28" s="31" t="s">
        <v>1081</v>
      </c>
      <c r="E28" s="31" t="s">
        <v>530</v>
      </c>
      <c r="F28" s="84">
        <v>28000</v>
      </c>
      <c r="G28" s="32">
        <v>172.92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45499</v>
      </c>
      <c r="B29" s="32">
        <v>531913</v>
      </c>
      <c r="C29" s="31" t="s">
        <v>1128</v>
      </c>
      <c r="D29" s="31" t="s">
        <v>1103</v>
      </c>
      <c r="E29" s="31" t="s">
        <v>529</v>
      </c>
      <c r="F29" s="84">
        <v>27527</v>
      </c>
      <c r="G29" s="32">
        <v>7.74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45499</v>
      </c>
      <c r="B30" s="32">
        <v>530663</v>
      </c>
      <c r="C30" s="31" t="s">
        <v>1084</v>
      </c>
      <c r="D30" s="31" t="s">
        <v>1129</v>
      </c>
      <c r="E30" s="31" t="s">
        <v>530</v>
      </c>
      <c r="F30" s="84">
        <v>747666</v>
      </c>
      <c r="G30" s="32">
        <v>2.0099999999999998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45499</v>
      </c>
      <c r="B31" s="32">
        <v>513337</v>
      </c>
      <c r="C31" s="31" t="s">
        <v>1130</v>
      </c>
      <c r="D31" s="31" t="s">
        <v>886</v>
      </c>
      <c r="E31" s="31" t="s">
        <v>530</v>
      </c>
      <c r="F31" s="84">
        <v>800000</v>
      </c>
      <c r="G31" s="32">
        <v>14.82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45499</v>
      </c>
      <c r="B32" s="32">
        <v>500449</v>
      </c>
      <c r="C32" s="31" t="s">
        <v>1131</v>
      </c>
      <c r="D32" s="31" t="s">
        <v>1132</v>
      </c>
      <c r="E32" s="31" t="s">
        <v>529</v>
      </c>
      <c r="F32" s="84">
        <v>348240</v>
      </c>
      <c r="G32" s="32">
        <v>60.69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45499</v>
      </c>
      <c r="B33" s="32">
        <v>539449</v>
      </c>
      <c r="C33" s="31" t="s">
        <v>1039</v>
      </c>
      <c r="D33" s="31" t="s">
        <v>1049</v>
      </c>
      <c r="E33" s="31" t="s">
        <v>530</v>
      </c>
      <c r="F33" s="84">
        <v>59228</v>
      </c>
      <c r="G33" s="32">
        <v>36.549999999999997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45499</v>
      </c>
      <c r="B34" s="32">
        <v>539449</v>
      </c>
      <c r="C34" s="31" t="s">
        <v>1039</v>
      </c>
      <c r="D34" s="31" t="s">
        <v>1133</v>
      </c>
      <c r="E34" s="31" t="s">
        <v>529</v>
      </c>
      <c r="F34" s="84">
        <v>16000</v>
      </c>
      <c r="G34" s="32">
        <v>36.22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45499</v>
      </c>
      <c r="B35" s="32">
        <v>539449</v>
      </c>
      <c r="C35" s="31" t="s">
        <v>1039</v>
      </c>
      <c r="D35" s="31" t="s">
        <v>1086</v>
      </c>
      <c r="E35" s="31" t="s">
        <v>530</v>
      </c>
      <c r="F35" s="84">
        <v>14269</v>
      </c>
      <c r="G35" s="32">
        <v>36.22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45499</v>
      </c>
      <c r="B36" s="32">
        <v>542924</v>
      </c>
      <c r="C36" s="31" t="s">
        <v>1134</v>
      </c>
      <c r="D36" s="31" t="s">
        <v>1135</v>
      </c>
      <c r="E36" s="31" t="s">
        <v>530</v>
      </c>
      <c r="F36" s="84">
        <v>84000</v>
      </c>
      <c r="G36" s="32">
        <v>7.11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45499</v>
      </c>
      <c r="B37" s="32">
        <v>542924</v>
      </c>
      <c r="C37" s="31" t="s">
        <v>1134</v>
      </c>
      <c r="D37" s="31" t="s">
        <v>1136</v>
      </c>
      <c r="E37" s="31" t="s">
        <v>529</v>
      </c>
      <c r="F37" s="84">
        <v>98000</v>
      </c>
      <c r="G37" s="32">
        <v>7.09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45499</v>
      </c>
      <c r="B38" s="32">
        <v>526001</v>
      </c>
      <c r="C38" s="31" t="s">
        <v>1137</v>
      </c>
      <c r="D38" s="31" t="s">
        <v>1138</v>
      </c>
      <c r="E38" s="31" t="s">
        <v>529</v>
      </c>
      <c r="F38" s="84">
        <v>29870</v>
      </c>
      <c r="G38" s="32">
        <v>8.7899999999999991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45499</v>
      </c>
      <c r="B39" s="32">
        <v>543286</v>
      </c>
      <c r="C39" s="31" t="s">
        <v>1050</v>
      </c>
      <c r="D39" s="31" t="s">
        <v>1139</v>
      </c>
      <c r="E39" s="31" t="s">
        <v>530</v>
      </c>
      <c r="F39" s="84">
        <v>42000</v>
      </c>
      <c r="G39" s="32">
        <v>8.56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45499</v>
      </c>
      <c r="B40" s="32">
        <v>535730</v>
      </c>
      <c r="C40" s="31" t="s">
        <v>1011</v>
      </c>
      <c r="D40" s="31" t="s">
        <v>1087</v>
      </c>
      <c r="E40" s="31" t="s">
        <v>530</v>
      </c>
      <c r="F40" s="84">
        <v>43200000</v>
      </c>
      <c r="G40" s="32">
        <v>1.87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45499</v>
      </c>
      <c r="B41" s="32">
        <v>540360</v>
      </c>
      <c r="C41" s="31" t="s">
        <v>1088</v>
      </c>
      <c r="D41" s="31" t="s">
        <v>1140</v>
      </c>
      <c r="E41" s="31" t="s">
        <v>530</v>
      </c>
      <c r="F41" s="84">
        <v>536660</v>
      </c>
      <c r="G41" s="32">
        <v>3.4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45499</v>
      </c>
      <c r="B42" s="32">
        <v>506734</v>
      </c>
      <c r="C42" s="31" t="s">
        <v>1141</v>
      </c>
      <c r="D42" s="31" t="s">
        <v>1142</v>
      </c>
      <c r="E42" s="31" t="s">
        <v>530</v>
      </c>
      <c r="F42" s="84">
        <v>40000</v>
      </c>
      <c r="G42" s="32">
        <v>207.97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45499</v>
      </c>
      <c r="B43" s="32">
        <v>543578</v>
      </c>
      <c r="C43" s="31" t="s">
        <v>1143</v>
      </c>
      <c r="D43" s="31" t="s">
        <v>1144</v>
      </c>
      <c r="E43" s="31" t="s">
        <v>530</v>
      </c>
      <c r="F43" s="84">
        <v>23125</v>
      </c>
      <c r="G43" s="32">
        <v>162.47999999999999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45499</v>
      </c>
      <c r="B44" s="32">
        <v>531512</v>
      </c>
      <c r="C44" s="31" t="s">
        <v>1145</v>
      </c>
      <c r="D44" s="31" t="s">
        <v>1089</v>
      </c>
      <c r="E44" s="31" t="s">
        <v>530</v>
      </c>
      <c r="F44" s="84">
        <v>66297</v>
      </c>
      <c r="G44" s="32">
        <v>14.25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45499</v>
      </c>
      <c r="B45" s="32">
        <v>531512</v>
      </c>
      <c r="C45" s="31" t="s">
        <v>1145</v>
      </c>
      <c r="D45" s="31" t="s">
        <v>1089</v>
      </c>
      <c r="E45" s="31" t="s">
        <v>529</v>
      </c>
      <c r="F45" s="84">
        <v>15474</v>
      </c>
      <c r="G45" s="32">
        <v>14.1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45499</v>
      </c>
      <c r="B46" s="32">
        <v>539889</v>
      </c>
      <c r="C46" s="31" t="s">
        <v>1146</v>
      </c>
      <c r="D46" s="31" t="s">
        <v>1147</v>
      </c>
      <c r="E46" s="31" t="s">
        <v>530</v>
      </c>
      <c r="F46" s="84">
        <v>1786886</v>
      </c>
      <c r="G46" s="32">
        <v>199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45499</v>
      </c>
      <c r="B47" s="32">
        <v>539889</v>
      </c>
      <c r="C47" s="31" t="s">
        <v>1146</v>
      </c>
      <c r="D47" s="31" t="s">
        <v>1148</v>
      </c>
      <c r="E47" s="31" t="s">
        <v>529</v>
      </c>
      <c r="F47" s="84">
        <v>1765691</v>
      </c>
      <c r="G47" s="32">
        <v>199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45499</v>
      </c>
      <c r="B48" s="32">
        <v>519359</v>
      </c>
      <c r="C48" s="31" t="s">
        <v>1149</v>
      </c>
      <c r="D48" s="31" t="s">
        <v>1150</v>
      </c>
      <c r="E48" s="31" t="s">
        <v>529</v>
      </c>
      <c r="F48" s="84">
        <v>32000</v>
      </c>
      <c r="G48" s="32">
        <v>83.55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45499</v>
      </c>
      <c r="B49" s="32">
        <v>530095</v>
      </c>
      <c r="C49" s="31" t="s">
        <v>1151</v>
      </c>
      <c r="D49" s="31" t="s">
        <v>1152</v>
      </c>
      <c r="E49" s="31" t="s">
        <v>530</v>
      </c>
      <c r="F49" s="84">
        <v>33809</v>
      </c>
      <c r="G49" s="32">
        <v>40.64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45499</v>
      </c>
      <c r="B50" s="32">
        <v>530095</v>
      </c>
      <c r="C50" s="31" t="s">
        <v>1151</v>
      </c>
      <c r="D50" s="31" t="s">
        <v>1153</v>
      </c>
      <c r="E50" s="31" t="s">
        <v>530</v>
      </c>
      <c r="F50" s="84">
        <v>5602</v>
      </c>
      <c r="G50" s="32">
        <v>40.64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45499</v>
      </c>
      <c r="B51" s="32">
        <v>530095</v>
      </c>
      <c r="C51" s="31" t="s">
        <v>1151</v>
      </c>
      <c r="D51" s="31" t="s">
        <v>1153</v>
      </c>
      <c r="E51" s="31" t="s">
        <v>529</v>
      </c>
      <c r="F51" s="84">
        <v>27530</v>
      </c>
      <c r="G51" s="32">
        <v>40.64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45499</v>
      </c>
      <c r="B52" s="32">
        <v>536659</v>
      </c>
      <c r="C52" s="31" t="s">
        <v>1154</v>
      </c>
      <c r="D52" s="31" t="s">
        <v>1155</v>
      </c>
      <c r="E52" s="31" t="s">
        <v>530</v>
      </c>
      <c r="F52" s="84">
        <v>142000</v>
      </c>
      <c r="G52" s="32">
        <v>16.829999999999998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45499</v>
      </c>
      <c r="B53" s="32">
        <v>536659</v>
      </c>
      <c r="C53" s="31" t="s">
        <v>1154</v>
      </c>
      <c r="D53" s="31" t="s">
        <v>1155</v>
      </c>
      <c r="E53" s="31" t="s">
        <v>529</v>
      </c>
      <c r="F53" s="84">
        <v>923</v>
      </c>
      <c r="G53" s="32">
        <v>16.579999999999998</v>
      </c>
      <c r="H53" s="32" t="s">
        <v>325</v>
      </c>
    </row>
    <row r="54" spans="1:28" ht="15" customHeight="1">
      <c r="A54" s="83">
        <v>45499</v>
      </c>
      <c r="B54" s="32">
        <v>543285</v>
      </c>
      <c r="C54" s="31" t="s">
        <v>1156</v>
      </c>
      <c r="D54" s="31" t="s">
        <v>1157</v>
      </c>
      <c r="E54" s="31" t="s">
        <v>529</v>
      </c>
      <c r="F54" s="84">
        <v>53000</v>
      </c>
      <c r="G54" s="32">
        <v>157.4</v>
      </c>
      <c r="H54" s="32" t="s">
        <v>325</v>
      </c>
    </row>
    <row r="55" spans="1:28" ht="15" customHeight="1">
      <c r="A55" s="83">
        <v>45499</v>
      </c>
      <c r="B55" s="32">
        <v>543285</v>
      </c>
      <c r="C55" s="31" t="s">
        <v>1156</v>
      </c>
      <c r="D55" s="31" t="s">
        <v>1158</v>
      </c>
      <c r="E55" s="31" t="s">
        <v>530</v>
      </c>
      <c r="F55" s="84">
        <v>85000</v>
      </c>
      <c r="G55" s="32">
        <v>157.63999999999999</v>
      </c>
      <c r="H55" s="32" t="s">
        <v>325</v>
      </c>
    </row>
    <row r="56" spans="1:28" ht="15" customHeight="1">
      <c r="A56" s="83">
        <v>45499</v>
      </c>
      <c r="B56" s="32">
        <v>533285</v>
      </c>
      <c r="C56" s="31" t="s">
        <v>1051</v>
      </c>
      <c r="D56" s="31" t="s">
        <v>1052</v>
      </c>
      <c r="E56" s="31" t="s">
        <v>530</v>
      </c>
      <c r="F56" s="84">
        <v>477000</v>
      </c>
      <c r="G56" s="32">
        <v>192.5</v>
      </c>
      <c r="H56" s="32" t="s">
        <v>325</v>
      </c>
    </row>
    <row r="57" spans="1:28" ht="15" customHeight="1">
      <c r="A57" s="83">
        <v>45499</v>
      </c>
      <c r="B57" s="32">
        <v>544217</v>
      </c>
      <c r="C57" s="31" t="s">
        <v>1159</v>
      </c>
      <c r="D57" s="31" t="s">
        <v>1160</v>
      </c>
      <c r="E57" s="31" t="s">
        <v>530</v>
      </c>
      <c r="F57" s="84">
        <v>1143249</v>
      </c>
      <c r="G57" s="32">
        <v>116.78</v>
      </c>
      <c r="H57" s="32" t="s">
        <v>325</v>
      </c>
    </row>
    <row r="58" spans="1:28" ht="15" customHeight="1">
      <c r="A58" s="83">
        <v>45499</v>
      </c>
      <c r="B58" s="32">
        <v>544217</v>
      </c>
      <c r="C58" s="31" t="s">
        <v>1159</v>
      </c>
      <c r="D58" s="31" t="s">
        <v>1160</v>
      </c>
      <c r="E58" s="31" t="s">
        <v>529</v>
      </c>
      <c r="F58" s="84">
        <v>1273364</v>
      </c>
      <c r="G58" s="32">
        <v>118.35</v>
      </c>
      <c r="H58" s="32" t="s">
        <v>325</v>
      </c>
    </row>
    <row r="59" spans="1:28" ht="15" customHeight="1">
      <c r="A59" s="83">
        <v>45499</v>
      </c>
      <c r="B59" s="32">
        <v>544217</v>
      </c>
      <c r="C59" s="31" t="s">
        <v>1159</v>
      </c>
      <c r="D59" s="31" t="s">
        <v>1117</v>
      </c>
      <c r="E59" s="31" t="s">
        <v>530</v>
      </c>
      <c r="F59" s="84">
        <v>236948</v>
      </c>
      <c r="G59" s="32">
        <v>127.39</v>
      </c>
      <c r="H59" s="32" t="s">
        <v>325</v>
      </c>
    </row>
    <row r="60" spans="1:28" ht="15" customHeight="1">
      <c r="A60" s="83">
        <v>45499</v>
      </c>
      <c r="B60" s="32">
        <v>544217</v>
      </c>
      <c r="C60" s="31" t="s">
        <v>1159</v>
      </c>
      <c r="D60" s="31" t="s">
        <v>1117</v>
      </c>
      <c r="E60" s="31" t="s">
        <v>529</v>
      </c>
      <c r="F60" s="84">
        <v>1356511</v>
      </c>
      <c r="G60" s="32">
        <v>127.18</v>
      </c>
      <c r="H60" s="32" t="s">
        <v>325</v>
      </c>
    </row>
    <row r="61" spans="1:28" ht="15" customHeight="1">
      <c r="A61" s="83">
        <v>45499</v>
      </c>
      <c r="B61" s="32">
        <v>531893</v>
      </c>
      <c r="C61" s="31" t="s">
        <v>1041</v>
      </c>
      <c r="D61" s="31" t="s">
        <v>1161</v>
      </c>
      <c r="E61" s="31" t="s">
        <v>530</v>
      </c>
      <c r="F61" s="84">
        <v>3300000</v>
      </c>
      <c r="G61" s="32">
        <v>0.63</v>
      </c>
      <c r="H61" s="32" t="s">
        <v>325</v>
      </c>
    </row>
    <row r="62" spans="1:28" ht="15" customHeight="1">
      <c r="A62" s="83">
        <v>45499</v>
      </c>
      <c r="B62" s="32">
        <v>540786</v>
      </c>
      <c r="C62" s="31" t="s">
        <v>1162</v>
      </c>
      <c r="D62" s="31" t="s">
        <v>886</v>
      </c>
      <c r="E62" s="31" t="s">
        <v>530</v>
      </c>
      <c r="F62" s="84">
        <v>225008</v>
      </c>
      <c r="G62" s="32">
        <v>31.84</v>
      </c>
      <c r="H62" s="32" t="s">
        <v>325</v>
      </c>
    </row>
    <row r="63" spans="1:28" ht="15" customHeight="1">
      <c r="A63" s="83">
        <v>45499</v>
      </c>
      <c r="B63" s="32">
        <v>539584</v>
      </c>
      <c r="C63" s="31" t="s">
        <v>1163</v>
      </c>
      <c r="D63" s="31" t="s">
        <v>1164</v>
      </c>
      <c r="E63" s="31" t="s">
        <v>530</v>
      </c>
      <c r="F63" s="84">
        <v>800000</v>
      </c>
      <c r="G63" s="32">
        <v>0.78</v>
      </c>
      <c r="H63" s="32" t="s">
        <v>325</v>
      </c>
    </row>
    <row r="64" spans="1:28" ht="15" customHeight="1">
      <c r="A64" s="83">
        <v>45499</v>
      </c>
      <c r="B64" s="32">
        <v>532784</v>
      </c>
      <c r="C64" s="31" t="s">
        <v>478</v>
      </c>
      <c r="D64" s="31" t="s">
        <v>1165</v>
      </c>
      <c r="E64" s="31" t="s">
        <v>530</v>
      </c>
      <c r="F64" s="84">
        <v>4737548</v>
      </c>
      <c r="G64" s="32">
        <v>1810.44</v>
      </c>
      <c r="H64" s="32" t="s">
        <v>325</v>
      </c>
    </row>
    <row r="65" spans="1:8" ht="15" customHeight="1">
      <c r="A65" s="83">
        <v>45499</v>
      </c>
      <c r="B65" s="32">
        <v>532784</v>
      </c>
      <c r="C65" s="31" t="s">
        <v>478</v>
      </c>
      <c r="D65" s="31" t="s">
        <v>1166</v>
      </c>
      <c r="E65" s="31" t="s">
        <v>529</v>
      </c>
      <c r="F65" s="84">
        <v>579781</v>
      </c>
      <c r="G65" s="32">
        <v>1810.05</v>
      </c>
      <c r="H65" s="32" t="s">
        <v>325</v>
      </c>
    </row>
    <row r="66" spans="1:8" ht="15" customHeight="1">
      <c r="A66" s="83">
        <v>45499</v>
      </c>
      <c r="B66" s="32">
        <v>532784</v>
      </c>
      <c r="C66" s="31" t="s">
        <v>478</v>
      </c>
      <c r="D66" s="31" t="s">
        <v>1167</v>
      </c>
      <c r="E66" s="31" t="s">
        <v>529</v>
      </c>
      <c r="F66" s="84">
        <v>497233</v>
      </c>
      <c r="G66" s="32">
        <v>1810.05</v>
      </c>
      <c r="H66" s="32" t="s">
        <v>325</v>
      </c>
    </row>
    <row r="67" spans="1:8" ht="15" customHeight="1">
      <c r="A67" s="83">
        <v>45499</v>
      </c>
      <c r="B67" s="32">
        <v>532784</v>
      </c>
      <c r="C67" s="31" t="s">
        <v>478</v>
      </c>
      <c r="D67" s="31" t="s">
        <v>1168</v>
      </c>
      <c r="E67" s="31" t="s">
        <v>529</v>
      </c>
      <c r="F67" s="84">
        <v>1232839</v>
      </c>
      <c r="G67" s="32">
        <v>1809.82</v>
      </c>
      <c r="H67" s="32" t="s">
        <v>325</v>
      </c>
    </row>
    <row r="68" spans="1:8" ht="15" customHeight="1">
      <c r="A68" s="83">
        <v>45499</v>
      </c>
      <c r="B68" s="32">
        <v>538923</v>
      </c>
      <c r="C68" s="31" t="s">
        <v>1169</v>
      </c>
      <c r="D68" s="31" t="s">
        <v>1170</v>
      </c>
      <c r="E68" s="31" t="s">
        <v>529</v>
      </c>
      <c r="F68" s="84">
        <v>21000</v>
      </c>
      <c r="G68" s="32">
        <v>37.340000000000003</v>
      </c>
      <c r="H68" s="32" t="s">
        <v>325</v>
      </c>
    </row>
    <row r="69" spans="1:8" ht="15" customHeight="1">
      <c r="A69" s="83">
        <v>45499</v>
      </c>
      <c r="B69" s="32">
        <v>539217</v>
      </c>
      <c r="C69" s="31" t="s">
        <v>1028</v>
      </c>
      <c r="D69" s="31" t="s">
        <v>1171</v>
      </c>
      <c r="E69" s="31" t="s">
        <v>530</v>
      </c>
      <c r="F69" s="84">
        <v>10292376</v>
      </c>
      <c r="G69" s="32">
        <v>2.5299999999999998</v>
      </c>
      <c r="H69" s="32" t="s">
        <v>325</v>
      </c>
    </row>
    <row r="70" spans="1:8" ht="15" customHeight="1">
      <c r="A70" s="83">
        <v>45499</v>
      </c>
      <c r="B70" s="32">
        <v>539217</v>
      </c>
      <c r="C70" s="31" t="s">
        <v>1028</v>
      </c>
      <c r="D70" s="31" t="s">
        <v>1091</v>
      </c>
      <c r="E70" s="31" t="s">
        <v>530</v>
      </c>
      <c r="F70" s="84">
        <v>9488000</v>
      </c>
      <c r="G70" s="32">
        <v>2.56</v>
      </c>
      <c r="H70" s="32" t="s">
        <v>325</v>
      </c>
    </row>
    <row r="71" spans="1:8" ht="15" customHeight="1">
      <c r="A71" s="83">
        <v>45499</v>
      </c>
      <c r="B71" s="32">
        <v>539217</v>
      </c>
      <c r="C71" s="31" t="s">
        <v>1028</v>
      </c>
      <c r="D71" s="31" t="s">
        <v>1092</v>
      </c>
      <c r="E71" s="31" t="s">
        <v>530</v>
      </c>
      <c r="F71" s="84">
        <v>4910000</v>
      </c>
      <c r="G71" s="32">
        <v>2.56</v>
      </c>
      <c r="H71" s="32" t="s">
        <v>325</v>
      </c>
    </row>
    <row r="72" spans="1:8" ht="15" customHeight="1">
      <c r="A72" s="83">
        <v>45499</v>
      </c>
      <c r="B72" s="32">
        <v>540914</v>
      </c>
      <c r="C72" s="31" t="s">
        <v>1043</v>
      </c>
      <c r="D72" s="31" t="s">
        <v>1172</v>
      </c>
      <c r="E72" s="31" t="s">
        <v>529</v>
      </c>
      <c r="F72" s="84">
        <v>280142</v>
      </c>
      <c r="G72" s="32">
        <v>12.62</v>
      </c>
      <c r="H72" s="32" t="s">
        <v>325</v>
      </c>
    </row>
    <row r="73" spans="1:8" ht="15" customHeight="1">
      <c r="A73" s="83">
        <v>45499</v>
      </c>
      <c r="B73" s="32">
        <v>540914</v>
      </c>
      <c r="C73" s="31" t="s">
        <v>1043</v>
      </c>
      <c r="D73" s="31" t="s">
        <v>1173</v>
      </c>
      <c r="E73" s="31" t="s">
        <v>529</v>
      </c>
      <c r="F73" s="84">
        <v>560621</v>
      </c>
      <c r="G73" s="32">
        <v>13.58</v>
      </c>
      <c r="H73" s="32" t="s">
        <v>325</v>
      </c>
    </row>
    <row r="74" spans="1:8" ht="15" customHeight="1">
      <c r="A74" s="83">
        <v>45499</v>
      </c>
      <c r="B74" s="32">
        <v>540914</v>
      </c>
      <c r="C74" s="31" t="s">
        <v>1043</v>
      </c>
      <c r="D74" s="31" t="s">
        <v>1172</v>
      </c>
      <c r="E74" s="31" t="s">
        <v>530</v>
      </c>
      <c r="F74" s="84">
        <v>280142</v>
      </c>
      <c r="G74" s="32">
        <v>13.65</v>
      </c>
      <c r="H74" s="32" t="s">
        <v>325</v>
      </c>
    </row>
    <row r="75" spans="1:8" ht="15" customHeight="1">
      <c r="A75" s="83">
        <v>45499</v>
      </c>
      <c r="B75" s="32">
        <v>540914</v>
      </c>
      <c r="C75" s="31" t="s">
        <v>1043</v>
      </c>
      <c r="D75" s="31" t="s">
        <v>1173</v>
      </c>
      <c r="E75" s="31" t="s">
        <v>530</v>
      </c>
      <c r="F75" s="84">
        <v>546984</v>
      </c>
      <c r="G75" s="32">
        <v>13.65</v>
      </c>
      <c r="H75" s="32" t="s">
        <v>325</v>
      </c>
    </row>
    <row r="76" spans="1:8" ht="15" customHeight="1">
      <c r="A76" s="83">
        <v>45499</v>
      </c>
      <c r="B76" s="32">
        <v>540914</v>
      </c>
      <c r="C76" s="31" t="s">
        <v>1043</v>
      </c>
      <c r="D76" s="31" t="s">
        <v>1174</v>
      </c>
      <c r="E76" s="31" t="s">
        <v>530</v>
      </c>
      <c r="F76" s="84">
        <v>371800</v>
      </c>
      <c r="G76" s="32">
        <v>13.65</v>
      </c>
      <c r="H76" s="32" t="s">
        <v>325</v>
      </c>
    </row>
    <row r="77" spans="1:8" ht="15" customHeight="1">
      <c r="A77" s="83">
        <v>45499</v>
      </c>
      <c r="B77" s="32">
        <v>540914</v>
      </c>
      <c r="C77" s="31" t="s">
        <v>1043</v>
      </c>
      <c r="D77" s="31" t="s">
        <v>1175</v>
      </c>
      <c r="E77" s="31" t="s">
        <v>530</v>
      </c>
      <c r="F77" s="84">
        <v>65000</v>
      </c>
      <c r="G77" s="32">
        <v>12.53</v>
      </c>
      <c r="H77" s="32" t="s">
        <v>325</v>
      </c>
    </row>
    <row r="78" spans="1:8" ht="15" customHeight="1">
      <c r="A78" s="83">
        <v>45499</v>
      </c>
      <c r="B78" s="32">
        <v>540914</v>
      </c>
      <c r="C78" s="31" t="s">
        <v>1043</v>
      </c>
      <c r="D78" s="31" t="s">
        <v>1175</v>
      </c>
      <c r="E78" s="31" t="s">
        <v>529</v>
      </c>
      <c r="F78" s="84">
        <v>65000</v>
      </c>
      <c r="G78" s="32">
        <v>11.89</v>
      </c>
      <c r="H78" s="32" t="s">
        <v>325</v>
      </c>
    </row>
    <row r="79" spans="1:8" ht="15" customHeight="1">
      <c r="A79" s="83">
        <v>45499</v>
      </c>
      <c r="B79" s="32">
        <v>540914</v>
      </c>
      <c r="C79" s="31" t="s">
        <v>1043</v>
      </c>
      <c r="D79" s="31" t="s">
        <v>1042</v>
      </c>
      <c r="E79" s="31" t="s">
        <v>529</v>
      </c>
      <c r="F79" s="84">
        <v>750000</v>
      </c>
      <c r="G79" s="32">
        <v>13.63</v>
      </c>
      <c r="H79" s="32" t="s">
        <v>325</v>
      </c>
    </row>
    <row r="80" spans="1:8" ht="15" customHeight="1">
      <c r="A80" s="83">
        <v>45499</v>
      </c>
      <c r="B80" s="32">
        <v>540914</v>
      </c>
      <c r="C80" s="31" t="s">
        <v>1043</v>
      </c>
      <c r="D80" s="31" t="s">
        <v>1103</v>
      </c>
      <c r="E80" s="31" t="s">
        <v>530</v>
      </c>
      <c r="F80" s="84">
        <v>192001</v>
      </c>
      <c r="G80" s="32">
        <v>13.58</v>
      </c>
      <c r="H80" s="32" t="s">
        <v>325</v>
      </c>
    </row>
    <row r="81" spans="1:8" ht="15" customHeight="1">
      <c r="A81" s="83">
        <v>45499</v>
      </c>
      <c r="B81" s="32">
        <v>540914</v>
      </c>
      <c r="C81" s="31" t="s">
        <v>1043</v>
      </c>
      <c r="D81" s="31" t="s">
        <v>1176</v>
      </c>
      <c r="E81" s="31" t="s">
        <v>529</v>
      </c>
      <c r="F81" s="84">
        <v>132000</v>
      </c>
      <c r="G81" s="32">
        <v>13.65</v>
      </c>
      <c r="H81" s="32" t="s">
        <v>325</v>
      </c>
    </row>
    <row r="82" spans="1:8" ht="15" customHeight="1">
      <c r="A82" s="83">
        <v>45499</v>
      </c>
      <c r="B82" s="32">
        <v>540914</v>
      </c>
      <c r="C82" s="31" t="s">
        <v>1043</v>
      </c>
      <c r="D82" s="31" t="s">
        <v>1177</v>
      </c>
      <c r="E82" s="31" t="s">
        <v>529</v>
      </c>
      <c r="F82" s="84">
        <v>331346</v>
      </c>
      <c r="G82" s="32">
        <v>13.65</v>
      </c>
      <c r="H82" s="32" t="s">
        <v>325</v>
      </c>
    </row>
    <row r="83" spans="1:8" ht="15" customHeight="1">
      <c r="A83" s="83">
        <v>45499</v>
      </c>
      <c r="B83" s="32">
        <v>540914</v>
      </c>
      <c r="C83" s="31" t="s">
        <v>1043</v>
      </c>
      <c r="D83" s="31" t="s">
        <v>1178</v>
      </c>
      <c r="E83" s="31" t="s">
        <v>529</v>
      </c>
      <c r="F83" s="84">
        <v>160000</v>
      </c>
      <c r="G83" s="32">
        <v>13.65</v>
      </c>
      <c r="H83" s="32" t="s">
        <v>325</v>
      </c>
    </row>
    <row r="84" spans="1:8" ht="15" customHeight="1">
      <c r="A84" s="83">
        <v>45499</v>
      </c>
      <c r="B84" s="32">
        <v>540914</v>
      </c>
      <c r="C84" s="31" t="s">
        <v>1043</v>
      </c>
      <c r="D84" s="31" t="s">
        <v>1177</v>
      </c>
      <c r="E84" s="31" t="s">
        <v>530</v>
      </c>
      <c r="F84" s="84">
        <v>234396</v>
      </c>
      <c r="G84" s="32">
        <v>13.65</v>
      </c>
      <c r="H84" s="32" t="s">
        <v>325</v>
      </c>
    </row>
    <row r="85" spans="1:8" ht="15" customHeight="1">
      <c r="A85" s="83">
        <v>45499</v>
      </c>
      <c r="B85" s="32">
        <v>540914</v>
      </c>
      <c r="C85" s="31" t="s">
        <v>1043</v>
      </c>
      <c r="D85" s="31" t="s">
        <v>1178</v>
      </c>
      <c r="E85" s="31" t="s">
        <v>530</v>
      </c>
      <c r="F85" s="84">
        <v>147500</v>
      </c>
      <c r="G85" s="32">
        <v>13.65</v>
      </c>
      <c r="H85" s="32" t="s">
        <v>325</v>
      </c>
    </row>
    <row r="86" spans="1:8" ht="15" customHeight="1">
      <c r="A86" s="83">
        <v>45499</v>
      </c>
      <c r="B86" s="32">
        <v>540914</v>
      </c>
      <c r="C86" s="31" t="s">
        <v>1043</v>
      </c>
      <c r="D86" s="31" t="s">
        <v>1179</v>
      </c>
      <c r="E86" s="31" t="s">
        <v>530</v>
      </c>
      <c r="F86" s="84">
        <v>175275</v>
      </c>
      <c r="G86" s="32">
        <v>13.57</v>
      </c>
      <c r="H86" s="32" t="s">
        <v>325</v>
      </c>
    </row>
    <row r="87" spans="1:8" ht="15" customHeight="1">
      <c r="A87" s="83">
        <v>45499</v>
      </c>
      <c r="B87" s="32">
        <v>540914</v>
      </c>
      <c r="C87" s="31" t="s">
        <v>1043</v>
      </c>
      <c r="D87" s="31" t="s">
        <v>1179</v>
      </c>
      <c r="E87" s="31" t="s">
        <v>529</v>
      </c>
      <c r="F87" s="84">
        <v>211518</v>
      </c>
      <c r="G87" s="32">
        <v>13.61</v>
      </c>
      <c r="H87" s="32" t="s">
        <v>325</v>
      </c>
    </row>
    <row r="88" spans="1:8" ht="15" customHeight="1">
      <c r="A88" s="83">
        <v>45499</v>
      </c>
      <c r="B88" s="32">
        <v>543274</v>
      </c>
      <c r="C88" s="31" t="s">
        <v>1180</v>
      </c>
      <c r="D88" s="31" t="s">
        <v>1181</v>
      </c>
      <c r="E88" s="31" t="s">
        <v>530</v>
      </c>
      <c r="F88" s="84">
        <v>191700</v>
      </c>
      <c r="G88" s="32">
        <v>4</v>
      </c>
      <c r="H88" s="32" t="s">
        <v>325</v>
      </c>
    </row>
    <row r="89" spans="1:8" ht="15" customHeight="1">
      <c r="A89" s="83">
        <v>45499</v>
      </c>
      <c r="B89" s="32">
        <v>544214</v>
      </c>
      <c r="C89" s="31" t="s">
        <v>1182</v>
      </c>
      <c r="D89" s="31" t="s">
        <v>1183</v>
      </c>
      <c r="E89" s="31" t="s">
        <v>530</v>
      </c>
      <c r="F89" s="84">
        <v>118000</v>
      </c>
      <c r="G89" s="32">
        <v>69.010000000000005</v>
      </c>
      <c r="H89" s="32" t="s">
        <v>325</v>
      </c>
    </row>
    <row r="90" spans="1:8" ht="15" customHeight="1">
      <c r="A90" s="83">
        <v>45499</v>
      </c>
      <c r="B90" s="32">
        <v>544214</v>
      </c>
      <c r="C90" s="31" t="s">
        <v>1182</v>
      </c>
      <c r="D90" s="31" t="s">
        <v>1184</v>
      </c>
      <c r="E90" s="31" t="s">
        <v>529</v>
      </c>
      <c r="F90" s="84">
        <v>6000</v>
      </c>
      <c r="G90" s="32">
        <v>70.81</v>
      </c>
      <c r="H90" s="32" t="s">
        <v>325</v>
      </c>
    </row>
    <row r="91" spans="1:8" ht="15" customHeight="1">
      <c r="A91" s="83">
        <v>45499</v>
      </c>
      <c r="B91" s="32">
        <v>544214</v>
      </c>
      <c r="C91" s="31" t="s">
        <v>1182</v>
      </c>
      <c r="D91" s="31" t="s">
        <v>1184</v>
      </c>
      <c r="E91" s="31" t="s">
        <v>530</v>
      </c>
      <c r="F91" s="84">
        <v>156000</v>
      </c>
      <c r="G91" s="32">
        <v>69.900000000000006</v>
      </c>
      <c r="H91" s="32" t="s">
        <v>325</v>
      </c>
    </row>
    <row r="92" spans="1:8" ht="15" customHeight="1">
      <c r="A92" s="83">
        <v>45499</v>
      </c>
      <c r="B92" s="32">
        <v>542765</v>
      </c>
      <c r="C92" s="31" t="s">
        <v>1185</v>
      </c>
      <c r="D92" s="31" t="s">
        <v>1186</v>
      </c>
      <c r="E92" s="31" t="s">
        <v>529</v>
      </c>
      <c r="F92" s="84">
        <v>25000</v>
      </c>
      <c r="G92" s="32">
        <v>346.9</v>
      </c>
      <c r="H92" s="32" t="s">
        <v>325</v>
      </c>
    </row>
    <row r="93" spans="1:8" ht="15" customHeight="1">
      <c r="A93" s="83">
        <v>45499</v>
      </c>
      <c r="B93" s="32">
        <v>542765</v>
      </c>
      <c r="C93" s="31" t="s">
        <v>1185</v>
      </c>
      <c r="D93" s="31" t="s">
        <v>1187</v>
      </c>
      <c r="E93" s="31" t="s">
        <v>530</v>
      </c>
      <c r="F93" s="84">
        <v>2500</v>
      </c>
      <c r="G93" s="32">
        <v>347</v>
      </c>
      <c r="H93" s="32" t="s">
        <v>325</v>
      </c>
    </row>
    <row r="94" spans="1:8" ht="15" customHeight="1">
      <c r="A94" s="83">
        <v>45499</v>
      </c>
      <c r="B94" s="32">
        <v>542765</v>
      </c>
      <c r="C94" s="31" t="s">
        <v>1185</v>
      </c>
      <c r="D94" s="31" t="s">
        <v>1187</v>
      </c>
      <c r="E94" s="31" t="s">
        <v>529</v>
      </c>
      <c r="F94" s="84">
        <v>2500</v>
      </c>
      <c r="G94" s="32">
        <v>325</v>
      </c>
      <c r="H94" s="32" t="s">
        <v>325</v>
      </c>
    </row>
    <row r="95" spans="1:8" ht="15" customHeight="1">
      <c r="A95" s="83">
        <v>45499</v>
      </c>
      <c r="B95" s="32">
        <v>542765</v>
      </c>
      <c r="C95" s="31" t="s">
        <v>1185</v>
      </c>
      <c r="D95" s="31" t="s">
        <v>1188</v>
      </c>
      <c r="E95" s="31" t="s">
        <v>530</v>
      </c>
      <c r="F95" s="84">
        <v>8000</v>
      </c>
      <c r="G95" s="32">
        <v>348</v>
      </c>
      <c r="H95" s="32" t="s">
        <v>325</v>
      </c>
    </row>
    <row r="96" spans="1:8" ht="15" customHeight="1">
      <c r="A96" s="83">
        <v>45499</v>
      </c>
      <c r="B96" s="32">
        <v>542765</v>
      </c>
      <c r="C96" s="31" t="s">
        <v>1185</v>
      </c>
      <c r="D96" s="31" t="s">
        <v>1189</v>
      </c>
      <c r="E96" s="31" t="s">
        <v>530</v>
      </c>
      <c r="F96" s="84">
        <v>2000</v>
      </c>
      <c r="G96" s="32">
        <v>348</v>
      </c>
      <c r="H96" s="32" t="s">
        <v>325</v>
      </c>
    </row>
    <row r="97" spans="1:8" ht="15" customHeight="1">
      <c r="A97" s="83">
        <v>45499</v>
      </c>
      <c r="B97" s="32">
        <v>542765</v>
      </c>
      <c r="C97" s="31" t="s">
        <v>1185</v>
      </c>
      <c r="D97" s="31" t="s">
        <v>1190</v>
      </c>
      <c r="E97" s="31" t="s">
        <v>530</v>
      </c>
      <c r="F97" s="84">
        <v>13000</v>
      </c>
      <c r="G97" s="32">
        <v>343.58</v>
      </c>
      <c r="H97" s="32" t="s">
        <v>325</v>
      </c>
    </row>
    <row r="98" spans="1:8" ht="15" customHeight="1">
      <c r="A98" s="83">
        <v>45499</v>
      </c>
      <c r="B98" s="32">
        <v>539040</v>
      </c>
      <c r="C98" s="31" t="s">
        <v>1020</v>
      </c>
      <c r="D98" s="31" t="s">
        <v>1191</v>
      </c>
      <c r="E98" s="31" t="s">
        <v>530</v>
      </c>
      <c r="F98" s="84">
        <v>145991</v>
      </c>
      <c r="G98" s="32">
        <v>23.21</v>
      </c>
      <c r="H98" s="32" t="s">
        <v>325</v>
      </c>
    </row>
    <row r="99" spans="1:8" ht="15" customHeight="1">
      <c r="A99" s="83">
        <v>45499</v>
      </c>
      <c r="B99" s="32">
        <v>539040</v>
      </c>
      <c r="C99" s="31" t="s">
        <v>1020</v>
      </c>
      <c r="D99" s="31" t="s">
        <v>1115</v>
      </c>
      <c r="E99" s="31" t="s">
        <v>529</v>
      </c>
      <c r="F99" s="84">
        <v>18573</v>
      </c>
      <c r="G99" s="32">
        <v>23.21</v>
      </c>
      <c r="H99" s="32" t="s">
        <v>325</v>
      </c>
    </row>
    <row r="100" spans="1:8" ht="15" customHeight="1">
      <c r="A100" s="83">
        <v>45499</v>
      </c>
      <c r="B100" s="32">
        <v>539040</v>
      </c>
      <c r="C100" s="31" t="s">
        <v>1020</v>
      </c>
      <c r="D100" s="31" t="s">
        <v>1115</v>
      </c>
      <c r="E100" s="31" t="s">
        <v>530</v>
      </c>
      <c r="F100" s="84">
        <v>199000</v>
      </c>
      <c r="G100" s="32">
        <v>23.21</v>
      </c>
      <c r="H100" s="32" t="s">
        <v>325</v>
      </c>
    </row>
    <row r="101" spans="1:8" ht="15" customHeight="1">
      <c r="A101" s="83">
        <v>45499</v>
      </c>
      <c r="B101" s="32">
        <v>512175</v>
      </c>
      <c r="C101" s="31" t="s">
        <v>1093</v>
      </c>
      <c r="D101" s="31" t="s">
        <v>1048</v>
      </c>
      <c r="E101" s="31" t="s">
        <v>530</v>
      </c>
      <c r="F101" s="84">
        <v>331376</v>
      </c>
      <c r="G101" s="32">
        <v>10.28</v>
      </c>
      <c r="H101" s="32" t="s">
        <v>325</v>
      </c>
    </row>
    <row r="102" spans="1:8" ht="15" customHeight="1">
      <c r="A102" s="83">
        <v>45499</v>
      </c>
      <c r="B102" s="32">
        <v>512175</v>
      </c>
      <c r="C102" s="31" t="s">
        <v>1093</v>
      </c>
      <c r="D102" s="31" t="s">
        <v>886</v>
      </c>
      <c r="E102" s="31" t="s">
        <v>529</v>
      </c>
      <c r="F102" s="84">
        <v>400000</v>
      </c>
      <c r="G102" s="32">
        <v>10.28</v>
      </c>
      <c r="H102" s="32" t="s">
        <v>325</v>
      </c>
    </row>
    <row r="103" spans="1:8" ht="15" customHeight="1">
      <c r="A103" s="83">
        <v>45499</v>
      </c>
      <c r="B103" s="32">
        <v>539291</v>
      </c>
      <c r="C103" s="31" t="s">
        <v>1053</v>
      </c>
      <c r="D103" s="31" t="s">
        <v>1040</v>
      </c>
      <c r="E103" s="31" t="s">
        <v>530</v>
      </c>
      <c r="F103" s="84">
        <v>15197</v>
      </c>
      <c r="G103" s="32">
        <v>26.39</v>
      </c>
      <c r="H103" s="32" t="s">
        <v>325</v>
      </c>
    </row>
    <row r="104" spans="1:8" ht="15" customHeight="1">
      <c r="A104" s="83">
        <v>45499</v>
      </c>
      <c r="B104" s="32">
        <v>539291</v>
      </c>
      <c r="C104" s="31" t="s">
        <v>1053</v>
      </c>
      <c r="D104" s="31" t="s">
        <v>1192</v>
      </c>
      <c r="E104" s="31" t="s">
        <v>529</v>
      </c>
      <c r="F104" s="84">
        <v>100350</v>
      </c>
      <c r="G104" s="32">
        <v>24.28</v>
      </c>
      <c r="H104" s="32" t="s">
        <v>325</v>
      </c>
    </row>
    <row r="105" spans="1:8" ht="15" customHeight="1">
      <c r="A105" s="83">
        <v>45499</v>
      </c>
      <c r="B105" s="32">
        <v>539291</v>
      </c>
      <c r="C105" s="31" t="s">
        <v>1053</v>
      </c>
      <c r="D105" s="31" t="s">
        <v>1193</v>
      </c>
      <c r="E105" s="31" t="s">
        <v>529</v>
      </c>
      <c r="F105" s="84">
        <v>207699</v>
      </c>
      <c r="G105" s="32">
        <v>26.05</v>
      </c>
      <c r="H105" s="32" t="s">
        <v>325</v>
      </c>
    </row>
    <row r="106" spans="1:8" ht="15" customHeight="1">
      <c r="A106" s="83">
        <v>45499</v>
      </c>
      <c r="B106" s="32">
        <v>539291</v>
      </c>
      <c r="C106" s="31" t="s">
        <v>1053</v>
      </c>
      <c r="D106" s="31" t="s">
        <v>1040</v>
      </c>
      <c r="E106" s="31" t="s">
        <v>529</v>
      </c>
      <c r="F106" s="84">
        <v>174410</v>
      </c>
      <c r="G106" s="32">
        <v>26.14</v>
      </c>
      <c r="H106" s="32" t="s">
        <v>325</v>
      </c>
    </row>
    <row r="107" spans="1:8" ht="15" customHeight="1">
      <c r="A107" s="83">
        <v>45499</v>
      </c>
      <c r="B107" s="32">
        <v>538382</v>
      </c>
      <c r="C107" s="31" t="s">
        <v>1194</v>
      </c>
      <c r="D107" s="31" t="s">
        <v>1195</v>
      </c>
      <c r="E107" s="31" t="s">
        <v>529</v>
      </c>
      <c r="F107" s="84">
        <v>112787</v>
      </c>
      <c r="G107" s="32">
        <v>154.72999999999999</v>
      </c>
      <c r="H107" s="32" t="s">
        <v>325</v>
      </c>
    </row>
    <row r="108" spans="1:8" ht="15" customHeight="1">
      <c r="A108" s="83">
        <v>45499</v>
      </c>
      <c r="B108" s="32">
        <v>538382</v>
      </c>
      <c r="C108" s="31" t="s">
        <v>1194</v>
      </c>
      <c r="D108" s="31" t="s">
        <v>1196</v>
      </c>
      <c r="E108" s="31" t="s">
        <v>530</v>
      </c>
      <c r="F108" s="84">
        <v>111056</v>
      </c>
      <c r="G108" s="32">
        <v>154.52000000000001</v>
      </c>
      <c r="H108" s="32" t="s">
        <v>325</v>
      </c>
    </row>
    <row r="109" spans="1:8" ht="15" customHeight="1">
      <c r="A109" s="83">
        <v>45499</v>
      </c>
      <c r="B109" s="32" t="s">
        <v>1197</v>
      </c>
      <c r="C109" s="31" t="s">
        <v>1198</v>
      </c>
      <c r="D109" s="31" t="s">
        <v>1055</v>
      </c>
      <c r="E109" s="31" t="s">
        <v>529</v>
      </c>
      <c r="F109" s="84">
        <v>233472</v>
      </c>
      <c r="G109" s="32">
        <v>241.94</v>
      </c>
      <c r="H109" s="32" t="s">
        <v>844</v>
      </c>
    </row>
    <row r="110" spans="1:8" ht="15" customHeight="1">
      <c r="A110" s="83">
        <v>45499</v>
      </c>
      <c r="B110" s="32" t="s">
        <v>1199</v>
      </c>
      <c r="C110" s="31" t="s">
        <v>1200</v>
      </c>
      <c r="D110" s="31" t="s">
        <v>1201</v>
      </c>
      <c r="E110" s="31" t="s">
        <v>529</v>
      </c>
      <c r="F110" s="84">
        <v>900400</v>
      </c>
      <c r="G110" s="32">
        <v>7.07</v>
      </c>
      <c r="H110" s="32" t="s">
        <v>844</v>
      </c>
    </row>
    <row r="111" spans="1:8" ht="15" customHeight="1">
      <c r="A111" s="83">
        <v>45499</v>
      </c>
      <c r="B111" s="32" t="s">
        <v>1202</v>
      </c>
      <c r="C111" s="31" t="s">
        <v>1203</v>
      </c>
      <c r="D111" s="31" t="s">
        <v>1012</v>
      </c>
      <c r="E111" s="31" t="s">
        <v>529</v>
      </c>
      <c r="F111" s="84">
        <v>1234471</v>
      </c>
      <c r="G111" s="32">
        <v>25.63</v>
      </c>
      <c r="H111" s="32" t="s">
        <v>844</v>
      </c>
    </row>
    <row r="112" spans="1:8" ht="15" customHeight="1">
      <c r="A112" s="83">
        <v>45499</v>
      </c>
      <c r="B112" s="32" t="s">
        <v>1204</v>
      </c>
      <c r="C112" s="31" t="s">
        <v>1205</v>
      </c>
      <c r="D112" s="31" t="s">
        <v>1055</v>
      </c>
      <c r="E112" s="31" t="s">
        <v>529</v>
      </c>
      <c r="F112" s="84">
        <v>29053</v>
      </c>
      <c r="G112" s="32">
        <v>1920.25</v>
      </c>
      <c r="H112" s="32" t="s">
        <v>844</v>
      </c>
    </row>
    <row r="113" spans="1:8" ht="15" customHeight="1">
      <c r="A113" s="83">
        <v>45499</v>
      </c>
      <c r="B113" s="32" t="s">
        <v>1094</v>
      </c>
      <c r="C113" s="31" t="s">
        <v>1095</v>
      </c>
      <c r="D113" s="31" t="s">
        <v>1012</v>
      </c>
      <c r="E113" s="31" t="s">
        <v>529</v>
      </c>
      <c r="F113" s="84">
        <v>1054458</v>
      </c>
      <c r="G113" s="32">
        <v>1.87</v>
      </c>
      <c r="H113" s="32" t="s">
        <v>844</v>
      </c>
    </row>
    <row r="114" spans="1:8" ht="15" customHeight="1">
      <c r="A114" s="83">
        <v>45499</v>
      </c>
      <c r="B114" s="32" t="s">
        <v>1094</v>
      </c>
      <c r="C114" s="31" t="s">
        <v>1095</v>
      </c>
      <c r="D114" s="31" t="s">
        <v>1206</v>
      </c>
      <c r="E114" s="31" t="s">
        <v>529</v>
      </c>
      <c r="F114" s="84">
        <v>1900000</v>
      </c>
      <c r="G114" s="32">
        <v>1.86</v>
      </c>
      <c r="H114" s="32" t="s">
        <v>844</v>
      </c>
    </row>
    <row r="115" spans="1:8" ht="15" customHeight="1">
      <c r="A115" s="83">
        <v>45499</v>
      </c>
      <c r="B115" s="32" t="s">
        <v>1094</v>
      </c>
      <c r="C115" s="31" t="s">
        <v>1095</v>
      </c>
      <c r="D115" s="31" t="s">
        <v>1207</v>
      </c>
      <c r="E115" s="31" t="s">
        <v>529</v>
      </c>
      <c r="F115" s="84">
        <v>1199055</v>
      </c>
      <c r="G115" s="32">
        <v>1.86</v>
      </c>
      <c r="H115" s="32" t="s">
        <v>844</v>
      </c>
    </row>
    <row r="116" spans="1:8" ht="15" customHeight="1">
      <c r="A116" s="83">
        <v>45499</v>
      </c>
      <c r="B116" s="32" t="s">
        <v>1208</v>
      </c>
      <c r="C116" s="31" t="s">
        <v>1209</v>
      </c>
      <c r="D116" s="31" t="s">
        <v>1210</v>
      </c>
      <c r="E116" s="31" t="s">
        <v>529</v>
      </c>
      <c r="F116" s="84">
        <v>100000</v>
      </c>
      <c r="G116" s="32">
        <v>188.34</v>
      </c>
      <c r="H116" s="32" t="s">
        <v>844</v>
      </c>
    </row>
    <row r="117" spans="1:8" ht="15" customHeight="1">
      <c r="A117" s="83">
        <v>45499</v>
      </c>
      <c r="B117" s="32" t="s">
        <v>1208</v>
      </c>
      <c r="C117" s="31" t="s">
        <v>1209</v>
      </c>
      <c r="D117" s="31" t="s">
        <v>1211</v>
      </c>
      <c r="E117" s="31" t="s">
        <v>529</v>
      </c>
      <c r="F117" s="84">
        <v>73000</v>
      </c>
      <c r="G117" s="32">
        <v>188.32</v>
      </c>
      <c r="H117" s="32" t="s">
        <v>844</v>
      </c>
    </row>
    <row r="118" spans="1:8" ht="15" customHeight="1">
      <c r="A118" s="83">
        <v>45499</v>
      </c>
      <c r="B118" s="32" t="s">
        <v>1029</v>
      </c>
      <c r="C118" s="31" t="s">
        <v>1030</v>
      </c>
      <c r="D118" s="31" t="s">
        <v>1055</v>
      </c>
      <c r="E118" s="31" t="s">
        <v>529</v>
      </c>
      <c r="F118" s="84">
        <v>256222</v>
      </c>
      <c r="G118" s="32">
        <v>867.72</v>
      </c>
      <c r="H118" s="32" t="s">
        <v>844</v>
      </c>
    </row>
    <row r="119" spans="1:8" ht="15" customHeight="1">
      <c r="A119" s="83">
        <v>45499</v>
      </c>
      <c r="B119" s="32" t="s">
        <v>1212</v>
      </c>
      <c r="C119" s="31" t="s">
        <v>1213</v>
      </c>
      <c r="D119" s="31" t="s">
        <v>1055</v>
      </c>
      <c r="E119" s="31" t="s">
        <v>529</v>
      </c>
      <c r="F119" s="84">
        <v>416351</v>
      </c>
      <c r="G119" s="32">
        <v>737.65</v>
      </c>
      <c r="H119" s="32" t="s">
        <v>844</v>
      </c>
    </row>
    <row r="120" spans="1:8" ht="15" customHeight="1">
      <c r="A120" s="83">
        <v>45499</v>
      </c>
      <c r="B120" s="32" t="s">
        <v>1214</v>
      </c>
      <c r="C120" s="31" t="s">
        <v>1215</v>
      </c>
      <c r="D120" s="31" t="s">
        <v>1055</v>
      </c>
      <c r="E120" s="31" t="s">
        <v>529</v>
      </c>
      <c r="F120" s="84">
        <v>803970</v>
      </c>
      <c r="G120" s="32">
        <v>82.83</v>
      </c>
      <c r="H120" s="32" t="s">
        <v>844</v>
      </c>
    </row>
    <row r="121" spans="1:8" ht="15" customHeight="1">
      <c r="A121" s="83">
        <v>45499</v>
      </c>
      <c r="B121" s="32" t="s">
        <v>1119</v>
      </c>
      <c r="C121" s="31" t="s">
        <v>1216</v>
      </c>
      <c r="D121" s="31" t="s">
        <v>1048</v>
      </c>
      <c r="E121" s="31" t="s">
        <v>529</v>
      </c>
      <c r="F121" s="84">
        <v>792948</v>
      </c>
      <c r="G121" s="32">
        <v>9.08</v>
      </c>
      <c r="H121" s="32" t="s">
        <v>844</v>
      </c>
    </row>
    <row r="122" spans="1:8" ht="15" customHeight="1">
      <c r="A122" s="83">
        <v>45499</v>
      </c>
      <c r="B122" s="32" t="s">
        <v>1121</v>
      </c>
      <c r="C122" s="31" t="s">
        <v>1217</v>
      </c>
      <c r="D122" s="31" t="s">
        <v>1122</v>
      </c>
      <c r="E122" s="31" t="s">
        <v>529</v>
      </c>
      <c r="F122" s="84">
        <v>225000</v>
      </c>
      <c r="G122" s="32">
        <v>1364.99</v>
      </c>
      <c r="H122" s="32" t="s">
        <v>844</v>
      </c>
    </row>
    <row r="123" spans="1:8" ht="15" customHeight="1">
      <c r="A123" s="83">
        <v>45499</v>
      </c>
      <c r="B123" s="32" t="s">
        <v>1218</v>
      </c>
      <c r="C123" s="31" t="s">
        <v>1219</v>
      </c>
      <c r="D123" s="31" t="s">
        <v>1220</v>
      </c>
      <c r="E123" s="31" t="s">
        <v>529</v>
      </c>
      <c r="F123" s="84">
        <v>96000</v>
      </c>
      <c r="G123" s="32">
        <v>2.2999999999999998</v>
      </c>
      <c r="H123" s="32" t="s">
        <v>844</v>
      </c>
    </row>
    <row r="124" spans="1:8" ht="15" customHeight="1">
      <c r="A124" s="83">
        <v>45499</v>
      </c>
      <c r="B124" s="32" t="s">
        <v>1221</v>
      </c>
      <c r="C124" s="31" t="s">
        <v>1222</v>
      </c>
      <c r="D124" s="31" t="s">
        <v>1223</v>
      </c>
      <c r="E124" s="31" t="s">
        <v>529</v>
      </c>
      <c r="F124" s="84">
        <v>425312</v>
      </c>
      <c r="G124" s="32">
        <v>449.94</v>
      </c>
      <c r="H124" s="32" t="s">
        <v>844</v>
      </c>
    </row>
    <row r="125" spans="1:8" ht="15" customHeight="1">
      <c r="A125" s="83">
        <v>45499</v>
      </c>
      <c r="B125" s="32" t="s">
        <v>1224</v>
      </c>
      <c r="C125" s="31" t="s">
        <v>1225</v>
      </c>
      <c r="D125" s="31" t="s">
        <v>1226</v>
      </c>
      <c r="E125" s="31" t="s">
        <v>529</v>
      </c>
      <c r="F125" s="84">
        <v>2910216</v>
      </c>
      <c r="G125" s="32">
        <v>60.01</v>
      </c>
      <c r="H125" s="32" t="s">
        <v>844</v>
      </c>
    </row>
    <row r="126" spans="1:8" ht="15" customHeight="1">
      <c r="A126" s="83">
        <v>45499</v>
      </c>
      <c r="B126" s="32" t="s">
        <v>1227</v>
      </c>
      <c r="C126" s="31" t="s">
        <v>1228</v>
      </c>
      <c r="D126" s="31" t="s">
        <v>1055</v>
      </c>
      <c r="E126" s="31" t="s">
        <v>529</v>
      </c>
      <c r="F126" s="84">
        <v>384817</v>
      </c>
      <c r="G126" s="32">
        <v>834.73</v>
      </c>
      <c r="H126" s="32" t="s">
        <v>844</v>
      </c>
    </row>
    <row r="127" spans="1:8" ht="15" customHeight="1">
      <c r="A127" s="83">
        <v>45499</v>
      </c>
      <c r="B127" s="32" t="s">
        <v>1229</v>
      </c>
      <c r="C127" s="31" t="s">
        <v>1230</v>
      </c>
      <c r="D127" s="31" t="s">
        <v>1055</v>
      </c>
      <c r="E127" s="31" t="s">
        <v>529</v>
      </c>
      <c r="F127" s="84">
        <v>653052</v>
      </c>
      <c r="G127" s="32">
        <v>103.35</v>
      </c>
      <c r="H127" s="32" t="s">
        <v>844</v>
      </c>
    </row>
    <row r="128" spans="1:8" ht="15" customHeight="1">
      <c r="A128" s="83">
        <v>45499</v>
      </c>
      <c r="B128" s="32" t="s">
        <v>1231</v>
      </c>
      <c r="C128" s="31" t="s">
        <v>1232</v>
      </c>
      <c r="D128" s="31" t="s">
        <v>1066</v>
      </c>
      <c r="E128" s="31" t="s">
        <v>529</v>
      </c>
      <c r="F128" s="84">
        <v>74665832</v>
      </c>
      <c r="G128" s="32">
        <v>3.27</v>
      </c>
      <c r="H128" s="32" t="s">
        <v>844</v>
      </c>
    </row>
    <row r="129" spans="1:8" ht="15" customHeight="1">
      <c r="A129" s="83">
        <v>45499</v>
      </c>
      <c r="B129" s="32" t="s">
        <v>1231</v>
      </c>
      <c r="C129" s="31" t="s">
        <v>1232</v>
      </c>
      <c r="D129" s="31" t="s">
        <v>1233</v>
      </c>
      <c r="E129" s="31" t="s">
        <v>529</v>
      </c>
      <c r="F129" s="84">
        <v>77514693</v>
      </c>
      <c r="G129" s="32">
        <v>3.15</v>
      </c>
      <c r="H129" s="32" t="s">
        <v>844</v>
      </c>
    </row>
    <row r="130" spans="1:8" ht="15" customHeight="1">
      <c r="A130" s="83">
        <v>45499</v>
      </c>
      <c r="B130" s="32" t="s">
        <v>1234</v>
      </c>
      <c r="C130" s="31" t="s">
        <v>1235</v>
      </c>
      <c r="D130" s="31" t="s">
        <v>886</v>
      </c>
      <c r="E130" s="31" t="s">
        <v>529</v>
      </c>
      <c r="F130" s="84">
        <v>15000000</v>
      </c>
      <c r="G130" s="32">
        <v>6.68</v>
      </c>
      <c r="H130" s="32" t="s">
        <v>844</v>
      </c>
    </row>
    <row r="131" spans="1:8" ht="15" customHeight="1">
      <c r="A131" s="83">
        <v>45499</v>
      </c>
      <c r="B131" s="32" t="s">
        <v>1056</v>
      </c>
      <c r="C131" s="31" t="s">
        <v>1057</v>
      </c>
      <c r="D131" s="31" t="s">
        <v>1055</v>
      </c>
      <c r="E131" s="31" t="s">
        <v>529</v>
      </c>
      <c r="F131" s="84">
        <v>11442401</v>
      </c>
      <c r="G131" s="32">
        <v>55.43</v>
      </c>
      <c r="H131" s="32" t="s">
        <v>844</v>
      </c>
    </row>
    <row r="132" spans="1:8" ht="15" customHeight="1">
      <c r="A132" s="83">
        <v>45499</v>
      </c>
      <c r="B132" s="32" t="s">
        <v>1056</v>
      </c>
      <c r="C132" s="31" t="s">
        <v>1057</v>
      </c>
      <c r="D132" s="31" t="s">
        <v>888</v>
      </c>
      <c r="E132" s="31" t="s">
        <v>529</v>
      </c>
      <c r="F132" s="84">
        <v>6386745</v>
      </c>
      <c r="G132" s="32">
        <v>55.42</v>
      </c>
      <c r="H132" s="32" t="s">
        <v>844</v>
      </c>
    </row>
    <row r="133" spans="1:8" ht="15" customHeight="1">
      <c r="A133" s="83">
        <v>45499</v>
      </c>
      <c r="B133" s="32" t="s">
        <v>1236</v>
      </c>
      <c r="C133" s="31" t="s">
        <v>1237</v>
      </c>
      <c r="D133" s="31" t="s">
        <v>1238</v>
      </c>
      <c r="E133" s="31" t="s">
        <v>529</v>
      </c>
      <c r="F133" s="84">
        <v>426500</v>
      </c>
      <c r="G133" s="32">
        <v>57</v>
      </c>
      <c r="H133" s="32" t="s">
        <v>844</v>
      </c>
    </row>
    <row r="134" spans="1:8" ht="15" customHeight="1">
      <c r="A134" s="83">
        <v>45499</v>
      </c>
      <c r="B134" s="32" t="s">
        <v>144</v>
      </c>
      <c r="C134" s="31" t="s">
        <v>1239</v>
      </c>
      <c r="D134" s="31" t="s">
        <v>1055</v>
      </c>
      <c r="E134" s="31" t="s">
        <v>529</v>
      </c>
      <c r="F134" s="84">
        <v>1978873</v>
      </c>
      <c r="G134" s="32">
        <v>369.59</v>
      </c>
      <c r="H134" s="32" t="s">
        <v>844</v>
      </c>
    </row>
    <row r="135" spans="1:8" ht="15" customHeight="1">
      <c r="A135" s="83">
        <v>45499</v>
      </c>
      <c r="B135" s="32" t="s">
        <v>1240</v>
      </c>
      <c r="C135" s="31" t="s">
        <v>1241</v>
      </c>
      <c r="D135" s="31" t="s">
        <v>1055</v>
      </c>
      <c r="E135" s="31" t="s">
        <v>529</v>
      </c>
      <c r="F135" s="84">
        <v>1646204</v>
      </c>
      <c r="G135" s="32">
        <v>17.48</v>
      </c>
      <c r="H135" s="32" t="s">
        <v>844</v>
      </c>
    </row>
    <row r="136" spans="1:8" ht="15" customHeight="1">
      <c r="A136" s="83">
        <v>45499</v>
      </c>
      <c r="B136" s="32" t="s">
        <v>1058</v>
      </c>
      <c r="C136" s="31" t="s">
        <v>1059</v>
      </c>
      <c r="D136" s="31" t="s">
        <v>886</v>
      </c>
      <c r="E136" s="31" t="s">
        <v>529</v>
      </c>
      <c r="F136" s="84">
        <v>100800</v>
      </c>
      <c r="G136" s="32">
        <v>211.1</v>
      </c>
      <c r="H136" s="32" t="s">
        <v>844</v>
      </c>
    </row>
    <row r="137" spans="1:8" ht="15" customHeight="1">
      <c r="A137" s="83">
        <v>45499</v>
      </c>
      <c r="B137" s="32" t="s">
        <v>1058</v>
      </c>
      <c r="C137" s="31" t="s">
        <v>1059</v>
      </c>
      <c r="D137" s="31" t="s">
        <v>1066</v>
      </c>
      <c r="E137" s="31" t="s">
        <v>529</v>
      </c>
      <c r="F137" s="84">
        <v>196800</v>
      </c>
      <c r="G137" s="32">
        <v>193.93</v>
      </c>
      <c r="H137" s="32" t="s">
        <v>844</v>
      </c>
    </row>
    <row r="138" spans="1:8" ht="15" customHeight="1">
      <c r="A138" s="83">
        <v>45499</v>
      </c>
      <c r="B138" s="32" t="s">
        <v>1058</v>
      </c>
      <c r="C138" s="31" t="s">
        <v>1059</v>
      </c>
      <c r="D138" s="31" t="s">
        <v>1242</v>
      </c>
      <c r="E138" s="31" t="s">
        <v>529</v>
      </c>
      <c r="F138" s="84">
        <v>2400</v>
      </c>
      <c r="G138" s="32">
        <v>196.5</v>
      </c>
      <c r="H138" s="32" t="s">
        <v>844</v>
      </c>
    </row>
    <row r="139" spans="1:8" ht="15" customHeight="1">
      <c r="A139" s="83">
        <v>45499</v>
      </c>
      <c r="B139" s="32" t="s">
        <v>1243</v>
      </c>
      <c r="C139" s="31" t="s">
        <v>1244</v>
      </c>
      <c r="D139" s="31" t="s">
        <v>1099</v>
      </c>
      <c r="E139" s="31" t="s">
        <v>529</v>
      </c>
      <c r="F139" s="84">
        <v>102412</v>
      </c>
      <c r="G139" s="32">
        <v>31.72</v>
      </c>
      <c r="H139" s="32" t="s">
        <v>844</v>
      </c>
    </row>
    <row r="140" spans="1:8" ht="15" customHeight="1">
      <c r="A140" s="83">
        <v>45499</v>
      </c>
      <c r="B140" s="32" t="s">
        <v>1245</v>
      </c>
      <c r="C140" s="31" t="s">
        <v>1246</v>
      </c>
      <c r="D140" s="31" t="s">
        <v>977</v>
      </c>
      <c r="E140" s="31" t="s">
        <v>529</v>
      </c>
      <c r="F140" s="84">
        <v>73691</v>
      </c>
      <c r="G140" s="32">
        <v>179.17</v>
      </c>
      <c r="H140" s="32" t="s">
        <v>844</v>
      </c>
    </row>
    <row r="141" spans="1:8" ht="15" customHeight="1">
      <c r="A141" s="83">
        <v>45499</v>
      </c>
      <c r="B141" s="32" t="s">
        <v>1060</v>
      </c>
      <c r="C141" s="31" t="s">
        <v>1061</v>
      </c>
      <c r="D141" s="31" t="s">
        <v>1062</v>
      </c>
      <c r="E141" s="31" t="s">
        <v>529</v>
      </c>
      <c r="F141" s="84">
        <v>60800</v>
      </c>
      <c r="G141" s="32">
        <v>100.92</v>
      </c>
      <c r="H141" s="32" t="s">
        <v>844</v>
      </c>
    </row>
    <row r="142" spans="1:8" ht="15" customHeight="1">
      <c r="A142" s="83">
        <v>45499</v>
      </c>
      <c r="B142" s="32" t="s">
        <v>1060</v>
      </c>
      <c r="C142" s="31" t="s">
        <v>1061</v>
      </c>
      <c r="D142" s="31" t="s">
        <v>1066</v>
      </c>
      <c r="E142" s="31" t="s">
        <v>529</v>
      </c>
      <c r="F142" s="84">
        <v>16000</v>
      </c>
      <c r="G142" s="32">
        <v>100.24</v>
      </c>
      <c r="H142" s="32" t="s">
        <v>844</v>
      </c>
    </row>
    <row r="143" spans="1:8" ht="15" customHeight="1">
      <c r="A143" s="83">
        <v>45499</v>
      </c>
      <c r="B143" s="32" t="s">
        <v>1247</v>
      </c>
      <c r="C143" s="31" t="s">
        <v>1248</v>
      </c>
      <c r="D143" s="31" t="s">
        <v>1009</v>
      </c>
      <c r="E143" s="31" t="s">
        <v>529</v>
      </c>
      <c r="F143" s="84">
        <v>156000</v>
      </c>
      <c r="G143" s="32">
        <v>96.14</v>
      </c>
      <c r="H143" s="32" t="s">
        <v>844</v>
      </c>
    </row>
    <row r="144" spans="1:8" ht="15" customHeight="1">
      <c r="A144" s="83">
        <v>45499</v>
      </c>
      <c r="B144" s="32" t="s">
        <v>1249</v>
      </c>
      <c r="C144" s="31" t="s">
        <v>1250</v>
      </c>
      <c r="D144" s="31" t="s">
        <v>1251</v>
      </c>
      <c r="E144" s="31" t="s">
        <v>529</v>
      </c>
      <c r="F144" s="84">
        <v>300000</v>
      </c>
      <c r="G144" s="32">
        <v>303</v>
      </c>
      <c r="H144" s="32" t="s">
        <v>844</v>
      </c>
    </row>
    <row r="145" spans="1:8" ht="15" customHeight="1">
      <c r="A145" s="83">
        <v>45499</v>
      </c>
      <c r="B145" s="32" t="s">
        <v>427</v>
      </c>
      <c r="C145" s="31" t="s">
        <v>1098</v>
      </c>
      <c r="D145" s="31" t="s">
        <v>1055</v>
      </c>
      <c r="E145" s="31" t="s">
        <v>529</v>
      </c>
      <c r="F145" s="84">
        <v>9141232</v>
      </c>
      <c r="G145" s="32">
        <v>112.14</v>
      </c>
      <c r="H145" s="32" t="s">
        <v>844</v>
      </c>
    </row>
    <row r="146" spans="1:8" ht="15" customHeight="1">
      <c r="A146" s="83">
        <v>45499</v>
      </c>
      <c r="B146" s="32" t="s">
        <v>1063</v>
      </c>
      <c r="C146" s="31" t="s">
        <v>1064</v>
      </c>
      <c r="D146" s="31" t="s">
        <v>1065</v>
      </c>
      <c r="E146" s="31" t="s">
        <v>529</v>
      </c>
      <c r="F146" s="84">
        <v>225600</v>
      </c>
      <c r="G146" s="32">
        <v>227.2</v>
      </c>
      <c r="H146" s="32" t="s">
        <v>844</v>
      </c>
    </row>
    <row r="147" spans="1:8" ht="15" customHeight="1">
      <c r="A147" s="83">
        <v>45499</v>
      </c>
      <c r="B147" s="32" t="s">
        <v>1063</v>
      </c>
      <c r="C147" s="31" t="s">
        <v>1064</v>
      </c>
      <c r="D147" s="31" t="s">
        <v>1067</v>
      </c>
      <c r="E147" s="31" t="s">
        <v>529</v>
      </c>
      <c r="F147" s="84">
        <v>236000</v>
      </c>
      <c r="G147" s="32">
        <v>226.15</v>
      </c>
      <c r="H147" s="32" t="s">
        <v>844</v>
      </c>
    </row>
    <row r="148" spans="1:8" ht="15" customHeight="1">
      <c r="A148" s="83">
        <v>45499</v>
      </c>
      <c r="B148" s="32" t="s">
        <v>1031</v>
      </c>
      <c r="C148" s="31" t="s">
        <v>1032</v>
      </c>
      <c r="D148" s="31" t="s">
        <v>978</v>
      </c>
      <c r="E148" s="31" t="s">
        <v>529</v>
      </c>
      <c r="F148" s="84">
        <v>559330</v>
      </c>
      <c r="G148" s="32">
        <v>83.59</v>
      </c>
      <c r="H148" s="32" t="s">
        <v>844</v>
      </c>
    </row>
    <row r="149" spans="1:8" ht="15" customHeight="1">
      <c r="A149" s="83">
        <v>45499</v>
      </c>
      <c r="B149" s="32" t="s">
        <v>1252</v>
      </c>
      <c r="C149" s="31" t="s">
        <v>1253</v>
      </c>
      <c r="D149" s="31" t="s">
        <v>1055</v>
      </c>
      <c r="E149" s="31" t="s">
        <v>529</v>
      </c>
      <c r="F149" s="84">
        <v>960330</v>
      </c>
      <c r="G149" s="32">
        <v>89.49</v>
      </c>
      <c r="H149" s="32" t="s">
        <v>844</v>
      </c>
    </row>
    <row r="150" spans="1:8" ht="15" customHeight="1">
      <c r="A150" s="83">
        <v>45499</v>
      </c>
      <c r="B150" s="32" t="s">
        <v>1252</v>
      </c>
      <c r="C150" s="31" t="s">
        <v>1253</v>
      </c>
      <c r="D150" s="31" t="s">
        <v>1054</v>
      </c>
      <c r="E150" s="31" t="s">
        <v>529</v>
      </c>
      <c r="F150" s="84">
        <v>565590</v>
      </c>
      <c r="G150" s="32">
        <v>89.47</v>
      </c>
      <c r="H150" s="32" t="s">
        <v>844</v>
      </c>
    </row>
    <row r="151" spans="1:8" ht="15" customHeight="1">
      <c r="A151" s="83">
        <v>45499</v>
      </c>
      <c r="B151" s="32" t="s">
        <v>1252</v>
      </c>
      <c r="C151" s="31" t="s">
        <v>1253</v>
      </c>
      <c r="D151" s="31" t="s">
        <v>888</v>
      </c>
      <c r="E151" s="31" t="s">
        <v>529</v>
      </c>
      <c r="F151" s="84">
        <v>878466</v>
      </c>
      <c r="G151" s="32">
        <v>89.46</v>
      </c>
      <c r="H151" s="32" t="s">
        <v>844</v>
      </c>
    </row>
    <row r="152" spans="1:8" ht="15" customHeight="1">
      <c r="A152" s="83">
        <v>45499</v>
      </c>
      <c r="B152" s="32" t="s">
        <v>1254</v>
      </c>
      <c r="C152" s="31" t="s">
        <v>1255</v>
      </c>
      <c r="D152" s="31" t="s">
        <v>1055</v>
      </c>
      <c r="E152" s="31" t="s">
        <v>529</v>
      </c>
      <c r="F152" s="84">
        <v>1019094</v>
      </c>
      <c r="G152" s="32">
        <v>44.23</v>
      </c>
      <c r="H152" s="32" t="s">
        <v>844</v>
      </c>
    </row>
    <row r="153" spans="1:8" ht="15" customHeight="1">
      <c r="A153" s="83">
        <v>45499</v>
      </c>
      <c r="B153" s="32" t="s">
        <v>1256</v>
      </c>
      <c r="C153" s="31" t="s">
        <v>1257</v>
      </c>
      <c r="D153" s="31" t="s">
        <v>1258</v>
      </c>
      <c r="E153" s="31" t="s">
        <v>529</v>
      </c>
      <c r="F153" s="84">
        <v>45053</v>
      </c>
      <c r="G153" s="32">
        <v>22.33</v>
      </c>
      <c r="H153" s="32" t="s">
        <v>844</v>
      </c>
    </row>
    <row r="154" spans="1:8" ht="15" customHeight="1">
      <c r="A154" s="83">
        <v>45499</v>
      </c>
      <c r="B154" s="32" t="s">
        <v>1256</v>
      </c>
      <c r="C154" s="31" t="s">
        <v>1257</v>
      </c>
      <c r="D154" s="31" t="s">
        <v>1259</v>
      </c>
      <c r="E154" s="31" t="s">
        <v>529</v>
      </c>
      <c r="F154" s="84">
        <v>63237</v>
      </c>
      <c r="G154" s="32">
        <v>22.33</v>
      </c>
      <c r="H154" s="32" t="s">
        <v>844</v>
      </c>
    </row>
    <row r="155" spans="1:8" ht="15" customHeight="1">
      <c r="A155" s="83">
        <v>45499</v>
      </c>
      <c r="B155" s="32" t="s">
        <v>1256</v>
      </c>
      <c r="C155" s="31" t="s">
        <v>1257</v>
      </c>
      <c r="D155" s="31" t="s">
        <v>1260</v>
      </c>
      <c r="E155" s="31" t="s">
        <v>529</v>
      </c>
      <c r="F155" s="84">
        <v>82118</v>
      </c>
      <c r="G155" s="32">
        <v>22.35</v>
      </c>
      <c r="H155" s="32" t="s">
        <v>844</v>
      </c>
    </row>
    <row r="156" spans="1:8" ht="15" customHeight="1">
      <c r="A156" s="83">
        <v>45499</v>
      </c>
      <c r="B156" s="32" t="s">
        <v>1256</v>
      </c>
      <c r="C156" s="31" t="s">
        <v>1257</v>
      </c>
      <c r="D156" s="31" t="s">
        <v>1261</v>
      </c>
      <c r="E156" s="31" t="s">
        <v>529</v>
      </c>
      <c r="F156" s="84">
        <v>50000</v>
      </c>
      <c r="G156" s="32">
        <v>22.35</v>
      </c>
      <c r="H156" s="32" t="s">
        <v>844</v>
      </c>
    </row>
    <row r="157" spans="1:8" ht="15" customHeight="1">
      <c r="A157" s="83">
        <v>45499</v>
      </c>
      <c r="B157" s="32" t="s">
        <v>1256</v>
      </c>
      <c r="C157" s="31" t="s">
        <v>1257</v>
      </c>
      <c r="D157" s="31" t="s">
        <v>1262</v>
      </c>
      <c r="E157" s="31" t="s">
        <v>529</v>
      </c>
      <c r="F157" s="84">
        <v>50020</v>
      </c>
      <c r="G157" s="32">
        <v>22.33</v>
      </c>
      <c r="H157" s="32" t="s">
        <v>844</v>
      </c>
    </row>
    <row r="158" spans="1:8" ht="15" customHeight="1">
      <c r="A158" s="83">
        <v>45499</v>
      </c>
      <c r="B158" s="32" t="s">
        <v>1256</v>
      </c>
      <c r="C158" s="31" t="s">
        <v>1257</v>
      </c>
      <c r="D158" s="31" t="s">
        <v>1263</v>
      </c>
      <c r="E158" s="31" t="s">
        <v>529</v>
      </c>
      <c r="F158" s="84">
        <v>128256</v>
      </c>
      <c r="G158" s="32">
        <v>22.03</v>
      </c>
      <c r="H158" s="32" t="s">
        <v>844</v>
      </c>
    </row>
    <row r="159" spans="1:8" ht="15" customHeight="1">
      <c r="A159" s="83">
        <v>45499</v>
      </c>
      <c r="B159" s="32" t="s">
        <v>1256</v>
      </c>
      <c r="C159" s="31" t="s">
        <v>1257</v>
      </c>
      <c r="D159" s="31" t="s">
        <v>1264</v>
      </c>
      <c r="E159" s="31" t="s">
        <v>529</v>
      </c>
      <c r="F159" s="84">
        <v>230000</v>
      </c>
      <c r="G159" s="32">
        <v>22.23</v>
      </c>
      <c r="H159" s="32" t="s">
        <v>844</v>
      </c>
    </row>
    <row r="160" spans="1:8" ht="15" customHeight="1">
      <c r="A160" s="83">
        <v>45499</v>
      </c>
      <c r="B160" s="32" t="s">
        <v>1265</v>
      </c>
      <c r="C160" s="31" t="s">
        <v>1266</v>
      </c>
      <c r="D160" s="31" t="s">
        <v>888</v>
      </c>
      <c r="E160" s="31" t="s">
        <v>529</v>
      </c>
      <c r="F160" s="84">
        <v>691325</v>
      </c>
      <c r="G160" s="32">
        <v>27.14</v>
      </c>
      <c r="H160" s="32" t="s">
        <v>844</v>
      </c>
    </row>
    <row r="161" spans="1:8" ht="15" customHeight="1">
      <c r="A161" s="83">
        <v>45499</v>
      </c>
      <c r="B161" s="32" t="s">
        <v>1267</v>
      </c>
      <c r="C161" s="31" t="s">
        <v>1268</v>
      </c>
      <c r="D161" s="31" t="s">
        <v>1269</v>
      </c>
      <c r="E161" s="31" t="s">
        <v>529</v>
      </c>
      <c r="F161" s="84">
        <v>102000</v>
      </c>
      <c r="G161" s="32">
        <v>90.81</v>
      </c>
      <c r="H161" s="32" t="s">
        <v>844</v>
      </c>
    </row>
    <row r="162" spans="1:8" ht="15" customHeight="1">
      <c r="A162" s="83">
        <v>45499</v>
      </c>
      <c r="B162" s="32" t="s">
        <v>470</v>
      </c>
      <c r="C162" s="31" t="s">
        <v>1270</v>
      </c>
      <c r="D162" s="31" t="s">
        <v>1090</v>
      </c>
      <c r="E162" s="31" t="s">
        <v>529</v>
      </c>
      <c r="F162" s="84">
        <v>339046</v>
      </c>
      <c r="G162" s="32">
        <v>1652.2</v>
      </c>
      <c r="H162" s="32" t="s">
        <v>844</v>
      </c>
    </row>
    <row r="163" spans="1:8" ht="15" customHeight="1">
      <c r="A163" s="83">
        <v>45499</v>
      </c>
      <c r="B163" s="32" t="s">
        <v>1159</v>
      </c>
      <c r="C163" s="31" t="s">
        <v>1271</v>
      </c>
      <c r="D163" s="31" t="s">
        <v>1272</v>
      </c>
      <c r="E163" s="31" t="s">
        <v>529</v>
      </c>
      <c r="F163" s="84">
        <v>4623477</v>
      </c>
      <c r="G163" s="32">
        <v>117.71</v>
      </c>
      <c r="H163" s="32" t="s">
        <v>844</v>
      </c>
    </row>
    <row r="164" spans="1:8" ht="15" customHeight="1">
      <c r="A164" s="83">
        <v>45499</v>
      </c>
      <c r="B164" s="32" t="s">
        <v>1159</v>
      </c>
      <c r="C164" s="31" t="s">
        <v>1271</v>
      </c>
      <c r="D164" s="31" t="s">
        <v>1160</v>
      </c>
      <c r="E164" s="31" t="s">
        <v>529</v>
      </c>
      <c r="F164" s="84">
        <v>1210564</v>
      </c>
      <c r="G164" s="32">
        <v>116.63</v>
      </c>
      <c r="H164" s="32" t="s">
        <v>844</v>
      </c>
    </row>
    <row r="165" spans="1:8" ht="15" customHeight="1">
      <c r="A165" s="83">
        <v>45499</v>
      </c>
      <c r="B165" s="32" t="s">
        <v>1159</v>
      </c>
      <c r="C165" s="31" t="s">
        <v>1271</v>
      </c>
      <c r="D165" s="31" t="s">
        <v>977</v>
      </c>
      <c r="E165" s="31" t="s">
        <v>529</v>
      </c>
      <c r="F165" s="84">
        <v>3342792</v>
      </c>
      <c r="G165" s="32">
        <v>116.78</v>
      </c>
      <c r="H165" s="32" t="s">
        <v>844</v>
      </c>
    </row>
    <row r="166" spans="1:8" ht="15" customHeight="1">
      <c r="A166" s="83">
        <v>45499</v>
      </c>
      <c r="B166" s="32" t="s">
        <v>1159</v>
      </c>
      <c r="C166" s="31" t="s">
        <v>1271</v>
      </c>
      <c r="D166" s="31" t="s">
        <v>1066</v>
      </c>
      <c r="E166" s="31" t="s">
        <v>529</v>
      </c>
      <c r="F166" s="84">
        <v>336687</v>
      </c>
      <c r="G166" s="32">
        <v>115.73</v>
      </c>
      <c r="H166" s="32" t="s">
        <v>844</v>
      </c>
    </row>
    <row r="167" spans="1:8" ht="15" customHeight="1">
      <c r="A167" s="83">
        <v>45499</v>
      </c>
      <c r="B167" s="32" t="s">
        <v>1159</v>
      </c>
      <c r="C167" s="31" t="s">
        <v>1271</v>
      </c>
      <c r="D167" s="31" t="s">
        <v>978</v>
      </c>
      <c r="E167" s="31" t="s">
        <v>529</v>
      </c>
      <c r="F167" s="84">
        <v>1439581</v>
      </c>
      <c r="G167" s="32">
        <v>117.26</v>
      </c>
      <c r="H167" s="32" t="s">
        <v>844</v>
      </c>
    </row>
    <row r="168" spans="1:8" ht="15" customHeight="1">
      <c r="A168" s="83">
        <v>45499</v>
      </c>
      <c r="B168" s="32" t="s">
        <v>1159</v>
      </c>
      <c r="C168" s="31" t="s">
        <v>1271</v>
      </c>
      <c r="D168" s="31" t="s">
        <v>1273</v>
      </c>
      <c r="E168" s="31" t="s">
        <v>529</v>
      </c>
      <c r="F168" s="84">
        <v>2161382</v>
      </c>
      <c r="G168" s="32">
        <v>116.92</v>
      </c>
      <c r="H168" s="32" t="s">
        <v>844</v>
      </c>
    </row>
    <row r="169" spans="1:8" ht="15" customHeight="1">
      <c r="A169" s="83">
        <v>45499</v>
      </c>
      <c r="B169" s="32" t="s">
        <v>1159</v>
      </c>
      <c r="C169" s="31" t="s">
        <v>1271</v>
      </c>
      <c r="D169" s="31" t="s">
        <v>1274</v>
      </c>
      <c r="E169" s="31" t="s">
        <v>529</v>
      </c>
      <c r="F169" s="84">
        <v>1163577</v>
      </c>
      <c r="G169" s="32">
        <v>120.48</v>
      </c>
      <c r="H169" s="32" t="s">
        <v>844</v>
      </c>
    </row>
    <row r="170" spans="1:8" ht="15" customHeight="1">
      <c r="A170" s="83">
        <v>45499</v>
      </c>
      <c r="B170" s="32" t="s">
        <v>1159</v>
      </c>
      <c r="C170" s="31" t="s">
        <v>1271</v>
      </c>
      <c r="D170" s="31" t="s">
        <v>1275</v>
      </c>
      <c r="E170" s="31" t="s">
        <v>529</v>
      </c>
      <c r="F170" s="84">
        <v>1574811</v>
      </c>
      <c r="G170" s="32">
        <v>118.06</v>
      </c>
      <c r="H170" s="32" t="s">
        <v>844</v>
      </c>
    </row>
    <row r="171" spans="1:8" ht="15" customHeight="1">
      <c r="A171" s="83">
        <v>45499</v>
      </c>
      <c r="B171" s="32" t="s">
        <v>1159</v>
      </c>
      <c r="C171" s="31" t="s">
        <v>1271</v>
      </c>
      <c r="D171" s="31" t="s">
        <v>1276</v>
      </c>
      <c r="E171" s="31" t="s">
        <v>529</v>
      </c>
      <c r="F171" s="84">
        <v>1393962</v>
      </c>
      <c r="G171" s="32">
        <v>121.98</v>
      </c>
      <c r="H171" s="32" t="s">
        <v>844</v>
      </c>
    </row>
    <row r="172" spans="1:8" ht="15" customHeight="1">
      <c r="A172" s="83">
        <v>45499</v>
      </c>
      <c r="B172" s="32" t="s">
        <v>1159</v>
      </c>
      <c r="C172" s="31" t="s">
        <v>1271</v>
      </c>
      <c r="D172" s="31" t="s">
        <v>1277</v>
      </c>
      <c r="E172" s="31" t="s">
        <v>529</v>
      </c>
      <c r="F172" s="84">
        <v>937406</v>
      </c>
      <c r="G172" s="32">
        <v>119.18</v>
      </c>
      <c r="H172" s="32" t="s">
        <v>844</v>
      </c>
    </row>
    <row r="173" spans="1:8" ht="15" customHeight="1">
      <c r="A173" s="83">
        <v>45499</v>
      </c>
      <c r="B173" s="32" t="s">
        <v>1278</v>
      </c>
      <c r="C173" s="31" t="s">
        <v>1279</v>
      </c>
      <c r="D173" s="31" t="s">
        <v>1066</v>
      </c>
      <c r="E173" s="31" t="s">
        <v>529</v>
      </c>
      <c r="F173" s="84">
        <v>140000</v>
      </c>
      <c r="G173" s="32">
        <v>211.3</v>
      </c>
      <c r="H173" s="32" t="s">
        <v>844</v>
      </c>
    </row>
    <row r="174" spans="1:8" ht="15" customHeight="1">
      <c r="A174" s="83">
        <v>45499</v>
      </c>
      <c r="B174" s="32" t="s">
        <v>1100</v>
      </c>
      <c r="C174" s="31" t="s">
        <v>1101</v>
      </c>
      <c r="D174" s="31" t="s">
        <v>1102</v>
      </c>
      <c r="E174" s="31" t="s">
        <v>529</v>
      </c>
      <c r="F174" s="84">
        <v>22000</v>
      </c>
      <c r="G174" s="32">
        <v>22.46</v>
      </c>
      <c r="H174" s="32" t="s">
        <v>844</v>
      </c>
    </row>
    <row r="175" spans="1:8" ht="15" customHeight="1">
      <c r="A175" s="83">
        <v>45499</v>
      </c>
      <c r="B175" s="32" t="s">
        <v>1100</v>
      </c>
      <c r="C175" s="31" t="s">
        <v>1101</v>
      </c>
      <c r="D175" s="31" t="s">
        <v>1260</v>
      </c>
      <c r="E175" s="31" t="s">
        <v>529</v>
      </c>
      <c r="F175" s="84">
        <v>89284</v>
      </c>
      <c r="G175" s="32">
        <v>22.96</v>
      </c>
      <c r="H175" s="32" t="s">
        <v>844</v>
      </c>
    </row>
    <row r="176" spans="1:8" ht="15" customHeight="1">
      <c r="A176" s="83">
        <v>45499</v>
      </c>
      <c r="B176" s="32" t="s">
        <v>1280</v>
      </c>
      <c r="C176" s="31" t="s">
        <v>1281</v>
      </c>
      <c r="D176" s="31" t="s">
        <v>1055</v>
      </c>
      <c r="E176" s="31" t="s">
        <v>529</v>
      </c>
      <c r="F176" s="84">
        <v>1466307</v>
      </c>
      <c r="G176" s="32">
        <v>86</v>
      </c>
      <c r="H176" s="32" t="s">
        <v>844</v>
      </c>
    </row>
    <row r="177" spans="1:8" ht="15" customHeight="1">
      <c r="A177" s="83">
        <v>45499</v>
      </c>
      <c r="B177" s="32" t="s">
        <v>1282</v>
      </c>
      <c r="C177" s="31" t="s">
        <v>1283</v>
      </c>
      <c r="D177" s="31" t="s">
        <v>1284</v>
      </c>
      <c r="E177" s="31" t="s">
        <v>529</v>
      </c>
      <c r="F177" s="84">
        <v>9600</v>
      </c>
      <c r="G177" s="32">
        <v>252.2</v>
      </c>
      <c r="H177" s="32" t="s">
        <v>844</v>
      </c>
    </row>
    <row r="178" spans="1:8" ht="15" customHeight="1">
      <c r="A178" s="83">
        <v>45499</v>
      </c>
      <c r="B178" s="32" t="s">
        <v>1105</v>
      </c>
      <c r="C178" s="31" t="s">
        <v>1106</v>
      </c>
      <c r="D178" s="31" t="s">
        <v>1055</v>
      </c>
      <c r="E178" s="31" t="s">
        <v>529</v>
      </c>
      <c r="F178" s="84">
        <v>453620</v>
      </c>
      <c r="G178" s="32">
        <v>229.17</v>
      </c>
      <c r="H178" s="32" t="s">
        <v>844</v>
      </c>
    </row>
    <row r="179" spans="1:8" ht="15" customHeight="1">
      <c r="A179" s="83">
        <v>45499</v>
      </c>
      <c r="B179" s="32" t="s">
        <v>1107</v>
      </c>
      <c r="C179" s="31" t="s">
        <v>1108</v>
      </c>
      <c r="D179" s="31" t="s">
        <v>888</v>
      </c>
      <c r="E179" s="31" t="s">
        <v>529</v>
      </c>
      <c r="F179" s="84">
        <v>3293108</v>
      </c>
      <c r="G179" s="32">
        <v>35.33</v>
      </c>
      <c r="H179" s="32" t="s">
        <v>844</v>
      </c>
    </row>
    <row r="180" spans="1:8" ht="15" customHeight="1">
      <c r="A180" s="83">
        <v>45499</v>
      </c>
      <c r="B180" s="32" t="s">
        <v>1107</v>
      </c>
      <c r="C180" s="31" t="s">
        <v>1108</v>
      </c>
      <c r="D180" s="31" t="s">
        <v>1055</v>
      </c>
      <c r="E180" s="31" t="s">
        <v>529</v>
      </c>
      <c r="F180" s="84">
        <v>4472790</v>
      </c>
      <c r="G180" s="32">
        <v>35.51</v>
      </c>
      <c r="H180" s="32" t="s">
        <v>844</v>
      </c>
    </row>
    <row r="181" spans="1:8" ht="15" customHeight="1">
      <c r="A181" s="83">
        <v>45499</v>
      </c>
      <c r="B181" s="32" t="s">
        <v>1285</v>
      </c>
      <c r="C181" s="31" t="s">
        <v>1286</v>
      </c>
      <c r="D181" s="31" t="s">
        <v>1066</v>
      </c>
      <c r="E181" s="31" t="s">
        <v>529</v>
      </c>
      <c r="F181" s="84">
        <v>600000</v>
      </c>
      <c r="G181" s="32">
        <v>52.2</v>
      </c>
      <c r="H181" s="32" t="s">
        <v>844</v>
      </c>
    </row>
    <row r="182" spans="1:8" ht="15" customHeight="1">
      <c r="A182" s="83">
        <v>45499</v>
      </c>
      <c r="B182" s="32" t="s">
        <v>1109</v>
      </c>
      <c r="C182" s="31" t="s">
        <v>1110</v>
      </c>
      <c r="D182" s="31" t="s">
        <v>1054</v>
      </c>
      <c r="E182" s="31" t="s">
        <v>529</v>
      </c>
      <c r="F182" s="84">
        <v>96544</v>
      </c>
      <c r="G182" s="32">
        <v>162.83000000000001</v>
      </c>
      <c r="H182" s="32" t="s">
        <v>844</v>
      </c>
    </row>
    <row r="183" spans="1:8" ht="15" customHeight="1">
      <c r="A183" s="83">
        <v>45499</v>
      </c>
      <c r="B183" s="32" t="s">
        <v>1109</v>
      </c>
      <c r="C183" s="31" t="s">
        <v>1110</v>
      </c>
      <c r="D183" s="31" t="s">
        <v>1055</v>
      </c>
      <c r="E183" s="31" t="s">
        <v>529</v>
      </c>
      <c r="F183" s="84">
        <v>161371</v>
      </c>
      <c r="G183" s="32">
        <v>162.35</v>
      </c>
      <c r="H183" s="32" t="s">
        <v>844</v>
      </c>
    </row>
    <row r="184" spans="1:8" ht="15" customHeight="1">
      <c r="A184" s="83">
        <v>45499</v>
      </c>
      <c r="B184" s="32" t="s">
        <v>1287</v>
      </c>
      <c r="C184" s="31" t="s">
        <v>1288</v>
      </c>
      <c r="D184" s="31" t="s">
        <v>1055</v>
      </c>
      <c r="E184" s="31" t="s">
        <v>529</v>
      </c>
      <c r="F184" s="84">
        <v>667095</v>
      </c>
      <c r="G184" s="32">
        <v>236.06</v>
      </c>
      <c r="H184" s="32" t="s">
        <v>844</v>
      </c>
    </row>
    <row r="185" spans="1:8" ht="15" customHeight="1">
      <c r="A185" s="83">
        <v>45499</v>
      </c>
      <c r="B185" s="32" t="s">
        <v>1197</v>
      </c>
      <c r="C185" s="31" t="s">
        <v>1198</v>
      </c>
      <c r="D185" s="31" t="s">
        <v>1055</v>
      </c>
      <c r="E185" s="31" t="s">
        <v>530</v>
      </c>
      <c r="F185" s="84">
        <v>233472</v>
      </c>
      <c r="G185" s="32">
        <v>242.11</v>
      </c>
      <c r="H185" s="32" t="s">
        <v>844</v>
      </c>
    </row>
    <row r="186" spans="1:8" ht="15" customHeight="1">
      <c r="A186" s="83">
        <v>45499</v>
      </c>
      <c r="B186" s="32" t="s">
        <v>1202</v>
      </c>
      <c r="C186" s="31" t="s">
        <v>1203</v>
      </c>
      <c r="D186" s="31" t="s">
        <v>1012</v>
      </c>
      <c r="E186" s="31" t="s">
        <v>530</v>
      </c>
      <c r="F186" s="84">
        <v>1541904</v>
      </c>
      <c r="G186" s="32">
        <v>25.7</v>
      </c>
      <c r="H186" s="32" t="s">
        <v>844</v>
      </c>
    </row>
    <row r="187" spans="1:8" ht="15" customHeight="1">
      <c r="A187" s="83">
        <v>45499</v>
      </c>
      <c r="B187" s="32" t="s">
        <v>1204</v>
      </c>
      <c r="C187" s="31" t="s">
        <v>1205</v>
      </c>
      <c r="D187" s="31" t="s">
        <v>1055</v>
      </c>
      <c r="E187" s="31" t="s">
        <v>530</v>
      </c>
      <c r="F187" s="84">
        <v>29053</v>
      </c>
      <c r="G187" s="32">
        <v>1920.21</v>
      </c>
      <c r="H187" s="32" t="s">
        <v>844</v>
      </c>
    </row>
    <row r="188" spans="1:8" ht="15" customHeight="1">
      <c r="A188" s="83">
        <v>45499</v>
      </c>
      <c r="B188" s="32" t="s">
        <v>1094</v>
      </c>
      <c r="C188" s="31" t="s">
        <v>1095</v>
      </c>
      <c r="D188" s="31" t="s">
        <v>1207</v>
      </c>
      <c r="E188" s="31" t="s">
        <v>530</v>
      </c>
      <c r="F188" s="84">
        <v>599055</v>
      </c>
      <c r="G188" s="32">
        <v>1.86</v>
      </c>
      <c r="H188" s="32" t="s">
        <v>844</v>
      </c>
    </row>
    <row r="189" spans="1:8" ht="15" customHeight="1">
      <c r="A189" s="83">
        <v>45499</v>
      </c>
      <c r="B189" s="32" t="s">
        <v>1094</v>
      </c>
      <c r="C189" s="31" t="s">
        <v>1095</v>
      </c>
      <c r="D189" s="31" t="s">
        <v>1012</v>
      </c>
      <c r="E189" s="31" t="s">
        <v>530</v>
      </c>
      <c r="F189" s="84">
        <v>804458</v>
      </c>
      <c r="G189" s="32">
        <v>1.87</v>
      </c>
      <c r="H189" s="32" t="s">
        <v>844</v>
      </c>
    </row>
    <row r="190" spans="1:8" ht="15" customHeight="1">
      <c r="A190" s="83">
        <v>45499</v>
      </c>
      <c r="B190" s="32" t="s">
        <v>1094</v>
      </c>
      <c r="C190" s="31" t="s">
        <v>1095</v>
      </c>
      <c r="D190" s="31" t="s">
        <v>1111</v>
      </c>
      <c r="E190" s="31" t="s">
        <v>530</v>
      </c>
      <c r="F190" s="84">
        <v>2670134</v>
      </c>
      <c r="G190" s="32">
        <v>1.87</v>
      </c>
      <c r="H190" s="32" t="s">
        <v>844</v>
      </c>
    </row>
    <row r="191" spans="1:8" ht="15" customHeight="1">
      <c r="A191" s="83">
        <v>45499</v>
      </c>
      <c r="B191" s="32" t="s">
        <v>1094</v>
      </c>
      <c r="C191" s="31" t="s">
        <v>1095</v>
      </c>
      <c r="D191" s="31" t="s">
        <v>1206</v>
      </c>
      <c r="E191" s="31" t="s">
        <v>530</v>
      </c>
      <c r="F191" s="84">
        <v>1549000</v>
      </c>
      <c r="G191" s="32">
        <v>1.87</v>
      </c>
      <c r="H191" s="32" t="s">
        <v>844</v>
      </c>
    </row>
    <row r="192" spans="1:8" ht="15" customHeight="1">
      <c r="A192" s="83">
        <v>45499</v>
      </c>
      <c r="B192" s="32" t="s">
        <v>1096</v>
      </c>
      <c r="C192" s="31" t="s">
        <v>1097</v>
      </c>
      <c r="D192" s="31" t="s">
        <v>1289</v>
      </c>
      <c r="E192" s="31" t="s">
        <v>530</v>
      </c>
      <c r="F192" s="84">
        <v>64800</v>
      </c>
      <c r="G192" s="32">
        <v>149.96</v>
      </c>
      <c r="H192" s="32" t="s">
        <v>844</v>
      </c>
    </row>
    <row r="193" spans="1:8" ht="15" customHeight="1">
      <c r="A193" s="83">
        <v>45499</v>
      </c>
      <c r="B193" s="32" t="s">
        <v>1208</v>
      </c>
      <c r="C193" s="31" t="s">
        <v>1209</v>
      </c>
      <c r="D193" s="31" t="s">
        <v>1290</v>
      </c>
      <c r="E193" s="31" t="s">
        <v>530</v>
      </c>
      <c r="F193" s="84">
        <v>305000</v>
      </c>
      <c r="G193" s="32">
        <v>188.33</v>
      </c>
      <c r="H193" s="32" t="s">
        <v>844</v>
      </c>
    </row>
    <row r="194" spans="1:8" ht="15" customHeight="1">
      <c r="A194" s="83">
        <v>45499</v>
      </c>
      <c r="B194" s="32" t="s">
        <v>1029</v>
      </c>
      <c r="C194" s="31" t="s">
        <v>1030</v>
      </c>
      <c r="D194" s="31" t="s">
        <v>1055</v>
      </c>
      <c r="E194" s="31" t="s">
        <v>530</v>
      </c>
      <c r="F194" s="84">
        <v>256222</v>
      </c>
      <c r="G194" s="32">
        <v>868.39</v>
      </c>
      <c r="H194" s="32" t="s">
        <v>844</v>
      </c>
    </row>
    <row r="195" spans="1:8" ht="15" customHeight="1">
      <c r="A195" s="83">
        <v>45499</v>
      </c>
      <c r="B195" s="32" t="s">
        <v>1212</v>
      </c>
      <c r="C195" s="31" t="s">
        <v>1213</v>
      </c>
      <c r="D195" s="31" t="s">
        <v>1055</v>
      </c>
      <c r="E195" s="31" t="s">
        <v>530</v>
      </c>
      <c r="F195" s="84">
        <v>416351</v>
      </c>
      <c r="G195" s="32">
        <v>737.23</v>
      </c>
      <c r="H195" s="32" t="s">
        <v>844</v>
      </c>
    </row>
    <row r="196" spans="1:8" ht="15" customHeight="1">
      <c r="A196" s="83">
        <v>45499</v>
      </c>
      <c r="B196" s="32" t="s">
        <v>1214</v>
      </c>
      <c r="C196" s="31" t="s">
        <v>1215</v>
      </c>
      <c r="D196" s="31" t="s">
        <v>1055</v>
      </c>
      <c r="E196" s="31" t="s">
        <v>530</v>
      </c>
      <c r="F196" s="84">
        <v>803970</v>
      </c>
      <c r="G196" s="32">
        <v>82.83</v>
      </c>
      <c r="H196" s="32" t="s">
        <v>844</v>
      </c>
    </row>
    <row r="197" spans="1:8" ht="15" customHeight="1">
      <c r="A197" s="83">
        <v>45499</v>
      </c>
      <c r="B197" s="32" t="s">
        <v>1221</v>
      </c>
      <c r="C197" s="31" t="s">
        <v>1222</v>
      </c>
      <c r="D197" s="31" t="s">
        <v>1291</v>
      </c>
      <c r="E197" s="31" t="s">
        <v>530</v>
      </c>
      <c r="F197" s="84">
        <v>405000</v>
      </c>
      <c r="G197" s="32">
        <v>450</v>
      </c>
      <c r="H197" s="32" t="s">
        <v>844</v>
      </c>
    </row>
    <row r="198" spans="1:8" ht="15" customHeight="1">
      <c r="A198" s="83">
        <v>45499</v>
      </c>
      <c r="B198" s="32" t="s">
        <v>1221</v>
      </c>
      <c r="C198" s="31" t="s">
        <v>1222</v>
      </c>
      <c r="D198" s="31" t="s">
        <v>1223</v>
      </c>
      <c r="E198" s="31" t="s">
        <v>530</v>
      </c>
      <c r="F198" s="84">
        <v>202</v>
      </c>
      <c r="G198" s="32">
        <v>438.92</v>
      </c>
      <c r="H198" s="32" t="s">
        <v>844</v>
      </c>
    </row>
    <row r="199" spans="1:8" ht="15" customHeight="1">
      <c r="A199" s="83">
        <v>45499</v>
      </c>
      <c r="B199" s="32" t="s">
        <v>1292</v>
      </c>
      <c r="C199" s="31" t="s">
        <v>1293</v>
      </c>
      <c r="D199" s="31" t="s">
        <v>1112</v>
      </c>
      <c r="E199" s="31" t="s">
        <v>530</v>
      </c>
      <c r="F199" s="84">
        <v>204273</v>
      </c>
      <c r="G199" s="32">
        <v>205</v>
      </c>
      <c r="H199" s="32" t="s">
        <v>844</v>
      </c>
    </row>
    <row r="200" spans="1:8" ht="15" customHeight="1">
      <c r="A200" s="83">
        <v>45499</v>
      </c>
      <c r="B200" s="32" t="s">
        <v>1227</v>
      </c>
      <c r="C200" s="31" t="s">
        <v>1228</v>
      </c>
      <c r="D200" s="31" t="s">
        <v>1055</v>
      </c>
      <c r="E200" s="31" t="s">
        <v>530</v>
      </c>
      <c r="F200" s="84">
        <v>384817</v>
      </c>
      <c r="G200" s="32">
        <v>834.52</v>
      </c>
      <c r="H200" s="32" t="s">
        <v>844</v>
      </c>
    </row>
    <row r="201" spans="1:8" ht="15" customHeight="1">
      <c r="A201" s="83">
        <v>45499</v>
      </c>
      <c r="B201" s="32" t="s">
        <v>1068</v>
      </c>
      <c r="C201" s="31" t="s">
        <v>1069</v>
      </c>
      <c r="D201" s="31" t="s">
        <v>1070</v>
      </c>
      <c r="E201" s="31" t="s">
        <v>530</v>
      </c>
      <c r="F201" s="84">
        <v>816680</v>
      </c>
      <c r="G201" s="32">
        <v>7.25</v>
      </c>
      <c r="H201" s="32" t="s">
        <v>844</v>
      </c>
    </row>
    <row r="202" spans="1:8" ht="15" customHeight="1">
      <c r="A202" s="83">
        <v>45499</v>
      </c>
      <c r="B202" s="32" t="s">
        <v>1229</v>
      </c>
      <c r="C202" s="31" t="s">
        <v>1230</v>
      </c>
      <c r="D202" s="31" t="s">
        <v>1055</v>
      </c>
      <c r="E202" s="31" t="s">
        <v>530</v>
      </c>
      <c r="F202" s="84">
        <v>653052</v>
      </c>
      <c r="G202" s="32">
        <v>103.52</v>
      </c>
      <c r="H202" s="32" t="s">
        <v>844</v>
      </c>
    </row>
    <row r="203" spans="1:8" ht="15" customHeight="1">
      <c r="A203" s="83">
        <v>45499</v>
      </c>
      <c r="B203" s="32" t="s">
        <v>1294</v>
      </c>
      <c r="C203" s="31" t="s">
        <v>1295</v>
      </c>
      <c r="D203" s="31" t="s">
        <v>1296</v>
      </c>
      <c r="E203" s="31" t="s">
        <v>530</v>
      </c>
      <c r="F203" s="84">
        <v>34500</v>
      </c>
      <c r="G203" s="32">
        <v>2.5</v>
      </c>
      <c r="H203" s="32" t="s">
        <v>844</v>
      </c>
    </row>
    <row r="204" spans="1:8" ht="15" customHeight="1">
      <c r="A204" s="83">
        <v>45499</v>
      </c>
      <c r="B204" s="32" t="s">
        <v>1231</v>
      </c>
      <c r="C204" s="31" t="s">
        <v>1232</v>
      </c>
      <c r="D204" s="31" t="s">
        <v>1233</v>
      </c>
      <c r="E204" s="31" t="s">
        <v>530</v>
      </c>
      <c r="F204" s="84">
        <v>76680031</v>
      </c>
      <c r="G204" s="32">
        <v>3.14</v>
      </c>
      <c r="H204" s="32" t="s">
        <v>844</v>
      </c>
    </row>
    <row r="205" spans="1:8" ht="15" customHeight="1">
      <c r="A205" s="83">
        <v>45499</v>
      </c>
      <c r="B205" s="32" t="s">
        <v>1231</v>
      </c>
      <c r="C205" s="31" t="s">
        <v>1232</v>
      </c>
      <c r="D205" s="31" t="s">
        <v>1066</v>
      </c>
      <c r="E205" s="31" t="s">
        <v>530</v>
      </c>
      <c r="F205" s="84">
        <v>69665813</v>
      </c>
      <c r="G205" s="32">
        <v>3.21</v>
      </c>
      <c r="H205" s="32" t="s">
        <v>844</v>
      </c>
    </row>
    <row r="206" spans="1:8" ht="15" customHeight="1">
      <c r="A206" s="83">
        <v>45499</v>
      </c>
      <c r="B206" s="32" t="s">
        <v>1056</v>
      </c>
      <c r="C206" s="31" t="s">
        <v>1057</v>
      </c>
      <c r="D206" s="31" t="s">
        <v>888</v>
      </c>
      <c r="E206" s="31" t="s">
        <v>530</v>
      </c>
      <c r="F206" s="84">
        <v>13722403</v>
      </c>
      <c r="G206" s="32">
        <v>55.4</v>
      </c>
      <c r="H206" s="32" t="s">
        <v>844</v>
      </c>
    </row>
    <row r="207" spans="1:8" ht="15" customHeight="1">
      <c r="A207" s="83">
        <v>45499</v>
      </c>
      <c r="B207" s="32" t="s">
        <v>1056</v>
      </c>
      <c r="C207" s="31" t="s">
        <v>1057</v>
      </c>
      <c r="D207" s="31" t="s">
        <v>1055</v>
      </c>
      <c r="E207" s="31" t="s">
        <v>530</v>
      </c>
      <c r="F207" s="84">
        <v>11442401</v>
      </c>
      <c r="G207" s="32">
        <v>55.43</v>
      </c>
      <c r="H207" s="32" t="s">
        <v>844</v>
      </c>
    </row>
    <row r="208" spans="1:8" ht="15" customHeight="1">
      <c r="A208" s="83">
        <v>45499</v>
      </c>
      <c r="B208" s="32" t="s">
        <v>144</v>
      </c>
      <c r="C208" s="31" t="s">
        <v>1239</v>
      </c>
      <c r="D208" s="31" t="s">
        <v>1055</v>
      </c>
      <c r="E208" s="31" t="s">
        <v>530</v>
      </c>
      <c r="F208" s="84">
        <v>1622173</v>
      </c>
      <c r="G208" s="32">
        <v>370.22</v>
      </c>
      <c r="H208" s="32" t="s">
        <v>844</v>
      </c>
    </row>
    <row r="209" spans="1:8" ht="15" customHeight="1">
      <c r="A209" s="83">
        <v>45499</v>
      </c>
      <c r="B209" s="32" t="s">
        <v>1240</v>
      </c>
      <c r="C209" s="31" t="s">
        <v>1241</v>
      </c>
      <c r="D209" s="31" t="s">
        <v>1055</v>
      </c>
      <c r="E209" s="31" t="s">
        <v>530</v>
      </c>
      <c r="F209" s="84">
        <v>1646204</v>
      </c>
      <c r="G209" s="32">
        <v>17.600000000000001</v>
      </c>
      <c r="H209" s="32" t="s">
        <v>844</v>
      </c>
    </row>
    <row r="210" spans="1:8" ht="15" customHeight="1">
      <c r="A210" s="83">
        <v>45499</v>
      </c>
      <c r="B210" s="32" t="s">
        <v>1297</v>
      </c>
      <c r="C210" s="31" t="s">
        <v>1298</v>
      </c>
      <c r="D210" s="31" t="s">
        <v>1299</v>
      </c>
      <c r="E210" s="31" t="s">
        <v>530</v>
      </c>
      <c r="F210" s="84">
        <v>518699</v>
      </c>
      <c r="G210" s="32">
        <v>21.85</v>
      </c>
      <c r="H210" s="32" t="s">
        <v>844</v>
      </c>
    </row>
    <row r="211" spans="1:8" ht="15" customHeight="1">
      <c r="A211" s="83">
        <v>45499</v>
      </c>
      <c r="B211" s="32" t="s">
        <v>1058</v>
      </c>
      <c r="C211" s="31" t="s">
        <v>1059</v>
      </c>
      <c r="D211" s="31" t="s">
        <v>1242</v>
      </c>
      <c r="E211" s="31" t="s">
        <v>530</v>
      </c>
      <c r="F211" s="84">
        <v>258000</v>
      </c>
      <c r="G211" s="32">
        <v>206.8</v>
      </c>
      <c r="H211" s="32" t="s">
        <v>844</v>
      </c>
    </row>
    <row r="212" spans="1:8" ht="15" customHeight="1">
      <c r="A212" s="83">
        <v>45499</v>
      </c>
      <c r="B212" s="32" t="s">
        <v>1058</v>
      </c>
      <c r="C212" s="31" t="s">
        <v>1059</v>
      </c>
      <c r="D212" s="31" t="s">
        <v>886</v>
      </c>
      <c r="E212" s="31" t="s">
        <v>530</v>
      </c>
      <c r="F212" s="84">
        <v>181200</v>
      </c>
      <c r="G212" s="32">
        <v>211.1</v>
      </c>
      <c r="H212" s="32" t="s">
        <v>844</v>
      </c>
    </row>
    <row r="213" spans="1:8" ht="15" customHeight="1">
      <c r="A213" s="83">
        <v>45499</v>
      </c>
      <c r="B213" s="32" t="s">
        <v>1058</v>
      </c>
      <c r="C213" s="31" t="s">
        <v>1059</v>
      </c>
      <c r="D213" s="31" t="s">
        <v>1300</v>
      </c>
      <c r="E213" s="31" t="s">
        <v>530</v>
      </c>
      <c r="F213" s="84">
        <v>642000</v>
      </c>
      <c r="G213" s="32">
        <v>211.03</v>
      </c>
      <c r="H213" s="32" t="s">
        <v>844</v>
      </c>
    </row>
    <row r="214" spans="1:8" ht="15" customHeight="1">
      <c r="A214" s="83">
        <v>45499</v>
      </c>
      <c r="B214" s="32" t="s">
        <v>1243</v>
      </c>
      <c r="C214" s="31" t="s">
        <v>1244</v>
      </c>
      <c r="D214" s="31" t="s">
        <v>1099</v>
      </c>
      <c r="E214" s="31" t="s">
        <v>530</v>
      </c>
      <c r="F214" s="84">
        <v>102412</v>
      </c>
      <c r="G214" s="32">
        <v>32.18</v>
      </c>
      <c r="H214" s="32" t="s">
        <v>844</v>
      </c>
    </row>
    <row r="215" spans="1:8" ht="15" customHeight="1">
      <c r="A215" s="83">
        <v>45499</v>
      </c>
      <c r="B215" s="32" t="s">
        <v>1245</v>
      </c>
      <c r="C215" s="31" t="s">
        <v>1246</v>
      </c>
      <c r="D215" s="31" t="s">
        <v>977</v>
      </c>
      <c r="E215" s="31" t="s">
        <v>530</v>
      </c>
      <c r="F215" s="84">
        <v>73691</v>
      </c>
      <c r="G215" s="32">
        <v>179.45</v>
      </c>
      <c r="H215" s="32" t="s">
        <v>844</v>
      </c>
    </row>
    <row r="216" spans="1:8" ht="15" customHeight="1">
      <c r="A216" s="83">
        <v>45499</v>
      </c>
      <c r="B216" s="32" t="s">
        <v>1060</v>
      </c>
      <c r="C216" s="31" t="s">
        <v>1061</v>
      </c>
      <c r="D216" s="31" t="s">
        <v>1066</v>
      </c>
      <c r="E216" s="31" t="s">
        <v>530</v>
      </c>
      <c r="F216" s="84">
        <v>54400</v>
      </c>
      <c r="G216" s="32">
        <v>100.24</v>
      </c>
      <c r="H216" s="32" t="s">
        <v>844</v>
      </c>
    </row>
    <row r="217" spans="1:8" ht="15" customHeight="1">
      <c r="A217" s="83">
        <v>45499</v>
      </c>
      <c r="B217" s="32" t="s">
        <v>1060</v>
      </c>
      <c r="C217" s="31" t="s">
        <v>1061</v>
      </c>
      <c r="D217" s="31" t="s">
        <v>1301</v>
      </c>
      <c r="E217" s="31" t="s">
        <v>530</v>
      </c>
      <c r="F217" s="84">
        <v>49600</v>
      </c>
      <c r="G217" s="32">
        <v>99.35</v>
      </c>
      <c r="H217" s="32" t="s">
        <v>844</v>
      </c>
    </row>
    <row r="218" spans="1:8" ht="15" customHeight="1">
      <c r="A218" s="83">
        <v>45499</v>
      </c>
      <c r="B218" s="32" t="s">
        <v>1060</v>
      </c>
      <c r="C218" s="31" t="s">
        <v>1061</v>
      </c>
      <c r="D218" s="31" t="s">
        <v>1302</v>
      </c>
      <c r="E218" s="31" t="s">
        <v>530</v>
      </c>
      <c r="F218" s="84">
        <v>49600</v>
      </c>
      <c r="G218" s="32">
        <v>100.09</v>
      </c>
      <c r="H218" s="32" t="s">
        <v>844</v>
      </c>
    </row>
    <row r="219" spans="1:8" ht="15" customHeight="1">
      <c r="A219" s="83">
        <v>45499</v>
      </c>
      <c r="B219" s="32" t="s">
        <v>1247</v>
      </c>
      <c r="C219" s="31" t="s">
        <v>1248</v>
      </c>
      <c r="D219" s="31" t="s">
        <v>1009</v>
      </c>
      <c r="E219" s="31" t="s">
        <v>530</v>
      </c>
      <c r="F219" s="84">
        <v>156000</v>
      </c>
      <c r="G219" s="32">
        <v>95.39</v>
      </c>
      <c r="H219" s="32" t="s">
        <v>844</v>
      </c>
    </row>
    <row r="220" spans="1:8" ht="15" customHeight="1">
      <c r="A220" s="83">
        <v>45499</v>
      </c>
      <c r="B220" s="32" t="s">
        <v>1249</v>
      </c>
      <c r="C220" s="31" t="s">
        <v>1250</v>
      </c>
      <c r="D220" s="31" t="s">
        <v>1303</v>
      </c>
      <c r="E220" s="31" t="s">
        <v>530</v>
      </c>
      <c r="F220" s="84">
        <v>500000</v>
      </c>
      <c r="G220" s="32">
        <v>303.18</v>
      </c>
      <c r="H220" s="32" t="s">
        <v>844</v>
      </c>
    </row>
    <row r="221" spans="1:8" ht="15" customHeight="1">
      <c r="A221" s="83">
        <v>45499</v>
      </c>
      <c r="B221" s="32" t="s">
        <v>427</v>
      </c>
      <c r="C221" s="31" t="s">
        <v>1098</v>
      </c>
      <c r="D221" s="31" t="s">
        <v>1055</v>
      </c>
      <c r="E221" s="31" t="s">
        <v>530</v>
      </c>
      <c r="F221" s="84">
        <v>9122336</v>
      </c>
      <c r="G221" s="32">
        <v>112.01</v>
      </c>
      <c r="H221" s="32" t="s">
        <v>844</v>
      </c>
    </row>
    <row r="222" spans="1:8" ht="15" customHeight="1">
      <c r="A222" s="83">
        <v>45499</v>
      </c>
      <c r="B222" s="32" t="s">
        <v>1063</v>
      </c>
      <c r="C222" s="31" t="s">
        <v>1064</v>
      </c>
      <c r="D222" s="31" t="s">
        <v>1067</v>
      </c>
      <c r="E222" s="31" t="s">
        <v>530</v>
      </c>
      <c r="F222" s="84">
        <v>228000</v>
      </c>
      <c r="G222" s="32">
        <v>226.3</v>
      </c>
      <c r="H222" s="32" t="s">
        <v>844</v>
      </c>
    </row>
    <row r="223" spans="1:8" ht="15" customHeight="1">
      <c r="A223" s="83">
        <v>45499</v>
      </c>
      <c r="B223" s="32" t="s">
        <v>1063</v>
      </c>
      <c r="C223" s="31" t="s">
        <v>1064</v>
      </c>
      <c r="D223" s="31" t="s">
        <v>1065</v>
      </c>
      <c r="E223" s="31" t="s">
        <v>530</v>
      </c>
      <c r="F223" s="84">
        <v>225600</v>
      </c>
      <c r="G223" s="32">
        <v>227.33</v>
      </c>
      <c r="H223" s="32" t="s">
        <v>844</v>
      </c>
    </row>
    <row r="224" spans="1:8" ht="15" customHeight="1">
      <c r="A224" s="83">
        <v>45499</v>
      </c>
      <c r="B224" s="32" t="s">
        <v>1031</v>
      </c>
      <c r="C224" s="31" t="s">
        <v>1032</v>
      </c>
      <c r="D224" s="31" t="s">
        <v>978</v>
      </c>
      <c r="E224" s="31" t="s">
        <v>530</v>
      </c>
      <c r="F224" s="84">
        <v>559330</v>
      </c>
      <c r="G224" s="32">
        <v>83.61</v>
      </c>
      <c r="H224" s="32" t="s">
        <v>844</v>
      </c>
    </row>
    <row r="225" spans="1:8" ht="15" customHeight="1">
      <c r="A225" s="83">
        <v>45499</v>
      </c>
      <c r="B225" s="32" t="s">
        <v>1252</v>
      </c>
      <c r="C225" s="31" t="s">
        <v>1253</v>
      </c>
      <c r="D225" s="31" t="s">
        <v>888</v>
      </c>
      <c r="E225" s="31" t="s">
        <v>530</v>
      </c>
      <c r="F225" s="84">
        <v>774380</v>
      </c>
      <c r="G225" s="32">
        <v>89.44</v>
      </c>
      <c r="H225" s="32" t="s">
        <v>844</v>
      </c>
    </row>
    <row r="226" spans="1:8" ht="15" customHeight="1">
      <c r="A226" s="83">
        <v>45499</v>
      </c>
      <c r="B226" s="32" t="s">
        <v>1252</v>
      </c>
      <c r="C226" s="31" t="s">
        <v>1253</v>
      </c>
      <c r="D226" s="31" t="s">
        <v>1054</v>
      </c>
      <c r="E226" s="31" t="s">
        <v>530</v>
      </c>
      <c r="F226" s="84">
        <v>593185</v>
      </c>
      <c r="G226" s="32">
        <v>89.82</v>
      </c>
      <c r="H226" s="32" t="s">
        <v>844</v>
      </c>
    </row>
    <row r="227" spans="1:8" ht="15" customHeight="1">
      <c r="A227" s="83">
        <v>45499</v>
      </c>
      <c r="B227" s="32" t="s">
        <v>1252</v>
      </c>
      <c r="C227" s="31" t="s">
        <v>1253</v>
      </c>
      <c r="D227" s="31" t="s">
        <v>1055</v>
      </c>
      <c r="E227" s="31" t="s">
        <v>530</v>
      </c>
      <c r="F227" s="84">
        <v>960330</v>
      </c>
      <c r="G227" s="32">
        <v>89.6</v>
      </c>
      <c r="H227" s="32" t="s">
        <v>844</v>
      </c>
    </row>
    <row r="228" spans="1:8" ht="15" customHeight="1">
      <c r="A228" s="83">
        <v>45499</v>
      </c>
      <c r="B228" s="32" t="s">
        <v>1254</v>
      </c>
      <c r="C228" s="31" t="s">
        <v>1255</v>
      </c>
      <c r="D228" s="31" t="s">
        <v>1055</v>
      </c>
      <c r="E228" s="31" t="s">
        <v>530</v>
      </c>
      <c r="F228" s="84">
        <v>1019094</v>
      </c>
      <c r="G228" s="32">
        <v>44.13</v>
      </c>
      <c r="H228" s="32" t="s">
        <v>844</v>
      </c>
    </row>
    <row r="229" spans="1:8" ht="15" customHeight="1">
      <c r="A229" s="83">
        <v>45499</v>
      </c>
      <c r="B229" s="32" t="s">
        <v>1256</v>
      </c>
      <c r="C229" s="31" t="s">
        <v>1257</v>
      </c>
      <c r="D229" s="31" t="s">
        <v>1261</v>
      </c>
      <c r="E229" s="31" t="s">
        <v>530</v>
      </c>
      <c r="F229" s="84">
        <v>50000</v>
      </c>
      <c r="G229" s="32">
        <v>22.35</v>
      </c>
      <c r="H229" s="32" t="s">
        <v>844</v>
      </c>
    </row>
    <row r="230" spans="1:8" ht="15" customHeight="1">
      <c r="A230" s="83">
        <v>45499</v>
      </c>
      <c r="B230" s="32" t="s">
        <v>1256</v>
      </c>
      <c r="C230" s="31" t="s">
        <v>1257</v>
      </c>
      <c r="D230" s="31" t="s">
        <v>1262</v>
      </c>
      <c r="E230" s="31" t="s">
        <v>530</v>
      </c>
      <c r="F230" s="84">
        <v>50020</v>
      </c>
      <c r="G230" s="32">
        <v>22.35</v>
      </c>
      <c r="H230" s="32" t="s">
        <v>844</v>
      </c>
    </row>
    <row r="231" spans="1:8" ht="15" customHeight="1">
      <c r="A231" s="83">
        <v>45499</v>
      </c>
      <c r="B231" s="32" t="s">
        <v>1256</v>
      </c>
      <c r="C231" s="31" t="s">
        <v>1257</v>
      </c>
      <c r="D231" s="31" t="s">
        <v>1264</v>
      </c>
      <c r="E231" s="31" t="s">
        <v>530</v>
      </c>
      <c r="F231" s="84">
        <v>205000</v>
      </c>
      <c r="G231" s="32">
        <v>22.3</v>
      </c>
      <c r="H231" s="32" t="s">
        <v>844</v>
      </c>
    </row>
    <row r="232" spans="1:8" ht="15" customHeight="1">
      <c r="A232" s="83">
        <v>45499</v>
      </c>
      <c r="B232" s="32" t="s">
        <v>1256</v>
      </c>
      <c r="C232" s="31" t="s">
        <v>1257</v>
      </c>
      <c r="D232" s="31" t="s">
        <v>1263</v>
      </c>
      <c r="E232" s="31" t="s">
        <v>530</v>
      </c>
      <c r="F232" s="84">
        <v>148256</v>
      </c>
      <c r="G232" s="32">
        <v>22.26</v>
      </c>
      <c r="H232" s="32" t="s">
        <v>844</v>
      </c>
    </row>
    <row r="233" spans="1:8" ht="15" customHeight="1">
      <c r="A233" s="83">
        <v>45499</v>
      </c>
      <c r="B233" s="32" t="s">
        <v>1256</v>
      </c>
      <c r="C233" s="31" t="s">
        <v>1257</v>
      </c>
      <c r="D233" s="31" t="s">
        <v>1258</v>
      </c>
      <c r="E233" s="31" t="s">
        <v>530</v>
      </c>
      <c r="F233" s="84">
        <v>43003</v>
      </c>
      <c r="G233" s="32">
        <v>22.18</v>
      </c>
      <c r="H233" s="32" t="s">
        <v>844</v>
      </c>
    </row>
    <row r="234" spans="1:8" ht="15" customHeight="1">
      <c r="A234" s="83">
        <v>45499</v>
      </c>
      <c r="B234" s="32" t="s">
        <v>1256</v>
      </c>
      <c r="C234" s="31" t="s">
        <v>1257</v>
      </c>
      <c r="D234" s="31" t="s">
        <v>1260</v>
      </c>
      <c r="E234" s="31" t="s">
        <v>530</v>
      </c>
      <c r="F234" s="84">
        <v>82118</v>
      </c>
      <c r="G234" s="32">
        <v>22.35</v>
      </c>
      <c r="H234" s="32" t="s">
        <v>844</v>
      </c>
    </row>
    <row r="235" spans="1:8" ht="15" customHeight="1">
      <c r="A235" s="83">
        <v>45499</v>
      </c>
      <c r="B235" s="32" t="s">
        <v>1265</v>
      </c>
      <c r="C235" s="31" t="s">
        <v>1266</v>
      </c>
      <c r="D235" s="31" t="s">
        <v>888</v>
      </c>
      <c r="E235" s="31" t="s">
        <v>530</v>
      </c>
      <c r="F235" s="84">
        <v>748188</v>
      </c>
      <c r="G235" s="32">
        <v>27.12</v>
      </c>
      <c r="H235" s="32" t="s">
        <v>844</v>
      </c>
    </row>
    <row r="236" spans="1:8" ht="15" customHeight="1">
      <c r="A236" s="83">
        <v>45499</v>
      </c>
      <c r="B236" s="32" t="s">
        <v>1267</v>
      </c>
      <c r="C236" s="31" t="s">
        <v>1268</v>
      </c>
      <c r="D236" s="31" t="s">
        <v>1269</v>
      </c>
      <c r="E236" s="31" t="s">
        <v>530</v>
      </c>
      <c r="F236" s="84">
        <v>102000</v>
      </c>
      <c r="G236" s="32">
        <v>91.41</v>
      </c>
      <c r="H236" s="32" t="s">
        <v>844</v>
      </c>
    </row>
    <row r="237" spans="1:8" ht="15" customHeight="1">
      <c r="A237" s="83">
        <v>45499</v>
      </c>
      <c r="B237" s="32" t="s">
        <v>470</v>
      </c>
      <c r="C237" s="31" t="s">
        <v>1270</v>
      </c>
      <c r="D237" s="31" t="s">
        <v>1304</v>
      </c>
      <c r="E237" s="31" t="s">
        <v>530</v>
      </c>
      <c r="F237" s="84">
        <v>1224376</v>
      </c>
      <c r="G237" s="32">
        <v>1656.6</v>
      </c>
      <c r="H237" s="32" t="s">
        <v>844</v>
      </c>
    </row>
    <row r="238" spans="1:8" ht="15" customHeight="1">
      <c r="A238" s="83">
        <v>45499</v>
      </c>
      <c r="B238" s="32" t="s">
        <v>1159</v>
      </c>
      <c r="C238" s="31" t="s">
        <v>1271</v>
      </c>
      <c r="D238" s="31" t="s">
        <v>1276</v>
      </c>
      <c r="E238" s="31" t="s">
        <v>530</v>
      </c>
      <c r="F238" s="84">
        <v>1293962</v>
      </c>
      <c r="G238" s="32">
        <v>117.57</v>
      </c>
      <c r="H238" s="32" t="s">
        <v>844</v>
      </c>
    </row>
    <row r="239" spans="1:8" ht="15" customHeight="1">
      <c r="A239" s="83">
        <v>45499</v>
      </c>
      <c r="B239" s="32" t="s">
        <v>1159</v>
      </c>
      <c r="C239" s="31" t="s">
        <v>1271</v>
      </c>
      <c r="D239" s="31" t="s">
        <v>1275</v>
      </c>
      <c r="E239" s="31" t="s">
        <v>530</v>
      </c>
      <c r="F239" s="84">
        <v>1574811</v>
      </c>
      <c r="G239" s="32">
        <v>118.28</v>
      </c>
      <c r="H239" s="32" t="s">
        <v>844</v>
      </c>
    </row>
    <row r="240" spans="1:8" ht="15" customHeight="1">
      <c r="A240" s="83">
        <v>45499</v>
      </c>
      <c r="B240" s="32" t="s">
        <v>1159</v>
      </c>
      <c r="C240" s="31" t="s">
        <v>1271</v>
      </c>
      <c r="D240" s="31" t="s">
        <v>1274</v>
      </c>
      <c r="E240" s="31" t="s">
        <v>530</v>
      </c>
      <c r="F240" s="84">
        <v>1167477</v>
      </c>
      <c r="G240" s="32">
        <v>120.96</v>
      </c>
      <c r="H240" s="32" t="s">
        <v>844</v>
      </c>
    </row>
    <row r="241" spans="1:8" ht="15" customHeight="1">
      <c r="A241" s="83">
        <v>45499</v>
      </c>
      <c r="B241" s="32" t="s">
        <v>1159</v>
      </c>
      <c r="C241" s="31" t="s">
        <v>1271</v>
      </c>
      <c r="D241" s="31" t="s">
        <v>1273</v>
      </c>
      <c r="E241" s="31" t="s">
        <v>530</v>
      </c>
      <c r="F241" s="84">
        <v>2137382</v>
      </c>
      <c r="G241" s="32">
        <v>117.24</v>
      </c>
      <c r="H241" s="32" t="s">
        <v>844</v>
      </c>
    </row>
    <row r="242" spans="1:8" ht="15" customHeight="1">
      <c r="A242" s="83">
        <v>45499</v>
      </c>
      <c r="B242" s="32" t="s">
        <v>1159</v>
      </c>
      <c r="C242" s="31" t="s">
        <v>1271</v>
      </c>
      <c r="D242" s="31" t="s">
        <v>978</v>
      </c>
      <c r="E242" s="31" t="s">
        <v>530</v>
      </c>
      <c r="F242" s="84">
        <v>1439581</v>
      </c>
      <c r="G242" s="32">
        <v>117.3</v>
      </c>
      <c r="H242" s="32" t="s">
        <v>844</v>
      </c>
    </row>
    <row r="243" spans="1:8" ht="15" customHeight="1">
      <c r="A243" s="83">
        <v>45499</v>
      </c>
      <c r="B243" s="32" t="s">
        <v>1159</v>
      </c>
      <c r="C243" s="31" t="s">
        <v>1271</v>
      </c>
      <c r="D243" s="31" t="s">
        <v>1066</v>
      </c>
      <c r="E243" s="31" t="s">
        <v>530</v>
      </c>
      <c r="F243" s="84">
        <v>1456273</v>
      </c>
      <c r="G243" s="32">
        <v>119.41</v>
      </c>
      <c r="H243" s="32" t="s">
        <v>844</v>
      </c>
    </row>
    <row r="244" spans="1:8" ht="15" customHeight="1">
      <c r="A244" s="83">
        <v>45499</v>
      </c>
      <c r="B244" s="32" t="s">
        <v>1159</v>
      </c>
      <c r="C244" s="31" t="s">
        <v>1271</v>
      </c>
      <c r="D244" s="31" t="s">
        <v>977</v>
      </c>
      <c r="E244" s="31" t="s">
        <v>530</v>
      </c>
      <c r="F244" s="84">
        <v>3342792</v>
      </c>
      <c r="G244" s="32">
        <v>116.84</v>
      </c>
      <c r="H244" s="32" t="s">
        <v>844</v>
      </c>
    </row>
    <row r="245" spans="1:8" ht="15" customHeight="1">
      <c r="A245" s="83">
        <v>45499</v>
      </c>
      <c r="B245" s="32" t="s">
        <v>1159</v>
      </c>
      <c r="C245" s="31" t="s">
        <v>1271</v>
      </c>
      <c r="D245" s="31" t="s">
        <v>1272</v>
      </c>
      <c r="E245" s="31" t="s">
        <v>530</v>
      </c>
      <c r="F245" s="84">
        <v>4623477</v>
      </c>
      <c r="G245" s="32">
        <v>117.75</v>
      </c>
      <c r="H245" s="32" t="s">
        <v>844</v>
      </c>
    </row>
    <row r="246" spans="1:8" ht="15" customHeight="1">
      <c r="A246" s="83">
        <v>45499</v>
      </c>
      <c r="B246" s="32" t="s">
        <v>1159</v>
      </c>
      <c r="C246" s="31" t="s">
        <v>1271</v>
      </c>
      <c r="D246" s="31" t="s">
        <v>1160</v>
      </c>
      <c r="E246" s="31" t="s">
        <v>530</v>
      </c>
      <c r="F246" s="84">
        <v>1340679</v>
      </c>
      <c r="G246" s="32">
        <v>118.26</v>
      </c>
      <c r="H246" s="32" t="s">
        <v>844</v>
      </c>
    </row>
    <row r="247" spans="1:8" ht="15" customHeight="1">
      <c r="A247" s="83">
        <v>45499</v>
      </c>
      <c r="B247" s="32" t="s">
        <v>1159</v>
      </c>
      <c r="C247" s="31" t="s">
        <v>1271</v>
      </c>
      <c r="D247" s="31" t="s">
        <v>1277</v>
      </c>
      <c r="E247" s="31" t="s">
        <v>530</v>
      </c>
      <c r="F247" s="84">
        <v>937406</v>
      </c>
      <c r="G247" s="32">
        <v>121.25</v>
      </c>
      <c r="H247" s="32" t="s">
        <v>844</v>
      </c>
    </row>
    <row r="248" spans="1:8" ht="15" customHeight="1">
      <c r="A248" s="83">
        <v>45499</v>
      </c>
      <c r="B248" s="32" t="s">
        <v>1305</v>
      </c>
      <c r="C248" s="31" t="s">
        <v>1306</v>
      </c>
      <c r="D248" s="31" t="s">
        <v>1307</v>
      </c>
      <c r="E248" s="31" t="s">
        <v>530</v>
      </c>
      <c r="F248" s="84">
        <v>185500</v>
      </c>
      <c r="G248" s="32">
        <v>232.92</v>
      </c>
      <c r="H248" s="32" t="s">
        <v>844</v>
      </c>
    </row>
    <row r="249" spans="1:8" ht="15" customHeight="1">
      <c r="A249" s="83">
        <v>45499</v>
      </c>
      <c r="B249" s="32" t="s">
        <v>1278</v>
      </c>
      <c r="C249" s="31" t="s">
        <v>1279</v>
      </c>
      <c r="D249" s="31" t="s">
        <v>886</v>
      </c>
      <c r="E249" s="31" t="s">
        <v>530</v>
      </c>
      <c r="F249" s="84">
        <v>30000</v>
      </c>
      <c r="G249" s="32">
        <v>218.7</v>
      </c>
      <c r="H249" s="32" t="s">
        <v>844</v>
      </c>
    </row>
    <row r="250" spans="1:8" ht="15" customHeight="1">
      <c r="A250" s="83">
        <v>45499</v>
      </c>
      <c r="B250" s="32" t="s">
        <v>1278</v>
      </c>
      <c r="C250" s="31" t="s">
        <v>1279</v>
      </c>
      <c r="D250" s="31" t="s">
        <v>1066</v>
      </c>
      <c r="E250" s="31" t="s">
        <v>530</v>
      </c>
      <c r="F250" s="84">
        <v>56000</v>
      </c>
      <c r="G250" s="32">
        <v>231.31</v>
      </c>
      <c r="H250" s="32" t="s">
        <v>844</v>
      </c>
    </row>
    <row r="251" spans="1:8" ht="15" customHeight="1">
      <c r="A251" s="83">
        <v>45499</v>
      </c>
      <c r="B251" s="32" t="s">
        <v>1100</v>
      </c>
      <c r="C251" s="31" t="s">
        <v>1101</v>
      </c>
      <c r="D251" s="31" t="s">
        <v>1102</v>
      </c>
      <c r="E251" s="31" t="s">
        <v>530</v>
      </c>
      <c r="F251" s="84">
        <v>68802</v>
      </c>
      <c r="G251" s="32">
        <v>21.82</v>
      </c>
      <c r="H251" s="32" t="s">
        <v>844</v>
      </c>
    </row>
    <row r="252" spans="1:8" ht="15" customHeight="1">
      <c r="A252" s="83">
        <v>45499</v>
      </c>
      <c r="B252" s="32" t="s">
        <v>1100</v>
      </c>
      <c r="C252" s="31" t="s">
        <v>1101</v>
      </c>
      <c r="D252" s="31" t="s">
        <v>1104</v>
      </c>
      <c r="E252" s="31" t="s">
        <v>530</v>
      </c>
      <c r="F252" s="84">
        <v>115000</v>
      </c>
      <c r="G252" s="32">
        <v>21.92</v>
      </c>
      <c r="H252" s="32" t="s">
        <v>844</v>
      </c>
    </row>
    <row r="253" spans="1:8" ht="15" customHeight="1">
      <c r="A253" s="83">
        <v>45499</v>
      </c>
      <c r="B253" s="32" t="s">
        <v>1100</v>
      </c>
      <c r="C253" s="31" t="s">
        <v>1101</v>
      </c>
      <c r="D253" s="31" t="s">
        <v>1260</v>
      </c>
      <c r="E253" s="31" t="s">
        <v>530</v>
      </c>
      <c r="F253" s="84">
        <v>89284</v>
      </c>
      <c r="G253" s="32">
        <v>22.5</v>
      </c>
      <c r="H253" s="32" t="s">
        <v>844</v>
      </c>
    </row>
    <row r="254" spans="1:8" ht="15" customHeight="1">
      <c r="A254" s="83">
        <v>45499</v>
      </c>
      <c r="B254" s="32" t="s">
        <v>1280</v>
      </c>
      <c r="C254" s="31" t="s">
        <v>1281</v>
      </c>
      <c r="D254" s="31" t="s">
        <v>1055</v>
      </c>
      <c r="E254" s="31" t="s">
        <v>530</v>
      </c>
      <c r="F254" s="84">
        <v>1466307</v>
      </c>
      <c r="G254" s="32">
        <v>85.99</v>
      </c>
      <c r="H254" s="32" t="s">
        <v>844</v>
      </c>
    </row>
    <row r="255" spans="1:8" ht="15" customHeight="1">
      <c r="A255" s="83">
        <v>45499</v>
      </c>
      <c r="B255" s="32" t="s">
        <v>1282</v>
      </c>
      <c r="C255" s="31" t="s">
        <v>1283</v>
      </c>
      <c r="D255" s="31" t="s">
        <v>1284</v>
      </c>
      <c r="E255" s="31" t="s">
        <v>530</v>
      </c>
      <c r="F255" s="84">
        <v>8000</v>
      </c>
      <c r="G255" s="32">
        <v>252.45</v>
      </c>
      <c r="H255" s="32" t="s">
        <v>844</v>
      </c>
    </row>
    <row r="256" spans="1:8" ht="15" customHeight="1">
      <c r="A256" s="83">
        <v>45499</v>
      </c>
      <c r="B256" s="32" t="s">
        <v>1105</v>
      </c>
      <c r="C256" s="31" t="s">
        <v>1106</v>
      </c>
      <c r="D256" s="31" t="s">
        <v>1055</v>
      </c>
      <c r="E256" s="31" t="s">
        <v>530</v>
      </c>
      <c r="F256" s="84">
        <v>453620</v>
      </c>
      <c r="G256" s="32">
        <v>229.81</v>
      </c>
      <c r="H256" s="32" t="s">
        <v>844</v>
      </c>
    </row>
    <row r="257" spans="1:8" ht="15" customHeight="1">
      <c r="A257" s="83">
        <v>45499</v>
      </c>
      <c r="B257" s="32" t="s">
        <v>1107</v>
      </c>
      <c r="C257" s="31" t="s">
        <v>1108</v>
      </c>
      <c r="D257" s="31" t="s">
        <v>888</v>
      </c>
      <c r="E257" s="31" t="s">
        <v>530</v>
      </c>
      <c r="F257" s="84">
        <v>3920820</v>
      </c>
      <c r="G257" s="32">
        <v>35.35</v>
      </c>
      <c r="H257" s="32" t="s">
        <v>844</v>
      </c>
    </row>
    <row r="258" spans="1:8" ht="15" customHeight="1">
      <c r="A258" s="83">
        <v>45499</v>
      </c>
      <c r="B258" s="32" t="s">
        <v>1107</v>
      </c>
      <c r="C258" s="31" t="s">
        <v>1108</v>
      </c>
      <c r="D258" s="31" t="s">
        <v>1055</v>
      </c>
      <c r="E258" s="31" t="s">
        <v>530</v>
      </c>
      <c r="F258" s="84">
        <v>4472790</v>
      </c>
      <c r="G258" s="32">
        <v>35.47</v>
      </c>
      <c r="H258" s="32" t="s">
        <v>844</v>
      </c>
    </row>
    <row r="259" spans="1:8" ht="15" customHeight="1">
      <c r="A259" s="83">
        <v>45499</v>
      </c>
      <c r="B259" s="32" t="s">
        <v>1285</v>
      </c>
      <c r="C259" s="31" t="s">
        <v>1286</v>
      </c>
      <c r="D259" s="31" t="s">
        <v>1308</v>
      </c>
      <c r="E259" s="31" t="s">
        <v>530</v>
      </c>
      <c r="F259" s="84">
        <v>1088000</v>
      </c>
      <c r="G259" s="32">
        <v>53.69</v>
      </c>
      <c r="H259" s="32" t="s">
        <v>844</v>
      </c>
    </row>
    <row r="260" spans="1:8" ht="15" customHeight="1">
      <c r="A260" s="83">
        <v>45499</v>
      </c>
      <c r="B260" s="32" t="s">
        <v>1109</v>
      </c>
      <c r="C260" s="31" t="s">
        <v>1110</v>
      </c>
      <c r="D260" s="31" t="s">
        <v>1055</v>
      </c>
      <c r="E260" s="31" t="s">
        <v>530</v>
      </c>
      <c r="F260" s="84">
        <v>161371</v>
      </c>
      <c r="G260" s="32">
        <v>162.15</v>
      </c>
      <c r="H260" s="32" t="s">
        <v>844</v>
      </c>
    </row>
    <row r="261" spans="1:8" ht="15" customHeight="1">
      <c r="A261" s="83">
        <v>45499</v>
      </c>
      <c r="B261" s="32" t="s">
        <v>1109</v>
      </c>
      <c r="C261" s="31" t="s">
        <v>1110</v>
      </c>
      <c r="D261" s="31" t="s">
        <v>1054</v>
      </c>
      <c r="E261" s="31" t="s">
        <v>530</v>
      </c>
      <c r="F261" s="84">
        <v>122735</v>
      </c>
      <c r="G261" s="32">
        <v>162.21</v>
      </c>
      <c r="H261" s="32" t="s">
        <v>844</v>
      </c>
    </row>
    <row r="262" spans="1:8" ht="15" customHeight="1">
      <c r="A262" s="83">
        <v>45499</v>
      </c>
      <c r="B262" s="32" t="s">
        <v>1287</v>
      </c>
      <c r="C262" s="31" t="s">
        <v>1288</v>
      </c>
      <c r="D262" s="31" t="s">
        <v>1055</v>
      </c>
      <c r="E262" s="31" t="s">
        <v>530</v>
      </c>
      <c r="F262" s="84">
        <v>667095</v>
      </c>
      <c r="G262" s="32">
        <v>236.19</v>
      </c>
      <c r="H262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3"/>
  <sheetViews>
    <sheetView zoomScale="70" zoomScaleNormal="70" workbookViewId="0">
      <selection activeCell="B1" sqref="B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45502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965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892</v>
      </c>
      <c r="J11" s="247" t="s">
        <v>975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889</v>
      </c>
      <c r="J12" s="247" t="s">
        <v>1013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353">
        <v>4</v>
      </c>
      <c r="B13" s="354">
        <v>45462</v>
      </c>
      <c r="C13" s="355"/>
      <c r="D13" s="356" t="s">
        <v>139</v>
      </c>
      <c r="E13" s="357" t="s">
        <v>846</v>
      </c>
      <c r="F13" s="290">
        <v>118</v>
      </c>
      <c r="G13" s="291">
        <v>112</v>
      </c>
      <c r="H13" s="290">
        <v>112.5</v>
      </c>
      <c r="I13" s="290" t="s">
        <v>1014</v>
      </c>
      <c r="J13" s="292" t="s">
        <v>1037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557</v>
      </c>
      <c r="O13" s="360">
        <v>45496</v>
      </c>
      <c r="P13" s="361"/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893</v>
      </c>
      <c r="J14" s="247" t="s">
        <v>957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353">
        <v>6</v>
      </c>
      <c r="B15" s="354">
        <v>45463</v>
      </c>
      <c r="C15" s="355"/>
      <c r="D15" s="356" t="s">
        <v>385</v>
      </c>
      <c r="E15" s="357" t="s">
        <v>545</v>
      </c>
      <c r="F15" s="290">
        <v>3370</v>
      </c>
      <c r="G15" s="291">
        <v>3180</v>
      </c>
      <c r="H15" s="290">
        <v>3180</v>
      </c>
      <c r="I15" s="290" t="s">
        <v>894</v>
      </c>
      <c r="J15" s="292" t="s">
        <v>1036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557</v>
      </c>
      <c r="O15" s="360">
        <v>45496</v>
      </c>
      <c r="P15" s="361"/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895</v>
      </c>
      <c r="J16" s="247" t="s">
        <v>941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896</v>
      </c>
      <c r="G17" s="185">
        <v>795</v>
      </c>
      <c r="H17" s="183"/>
      <c r="I17" s="183" t="s">
        <v>897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818.5</v>
      </c>
      <c r="Q17" s="228"/>
      <c r="R17" s="54" t="s">
        <v>847</v>
      </c>
    </row>
    <row r="18" spans="1:18" ht="15" customHeight="1">
      <c r="A18" s="315">
        <v>9</v>
      </c>
      <c r="B18" s="265">
        <v>45469</v>
      </c>
      <c r="C18" s="316"/>
      <c r="D18" s="317" t="s">
        <v>298</v>
      </c>
      <c r="E18" s="318" t="s">
        <v>545</v>
      </c>
      <c r="F18" s="248">
        <v>1550</v>
      </c>
      <c r="G18" s="249">
        <v>1480</v>
      </c>
      <c r="H18" s="248">
        <v>1635</v>
      </c>
      <c r="I18" s="248" t="s">
        <v>899</v>
      </c>
      <c r="J18" s="247" t="s">
        <v>1072</v>
      </c>
      <c r="K18" s="247">
        <f t="shared" ref="K18" si="15">H18-F18</f>
        <v>85</v>
      </c>
      <c r="L18" s="261">
        <f t="shared" ref="L18" si="16">(F18*-0.3)/100</f>
        <v>-4.6500000000000004</v>
      </c>
      <c r="M18" s="262">
        <f t="shared" ref="M18" si="17">(K18+L18)/F18</f>
        <v>5.1838709677419353E-2</v>
      </c>
      <c r="N18" s="247" t="s">
        <v>547</v>
      </c>
      <c r="O18" s="263">
        <v>45498</v>
      </c>
      <c r="P18" s="264"/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900</v>
      </c>
      <c r="G19" s="185">
        <v>8900</v>
      </c>
      <c r="H19" s="183"/>
      <c r="I19" s="183" t="s">
        <v>901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9492.9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902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903</v>
      </c>
      <c r="J20" s="247" t="s">
        <v>928</v>
      </c>
      <c r="K20" s="247">
        <f t="shared" ref="K20" si="18">H20-F20</f>
        <v>10.5</v>
      </c>
      <c r="L20" s="261">
        <f t="shared" ref="L20" si="19">(F20*-0.3)/100</f>
        <v>-0.4335</v>
      </c>
      <c r="M20" s="262">
        <f t="shared" ref="M20" si="20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906</v>
      </c>
      <c r="J21" s="247" t="s">
        <v>768</v>
      </c>
      <c r="K21" s="247">
        <f t="shared" ref="K21" si="21">H21-F21</f>
        <v>82.5</v>
      </c>
      <c r="L21" s="261">
        <f t="shared" ref="L21" si="22">(F21*-0.3)/100</f>
        <v>-4.68</v>
      </c>
      <c r="M21" s="262">
        <f t="shared" ref="M21" si="23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911</v>
      </c>
      <c r="J22" s="247" t="s">
        <v>927</v>
      </c>
      <c r="K22" s="247">
        <f t="shared" ref="K22" si="24">H22-F22</f>
        <v>29</v>
      </c>
      <c r="L22" s="261">
        <f t="shared" ref="L22" si="25">(F22*-0.3)/100</f>
        <v>-1.5209999999999999</v>
      </c>
      <c r="M22" s="262">
        <f t="shared" ref="M22" si="26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912</v>
      </c>
      <c r="G23" s="185">
        <v>2940</v>
      </c>
      <c r="H23" s="183"/>
      <c r="I23" s="183" t="s">
        <v>913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3018.05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921</v>
      </c>
      <c r="J24" s="247" t="s">
        <v>933</v>
      </c>
      <c r="K24" s="247">
        <f t="shared" ref="K24" si="27">H24-F24</f>
        <v>13.5</v>
      </c>
      <c r="L24" s="261">
        <f t="shared" ref="L24" si="28">(F24*-0.3)/100</f>
        <v>-0.64500000000000002</v>
      </c>
      <c r="M24" s="262">
        <f t="shared" ref="M24" si="29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922</v>
      </c>
      <c r="J25" s="247" t="s">
        <v>961</v>
      </c>
      <c r="K25" s="247">
        <f t="shared" ref="K25" si="30">H25-F25</f>
        <v>14.5</v>
      </c>
      <c r="L25" s="261">
        <f t="shared" ref="L25" si="31">(F25*-0.3)/100</f>
        <v>-0.77099999999999991</v>
      </c>
      <c r="M25" s="262">
        <f t="shared" ref="M25" si="32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939</v>
      </c>
      <c r="J26" s="247" t="s">
        <v>956</v>
      </c>
      <c r="K26" s="247">
        <f t="shared" ref="K26" si="33">H26-F26</f>
        <v>25.5</v>
      </c>
      <c r="L26" s="261">
        <f t="shared" ref="L26" si="34">(F26*-0.3)/100</f>
        <v>-1.4879999999999998</v>
      </c>
      <c r="M26" s="262">
        <f t="shared" ref="M26" si="35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938</v>
      </c>
      <c r="J27" s="247" t="s">
        <v>1015</v>
      </c>
      <c r="K27" s="247">
        <f t="shared" ref="K27" si="36">H27-F27</f>
        <v>48.5</v>
      </c>
      <c r="L27" s="261">
        <f t="shared" ref="L27" si="37">(F27*-0.3)/100</f>
        <v>-2.1</v>
      </c>
      <c r="M27" s="262">
        <f t="shared" ref="M27" si="38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943</v>
      </c>
      <c r="J28" s="247" t="s">
        <v>993</v>
      </c>
      <c r="K28" s="247">
        <f t="shared" ref="K28:K29" si="39">H28-F28</f>
        <v>15</v>
      </c>
      <c r="L28" s="261">
        <f t="shared" ref="L28" si="40">(F28*-0.3)/100</f>
        <v>-0.66899999999999993</v>
      </c>
      <c r="M28" s="262">
        <f t="shared" ref="M28:M29" si="41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890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950</v>
      </c>
      <c r="J29" s="247" t="s">
        <v>640</v>
      </c>
      <c r="K29" s="247">
        <f t="shared" si="39"/>
        <v>67</v>
      </c>
      <c r="L29" s="261">
        <f>(F29*-0.3)/100</f>
        <v>-3.75</v>
      </c>
      <c r="M29" s="262">
        <f t="shared" si="41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970</v>
      </c>
      <c r="J30" s="247" t="s">
        <v>974</v>
      </c>
      <c r="K30" s="247">
        <f t="shared" ref="K30" si="42">H30-F30</f>
        <v>18.5</v>
      </c>
      <c r="L30" s="261">
        <f>(F30*-0.03)/100</f>
        <v>-8.1000000000000003E-2</v>
      </c>
      <c r="M30" s="262">
        <f t="shared" ref="M30" si="43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971</v>
      </c>
      <c r="J31" s="247" t="s">
        <v>997</v>
      </c>
      <c r="K31" s="247">
        <f t="shared" ref="K31:K32" si="44">H31-F31</f>
        <v>75</v>
      </c>
      <c r="L31" s="261">
        <f>(F31*-0.03)/100</f>
        <v>-0.498</v>
      </c>
      <c r="M31" s="262">
        <f t="shared" ref="M31:M32" si="45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973</v>
      </c>
      <c r="J32" s="292" t="s">
        <v>1023</v>
      </c>
      <c r="K32" s="292">
        <f t="shared" si="44"/>
        <v>-22</v>
      </c>
      <c r="L32" s="358">
        <f>(F32*-0.3)/100</f>
        <v>-1.26</v>
      </c>
      <c r="M32" s="359">
        <f t="shared" si="45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1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943</v>
      </c>
      <c r="J33" s="247" t="s">
        <v>995</v>
      </c>
      <c r="K33" s="247">
        <f t="shared" ref="K33" si="46">H33-F33</f>
        <v>8</v>
      </c>
      <c r="L33" s="261">
        <f>(F33*-0.3)/100</f>
        <v>-0.67500000000000004</v>
      </c>
      <c r="M33" s="262">
        <f t="shared" ref="M33" si="47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1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970</v>
      </c>
      <c r="J34" s="247" t="s">
        <v>992</v>
      </c>
      <c r="K34" s="247">
        <f t="shared" ref="K34" si="48">H34-F34</f>
        <v>20</v>
      </c>
      <c r="L34" s="261">
        <f>(F34*-0.3)/100</f>
        <v>-0.80549999999999999</v>
      </c>
      <c r="M34" s="262">
        <f t="shared" ref="M34" si="49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18" ht="15" customHeight="1">
      <c r="A35" s="315">
        <v>26</v>
      </c>
      <c r="B35" s="265">
        <v>45483</v>
      </c>
      <c r="C35" s="316"/>
      <c r="D35" s="317" t="s">
        <v>477</v>
      </c>
      <c r="E35" s="318" t="s">
        <v>545</v>
      </c>
      <c r="F35" s="248">
        <v>675</v>
      </c>
      <c r="G35" s="249">
        <v>645</v>
      </c>
      <c r="H35" s="248">
        <v>698</v>
      </c>
      <c r="I35" s="248" t="s">
        <v>979</v>
      </c>
      <c r="J35" s="247" t="s">
        <v>1309</v>
      </c>
      <c r="K35" s="247">
        <f t="shared" ref="K35" si="50">H35-F35</f>
        <v>23</v>
      </c>
      <c r="L35" s="261">
        <f>(F35*-0.3)/100</f>
        <v>-2.0249999999999999</v>
      </c>
      <c r="M35" s="262">
        <f t="shared" ref="M35" si="51">(K35+L35)/F35</f>
        <v>3.1074074074074077E-2</v>
      </c>
      <c r="N35" s="247" t="s">
        <v>547</v>
      </c>
      <c r="O35" s="263">
        <v>45499</v>
      </c>
      <c r="P35" s="264"/>
      <c r="Q35" s="228"/>
      <c r="R35" s="54" t="s">
        <v>847</v>
      </c>
    </row>
    <row r="36" spans="1:1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994</v>
      </c>
      <c r="J36" s="292" t="s">
        <v>1018</v>
      </c>
      <c r="K36" s="292">
        <f t="shared" ref="K36:K37" si="52">H36-F36</f>
        <v>-18.5</v>
      </c>
      <c r="L36" s="358">
        <f>(F36*-0.3)/100</f>
        <v>-0.98250000000000004</v>
      </c>
      <c r="M36" s="359">
        <f t="shared" ref="M36:M37" si="53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18" ht="15" customHeight="1">
      <c r="A37" s="315">
        <v>28</v>
      </c>
      <c r="B37" s="265">
        <v>45485</v>
      </c>
      <c r="C37" s="316"/>
      <c r="D37" s="317" t="s">
        <v>829</v>
      </c>
      <c r="E37" s="318" t="s">
        <v>545</v>
      </c>
      <c r="F37" s="248">
        <v>837.5</v>
      </c>
      <c r="G37" s="249">
        <v>790</v>
      </c>
      <c r="H37" s="248">
        <v>878</v>
      </c>
      <c r="I37" s="248" t="s">
        <v>897</v>
      </c>
      <c r="J37" s="247" t="s">
        <v>1076</v>
      </c>
      <c r="K37" s="247">
        <f t="shared" si="52"/>
        <v>40.5</v>
      </c>
      <c r="L37" s="261">
        <f>(F37*-0.3)/100</f>
        <v>-2.5125000000000002</v>
      </c>
      <c r="M37" s="262">
        <f t="shared" si="53"/>
        <v>4.5358208955223876E-2</v>
      </c>
      <c r="N37" s="247" t="s">
        <v>547</v>
      </c>
      <c r="O37" s="263">
        <v>45498</v>
      </c>
      <c r="P37" s="264"/>
      <c r="Q37" s="228"/>
    </row>
    <row r="38" spans="1:1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996</v>
      </c>
      <c r="J38" s="247" t="s">
        <v>998</v>
      </c>
      <c r="K38" s="247">
        <f t="shared" ref="K38" si="54">H38-F38</f>
        <v>45</v>
      </c>
      <c r="L38" s="261">
        <f>(F38*-0.3)/100</f>
        <v>-1.71</v>
      </c>
      <c r="M38" s="262">
        <f t="shared" ref="M38" si="55">(K38+L38)/F38</f>
        <v>7.5947368421052625E-2</v>
      </c>
      <c r="N38" s="247" t="s">
        <v>547</v>
      </c>
      <c r="O38" s="263">
        <v>45488</v>
      </c>
      <c r="P38" s="264"/>
      <c r="Q38" s="228"/>
    </row>
    <row r="39" spans="1:1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999</v>
      </c>
      <c r="G39" s="185">
        <v>1100</v>
      </c>
      <c r="H39" s="183"/>
      <c r="I39" s="183" t="s">
        <v>1000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18" ht="15" customHeight="1">
      <c r="A40" s="315">
        <v>31</v>
      </c>
      <c r="B40" s="265">
        <v>45488</v>
      </c>
      <c r="C40" s="316"/>
      <c r="D40" s="317" t="s">
        <v>500</v>
      </c>
      <c r="E40" s="318" t="s">
        <v>545</v>
      </c>
      <c r="F40" s="248">
        <v>3860</v>
      </c>
      <c r="G40" s="249">
        <v>3700</v>
      </c>
      <c r="H40" s="248">
        <v>4050</v>
      </c>
      <c r="I40" s="248" t="s">
        <v>1001</v>
      </c>
      <c r="J40" s="247" t="s">
        <v>1071</v>
      </c>
      <c r="K40" s="247">
        <f t="shared" ref="K40" si="56">H40-F40</f>
        <v>190</v>
      </c>
      <c r="L40" s="261">
        <f>(F40*-0.3)/100</f>
        <v>-11.58</v>
      </c>
      <c r="M40" s="262">
        <f t="shared" ref="M40" si="57">(K40+L40)/F40</f>
        <v>4.6222797927461139E-2</v>
      </c>
      <c r="N40" s="247" t="s">
        <v>547</v>
      </c>
      <c r="O40" s="263">
        <v>45498</v>
      </c>
      <c r="P40" s="264"/>
      <c r="Q40" s="228"/>
    </row>
    <row r="41" spans="1:18" ht="15" customHeight="1">
      <c r="A41" s="315">
        <v>32</v>
      </c>
      <c r="B41" s="265">
        <v>45489</v>
      </c>
      <c r="C41" s="316"/>
      <c r="D41" s="317" t="s">
        <v>86</v>
      </c>
      <c r="E41" s="318" t="s">
        <v>545</v>
      </c>
      <c r="F41" s="248">
        <v>709.5</v>
      </c>
      <c r="G41" s="249">
        <v>680</v>
      </c>
      <c r="H41" s="248">
        <v>726</v>
      </c>
      <c r="I41" s="248" t="s">
        <v>1006</v>
      </c>
      <c r="J41" s="247" t="s">
        <v>1038</v>
      </c>
      <c r="K41" s="247">
        <f t="shared" ref="K41" si="58">H41-F41</f>
        <v>16.5</v>
      </c>
      <c r="L41" s="261">
        <f>(F41*-0.3)/100</f>
        <v>-2.1284999999999998</v>
      </c>
      <c r="M41" s="262">
        <f t="shared" ref="M41" si="59">(K41+L41)/F41</f>
        <v>2.0255813953488373E-2</v>
      </c>
      <c r="N41" s="247" t="s">
        <v>547</v>
      </c>
      <c r="O41" s="263">
        <v>45496</v>
      </c>
      <c r="P41" s="264"/>
      <c r="Q41" s="228"/>
    </row>
    <row r="42" spans="1:1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1017</v>
      </c>
      <c r="J42" s="247" t="s">
        <v>1026</v>
      </c>
      <c r="K42" s="247">
        <f t="shared" ref="K42" si="60">H42-F42</f>
        <v>9.25</v>
      </c>
      <c r="L42" s="261">
        <f>(F42*-0.3)/100</f>
        <v>-0.52949999999999997</v>
      </c>
      <c r="M42" s="262">
        <f t="shared" ref="M42" si="61">(K42+L42)/F42</f>
        <v>4.9407932011331444E-2</v>
      </c>
      <c r="N42" s="247" t="s">
        <v>547</v>
      </c>
      <c r="O42" s="263">
        <v>45495</v>
      </c>
      <c r="P42" s="264"/>
      <c r="Q42" s="228"/>
    </row>
    <row r="43" spans="1:1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1021</v>
      </c>
      <c r="G43" s="185">
        <v>1560</v>
      </c>
      <c r="H43" s="183"/>
      <c r="I43" s="183" t="s">
        <v>1022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18" ht="15" customHeight="1">
      <c r="A44" s="315">
        <v>35</v>
      </c>
      <c r="B44" s="265">
        <v>45495</v>
      </c>
      <c r="C44" s="316"/>
      <c r="D44" s="317" t="s">
        <v>498</v>
      </c>
      <c r="E44" s="318" t="s">
        <v>545</v>
      </c>
      <c r="F44" s="248">
        <v>267</v>
      </c>
      <c r="G44" s="249">
        <v>251</v>
      </c>
      <c r="H44" s="248">
        <v>293.5</v>
      </c>
      <c r="I44" s="248" t="s">
        <v>970</v>
      </c>
      <c r="J44" s="247" t="s">
        <v>1026</v>
      </c>
      <c r="K44" s="247">
        <f t="shared" ref="K44" si="62">H44-F44</f>
        <v>26.5</v>
      </c>
      <c r="L44" s="261">
        <f>(F44*-0.3)/100</f>
        <v>-0.80099999999999993</v>
      </c>
      <c r="M44" s="262">
        <f t="shared" ref="M44" si="63">(K44+L44)/F44</f>
        <v>9.6250936329588019E-2</v>
      </c>
      <c r="N44" s="247" t="s">
        <v>547</v>
      </c>
      <c r="O44" s="263">
        <v>45499</v>
      </c>
      <c r="P44" s="264"/>
      <c r="Q44" s="228"/>
    </row>
    <row r="45" spans="1:18" ht="15" customHeight="1">
      <c r="A45" s="187">
        <v>36</v>
      </c>
      <c r="B45" s="184">
        <v>45497</v>
      </c>
      <c r="C45" s="188"/>
      <c r="D45" s="192" t="s">
        <v>188</v>
      </c>
      <c r="E45" s="189" t="s">
        <v>545</v>
      </c>
      <c r="F45" s="183" t="s">
        <v>1044</v>
      </c>
      <c r="G45" s="185">
        <v>1575</v>
      </c>
      <c r="H45" s="183"/>
      <c r="I45" s="183" t="s">
        <v>1045</v>
      </c>
      <c r="J45" s="185" t="s">
        <v>546</v>
      </c>
      <c r="K45" s="185"/>
      <c r="L45" s="186"/>
      <c r="M45" s="190"/>
      <c r="N45" s="185"/>
      <c r="O45" s="191"/>
      <c r="P45" s="186"/>
      <c r="Q45" s="228"/>
    </row>
    <row r="46" spans="1:18" ht="15" customHeight="1">
      <c r="A46" s="187">
        <v>37</v>
      </c>
      <c r="B46" s="184">
        <v>45498</v>
      </c>
      <c r="C46" s="188"/>
      <c r="D46" s="192" t="s">
        <v>184</v>
      </c>
      <c r="E46" s="189" t="s">
        <v>545</v>
      </c>
      <c r="F46" s="183" t="s">
        <v>1073</v>
      </c>
      <c r="G46" s="185">
        <v>2330</v>
      </c>
      <c r="H46" s="183"/>
      <c r="I46" s="183" t="s">
        <v>1074</v>
      </c>
      <c r="J46" s="185" t="s">
        <v>546</v>
      </c>
      <c r="K46" s="185"/>
      <c r="L46" s="186"/>
      <c r="M46" s="190"/>
      <c r="N46" s="185"/>
      <c r="O46" s="191"/>
      <c r="P46" s="186"/>
      <c r="Q46" s="228"/>
    </row>
    <row r="47" spans="1:18" ht="15" customHeight="1">
      <c r="A47" s="315">
        <v>38</v>
      </c>
      <c r="B47" s="265">
        <v>45498</v>
      </c>
      <c r="C47" s="316"/>
      <c r="D47" s="317" t="s">
        <v>220</v>
      </c>
      <c r="E47" s="318" t="s">
        <v>545</v>
      </c>
      <c r="F47" s="248">
        <v>1210</v>
      </c>
      <c r="G47" s="249">
        <v>1150</v>
      </c>
      <c r="H47" s="248">
        <v>1226</v>
      </c>
      <c r="I47" s="248" t="s">
        <v>1075</v>
      </c>
      <c r="J47" s="247" t="s">
        <v>1079</v>
      </c>
      <c r="K47" s="247">
        <f t="shared" ref="K47" si="64">H47-F47</f>
        <v>16</v>
      </c>
      <c r="L47" s="261">
        <f>(F47*-0.03)/100</f>
        <v>-0.36299999999999999</v>
      </c>
      <c r="M47" s="262">
        <f t="shared" ref="M47" si="65">(K47+L47)/F47</f>
        <v>1.2923140495867768E-2</v>
      </c>
      <c r="N47" s="247" t="s">
        <v>547</v>
      </c>
      <c r="O47" s="263">
        <v>45498</v>
      </c>
      <c r="P47" s="264"/>
      <c r="Q47" s="228"/>
    </row>
    <row r="48" spans="1:18" ht="15" customHeight="1">
      <c r="A48" s="187">
        <v>39</v>
      </c>
      <c r="B48" s="184">
        <v>45499</v>
      </c>
      <c r="C48" s="188"/>
      <c r="D48" s="192" t="s">
        <v>843</v>
      </c>
      <c r="E48" s="189" t="s">
        <v>545</v>
      </c>
      <c r="F48" s="183" t="s">
        <v>1310</v>
      </c>
      <c r="G48" s="185">
        <v>164</v>
      </c>
      <c r="H48" s="183"/>
      <c r="I48" s="183" t="s">
        <v>1311</v>
      </c>
      <c r="J48" s="185" t="s">
        <v>546</v>
      </c>
      <c r="K48" s="185"/>
      <c r="L48" s="186"/>
      <c r="M48" s="190"/>
      <c r="N48" s="185"/>
      <c r="O48" s="191"/>
      <c r="P48" s="186"/>
      <c r="Q48" s="228"/>
    </row>
    <row r="49" spans="1:38" ht="15" customHeight="1">
      <c r="A49" s="187">
        <v>40</v>
      </c>
      <c r="B49" s="184">
        <v>45499</v>
      </c>
      <c r="C49" s="188"/>
      <c r="D49" s="192" t="s">
        <v>805</v>
      </c>
      <c r="E49" s="189" t="s">
        <v>545</v>
      </c>
      <c r="F49" s="183" t="s">
        <v>896</v>
      </c>
      <c r="G49" s="185">
        <v>790</v>
      </c>
      <c r="H49" s="183"/>
      <c r="I49" s="183" t="s">
        <v>897</v>
      </c>
      <c r="J49" s="185" t="s">
        <v>546</v>
      </c>
      <c r="K49" s="185"/>
      <c r="L49" s="186"/>
      <c r="M49" s="190"/>
      <c r="N49" s="185"/>
      <c r="O49" s="191"/>
      <c r="P49" s="186"/>
      <c r="Q49" s="228"/>
    </row>
    <row r="50" spans="1:38" ht="15" customHeight="1">
      <c r="A50" s="187"/>
      <c r="B50" s="184"/>
      <c r="C50" s="188"/>
      <c r="D50" s="192"/>
      <c r="E50" s="189"/>
      <c r="F50" s="183"/>
      <c r="G50" s="185"/>
      <c r="H50" s="183"/>
      <c r="I50" s="183"/>
      <c r="J50" s="185"/>
      <c r="K50" s="185"/>
      <c r="L50" s="186"/>
      <c r="M50" s="190"/>
      <c r="N50" s="185"/>
      <c r="O50" s="191"/>
      <c r="P50" s="186"/>
      <c r="Q50" s="228"/>
    </row>
    <row r="51" spans="1:38" ht="15" customHeight="1">
      <c r="A51" s="187"/>
      <c r="B51" s="184"/>
      <c r="C51" s="188"/>
      <c r="D51" s="192"/>
      <c r="E51" s="189"/>
      <c r="F51" s="183"/>
      <c r="G51" s="185"/>
      <c r="H51" s="183"/>
      <c r="I51" s="183"/>
      <c r="J51" s="185"/>
      <c r="K51" s="185"/>
      <c r="L51" s="186"/>
      <c r="M51" s="190"/>
      <c r="N51" s="185"/>
      <c r="O51" s="191"/>
      <c r="P51" s="186"/>
      <c r="Q51" s="228"/>
    </row>
    <row r="52" spans="1:38" ht="15" customHeight="1"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38" ht="14.25" customHeight="1">
      <c r="A53" s="96"/>
      <c r="B53" s="97"/>
      <c r="C53" s="98"/>
      <c r="D53" s="99"/>
      <c r="E53" s="100"/>
      <c r="F53" s="100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102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03" t="s">
        <v>548</v>
      </c>
      <c r="B54" s="104"/>
      <c r="C54" s="105"/>
      <c r="E54" s="106"/>
      <c r="F54" s="10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" customHeight="1">
      <c r="A55" s="107" t="s">
        <v>549</v>
      </c>
      <c r="B55" s="103"/>
      <c r="C55" s="103"/>
      <c r="D55" s="103"/>
      <c r="E55" s="37"/>
      <c r="F55" s="108" t="s">
        <v>550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" customHeight="1">
      <c r="A56" s="103" t="s">
        <v>551</v>
      </c>
      <c r="B56" s="103"/>
      <c r="C56" s="103"/>
      <c r="D56" s="103" t="s">
        <v>552</v>
      </c>
      <c r="E56" s="6"/>
      <c r="F56" s="108" t="s">
        <v>553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" customHeight="1">
      <c r="A57" s="103"/>
      <c r="B57" s="103"/>
      <c r="C57" s="103"/>
      <c r="D57" s="103"/>
      <c r="E57" s="6"/>
      <c r="F57" s="6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" customHeight="1">
      <c r="A58" s="196"/>
      <c r="B58" s="196"/>
      <c r="C58" s="196"/>
      <c r="D58" s="196"/>
      <c r="E58" s="197"/>
      <c r="F58" s="19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4.25" customHeight="1">
      <c r="A59" s="103"/>
      <c r="B59" s="103"/>
      <c r="C59" s="103"/>
      <c r="D59" s="103"/>
      <c r="E59" s="6"/>
      <c r="F59" s="6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2.75" customHeight="1">
      <c r="A60" s="115" t="s">
        <v>558</v>
      </c>
      <c r="B60" s="115"/>
      <c r="C60" s="115"/>
      <c r="D60" s="115"/>
      <c r="E60" s="6"/>
      <c r="F60" s="6"/>
      <c r="G60" s="54"/>
      <c r="H60" s="54"/>
      <c r="I60" s="54"/>
      <c r="J60" s="54"/>
      <c r="K60" s="54"/>
      <c r="L60" s="54"/>
      <c r="M60" s="54"/>
      <c r="N60" s="54"/>
      <c r="O60" s="54"/>
      <c r="P60" s="54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38.25" customHeight="1">
      <c r="A61" s="93" t="s">
        <v>16</v>
      </c>
      <c r="B61" s="93" t="s">
        <v>521</v>
      </c>
      <c r="C61" s="93"/>
      <c r="D61" s="94" t="s">
        <v>532</v>
      </c>
      <c r="E61" s="93" t="s">
        <v>533</v>
      </c>
      <c r="F61" s="93" t="s">
        <v>534</v>
      </c>
      <c r="G61" s="93" t="s">
        <v>554</v>
      </c>
      <c r="H61" s="93" t="s">
        <v>536</v>
      </c>
      <c r="I61" s="193" t="s">
        <v>537</v>
      </c>
      <c r="J61" s="195" t="s">
        <v>538</v>
      </c>
      <c r="K61" s="194" t="s">
        <v>559</v>
      </c>
      <c r="L61" s="95" t="s">
        <v>540</v>
      </c>
      <c r="M61" s="116" t="s">
        <v>560</v>
      </c>
      <c r="N61" s="93" t="s">
        <v>561</v>
      </c>
      <c r="O61" s="92" t="s">
        <v>542</v>
      </c>
      <c r="P61" s="260" t="s">
        <v>543</v>
      </c>
      <c r="Q61" s="230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2.75" customHeight="1">
      <c r="A62" s="248">
        <v>1</v>
      </c>
      <c r="B62" s="287">
        <v>45472</v>
      </c>
      <c r="C62" s="288"/>
      <c r="D62" s="288" t="s">
        <v>904</v>
      </c>
      <c r="E62" s="248" t="s">
        <v>556</v>
      </c>
      <c r="F62" s="248">
        <v>3917.5</v>
      </c>
      <c r="G62" s="248">
        <v>3848</v>
      </c>
      <c r="H62" s="248">
        <v>3974</v>
      </c>
      <c r="I62" s="249" t="s">
        <v>905</v>
      </c>
      <c r="J62" s="304" t="s">
        <v>920</v>
      </c>
      <c r="K62" s="303">
        <f t="shared" ref="K62" si="66">H62-F62</f>
        <v>56.5</v>
      </c>
      <c r="L62" s="305">
        <f t="shared" ref="L62:L63" si="67">(H62*N62)*0.03%</f>
        <v>208.63499999999999</v>
      </c>
      <c r="M62" s="306">
        <f t="shared" ref="M62:M63" si="68">(K62*N62)-L62</f>
        <v>9678.8649999999998</v>
      </c>
      <c r="N62" s="303">
        <v>175</v>
      </c>
      <c r="O62" s="307" t="s">
        <v>547</v>
      </c>
      <c r="P62" s="308">
        <v>45474</v>
      </c>
      <c r="Q62" s="226"/>
      <c r="R62" s="54" t="s">
        <v>847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90">
        <v>2</v>
      </c>
      <c r="B63" s="295">
        <v>45474</v>
      </c>
      <c r="C63" s="289"/>
      <c r="D63" s="289" t="s">
        <v>909</v>
      </c>
      <c r="E63" s="290" t="s">
        <v>817</v>
      </c>
      <c r="F63" s="290">
        <v>24130</v>
      </c>
      <c r="G63" s="290">
        <v>24310</v>
      </c>
      <c r="H63" s="290">
        <v>24310</v>
      </c>
      <c r="I63" s="291" t="s">
        <v>910</v>
      </c>
      <c r="J63" s="309" t="s">
        <v>931</v>
      </c>
      <c r="K63" s="310">
        <f>F63-H63</f>
        <v>-180</v>
      </c>
      <c r="L63" s="311">
        <f t="shared" si="67"/>
        <v>182.32499999999999</v>
      </c>
      <c r="M63" s="312">
        <f t="shared" si="68"/>
        <v>-4682.3249999999998</v>
      </c>
      <c r="N63" s="310">
        <v>25</v>
      </c>
      <c r="O63" s="313" t="s">
        <v>557</v>
      </c>
      <c r="P63" s="314">
        <v>45476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19">
        <v>3</v>
      </c>
      <c r="B64" s="320">
        <v>45474</v>
      </c>
      <c r="C64" s="321"/>
      <c r="D64" s="321" t="s">
        <v>917</v>
      </c>
      <c r="E64" s="319" t="s">
        <v>556</v>
      </c>
      <c r="F64" s="319">
        <v>716</v>
      </c>
      <c r="G64" s="319">
        <v>704</v>
      </c>
      <c r="H64" s="319">
        <v>716</v>
      </c>
      <c r="I64" s="322" t="s">
        <v>918</v>
      </c>
      <c r="J64" s="323" t="s">
        <v>932</v>
      </c>
      <c r="K64" s="324">
        <f t="shared" ref="K64" si="69">H64-F64</f>
        <v>0</v>
      </c>
      <c r="L64" s="325">
        <f t="shared" ref="L64" si="70">(H64*N64)*0.03%</f>
        <v>214.79999999999998</v>
      </c>
      <c r="M64" s="326">
        <f t="shared" ref="M64" si="71">(K64*N64)-L64</f>
        <v>-214.79999999999998</v>
      </c>
      <c r="N64" s="324">
        <v>1000</v>
      </c>
      <c r="O64" s="327" t="s">
        <v>557</v>
      </c>
      <c r="P64" s="328">
        <v>45476</v>
      </c>
      <c r="Q64" s="226"/>
      <c r="R64" s="54" t="s">
        <v>849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90">
        <v>4</v>
      </c>
      <c r="B65" s="295">
        <v>45474</v>
      </c>
      <c r="C65" s="289"/>
      <c r="D65" s="289" t="s">
        <v>898</v>
      </c>
      <c r="E65" s="290" t="s">
        <v>556</v>
      </c>
      <c r="F65" s="290">
        <v>2840</v>
      </c>
      <c r="G65" s="290">
        <v>2802</v>
      </c>
      <c r="H65" s="290">
        <v>2802</v>
      </c>
      <c r="I65" s="291" t="s">
        <v>919</v>
      </c>
      <c r="J65" s="309" t="s">
        <v>923</v>
      </c>
      <c r="K65" s="310">
        <f t="shared" ref="K65:K66" si="72">H65-F65</f>
        <v>-38</v>
      </c>
      <c r="L65" s="311">
        <f t="shared" ref="L65:L66" si="73">(H65*N65)*0.03%</f>
        <v>252.17999999999998</v>
      </c>
      <c r="M65" s="312">
        <f t="shared" ref="M65:M66" si="74">(K65*N65)-L65</f>
        <v>-11652.18</v>
      </c>
      <c r="N65" s="310">
        <v>300</v>
      </c>
      <c r="O65" s="313" t="s">
        <v>557</v>
      </c>
      <c r="P65" s="314">
        <v>45475</v>
      </c>
      <c r="Q65" s="226"/>
      <c r="R65" s="54" t="s">
        <v>849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5</v>
      </c>
      <c r="B66" s="287">
        <v>45478</v>
      </c>
      <c r="C66" s="288"/>
      <c r="D66" s="288" t="s">
        <v>946</v>
      </c>
      <c r="E66" s="248" t="s">
        <v>556</v>
      </c>
      <c r="F66" s="248">
        <v>1512</v>
      </c>
      <c r="G66" s="248">
        <v>1495</v>
      </c>
      <c r="H66" s="248">
        <v>1526</v>
      </c>
      <c r="I66" s="329" t="s">
        <v>947</v>
      </c>
      <c r="J66" s="304" t="s">
        <v>959</v>
      </c>
      <c r="K66" s="303">
        <f t="shared" si="72"/>
        <v>14</v>
      </c>
      <c r="L66" s="305">
        <f t="shared" si="73"/>
        <v>297.57</v>
      </c>
      <c r="M66" s="306">
        <f t="shared" si="74"/>
        <v>8802.43</v>
      </c>
      <c r="N66" s="303">
        <v>650</v>
      </c>
      <c r="O66" s="307" t="s">
        <v>547</v>
      </c>
      <c r="P66" s="308">
        <v>45481</v>
      </c>
      <c r="Q66" s="226"/>
      <c r="R66" s="54" t="s">
        <v>847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48">
        <v>6</v>
      </c>
      <c r="B67" s="287">
        <v>45478</v>
      </c>
      <c r="C67" s="288"/>
      <c r="D67" s="288" t="s">
        <v>948</v>
      </c>
      <c r="E67" s="248" t="s">
        <v>556</v>
      </c>
      <c r="F67" s="248">
        <v>2398</v>
      </c>
      <c r="G67" s="248">
        <v>2370</v>
      </c>
      <c r="H67" s="248">
        <v>2422.5</v>
      </c>
      <c r="I67" s="249" t="s">
        <v>949</v>
      </c>
      <c r="J67" s="304" t="s">
        <v>965</v>
      </c>
      <c r="K67" s="303">
        <f t="shared" ref="K67:K68" si="75">H67-F67</f>
        <v>24.5</v>
      </c>
      <c r="L67" s="305">
        <f t="shared" ref="L67:L68" si="76">(H67*N67)*0.03%</f>
        <v>272.53125</v>
      </c>
      <c r="M67" s="306">
        <f t="shared" ref="M67:M68" si="77">(K67*N67)-L67</f>
        <v>8914.96875</v>
      </c>
      <c r="N67" s="303">
        <v>375</v>
      </c>
      <c r="O67" s="307" t="s">
        <v>547</v>
      </c>
      <c r="P67" s="308">
        <v>45481</v>
      </c>
      <c r="Q67" s="226"/>
      <c r="R67" s="54" t="s">
        <v>849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90">
        <v>7</v>
      </c>
      <c r="B68" s="295">
        <v>45481</v>
      </c>
      <c r="C68" s="289"/>
      <c r="D68" s="289" t="s">
        <v>962</v>
      </c>
      <c r="E68" s="290" t="s">
        <v>556</v>
      </c>
      <c r="F68" s="290">
        <v>4555</v>
      </c>
      <c r="G68" s="290">
        <v>4495</v>
      </c>
      <c r="H68" s="290">
        <v>4502.5</v>
      </c>
      <c r="I68" s="290" t="s">
        <v>963</v>
      </c>
      <c r="J68" s="309" t="s">
        <v>966</v>
      </c>
      <c r="K68" s="310">
        <f t="shared" si="75"/>
        <v>-52.5</v>
      </c>
      <c r="L68" s="311">
        <f t="shared" si="76"/>
        <v>270.14999999999998</v>
      </c>
      <c r="M68" s="312">
        <f t="shared" si="77"/>
        <v>-10770.15</v>
      </c>
      <c r="N68" s="310">
        <v>200</v>
      </c>
      <c r="O68" s="313" t="s">
        <v>557</v>
      </c>
      <c r="P68" s="314">
        <v>45481</v>
      </c>
      <c r="Q68" s="226"/>
      <c r="R68" s="54" t="s">
        <v>849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90">
        <v>8</v>
      </c>
      <c r="B69" s="295">
        <v>45481</v>
      </c>
      <c r="C69" s="289"/>
      <c r="D69" s="289" t="s">
        <v>946</v>
      </c>
      <c r="E69" s="290" t="s">
        <v>556</v>
      </c>
      <c r="F69" s="290">
        <v>1511</v>
      </c>
      <c r="G69" s="290">
        <v>1496</v>
      </c>
      <c r="H69" s="290">
        <v>1496</v>
      </c>
      <c r="I69" s="290" t="s">
        <v>964</v>
      </c>
      <c r="J69" s="309" t="s">
        <v>972</v>
      </c>
      <c r="K69" s="310">
        <f t="shared" ref="K69" si="78">H69-F69</f>
        <v>-15</v>
      </c>
      <c r="L69" s="311">
        <f t="shared" ref="L69" si="79">(H69*N69)*0.03%</f>
        <v>291.71999999999997</v>
      </c>
      <c r="M69" s="312">
        <f t="shared" ref="M69" si="80">(K69*N69)-L69</f>
        <v>-10041.719999999999</v>
      </c>
      <c r="N69" s="310">
        <v>650</v>
      </c>
      <c r="O69" s="313" t="s">
        <v>557</v>
      </c>
      <c r="P69" s="314">
        <v>45481</v>
      </c>
      <c r="Q69" s="226"/>
      <c r="R69" s="54" t="s">
        <v>847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35">
        <v>9</v>
      </c>
      <c r="B70" s="336">
        <v>45481</v>
      </c>
      <c r="C70" s="337"/>
      <c r="D70" s="337" t="s">
        <v>967</v>
      </c>
      <c r="E70" s="335" t="s">
        <v>556</v>
      </c>
      <c r="F70" s="335">
        <v>2377</v>
      </c>
      <c r="G70" s="335">
        <v>2349</v>
      </c>
      <c r="H70" s="335">
        <v>2349</v>
      </c>
      <c r="I70" s="335" t="s">
        <v>968</v>
      </c>
      <c r="J70" s="338" t="s">
        <v>969</v>
      </c>
      <c r="K70" s="339">
        <f t="shared" ref="K70:K71" si="81">H70-F70</f>
        <v>-28</v>
      </c>
      <c r="L70" s="340">
        <f t="shared" ref="L70:L71" si="82">(H70*N70)*0.03%</f>
        <v>258.62489999999997</v>
      </c>
      <c r="M70" s="341">
        <f t="shared" ref="M70:M71" si="83">(K70*N70)-L70</f>
        <v>-10534.624900000001</v>
      </c>
      <c r="N70" s="339">
        <v>367</v>
      </c>
      <c r="O70" s="342" t="s">
        <v>557</v>
      </c>
      <c r="P70" s="343">
        <v>45481</v>
      </c>
      <c r="Q70" s="226"/>
      <c r="R70" s="54" t="s">
        <v>849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48">
        <v>10</v>
      </c>
      <c r="B71" s="287">
        <v>45483</v>
      </c>
      <c r="C71" s="288"/>
      <c r="D71" s="288" t="s">
        <v>980</v>
      </c>
      <c r="E71" s="248" t="s">
        <v>556</v>
      </c>
      <c r="F71" s="248">
        <v>2601</v>
      </c>
      <c r="G71" s="248">
        <v>2568</v>
      </c>
      <c r="H71" s="248">
        <v>2630</v>
      </c>
      <c r="I71" s="248" t="s">
        <v>981</v>
      </c>
      <c r="J71" s="284" t="s">
        <v>927</v>
      </c>
      <c r="K71" s="247">
        <f t="shared" si="81"/>
        <v>29</v>
      </c>
      <c r="L71" s="285">
        <f t="shared" si="82"/>
        <v>236.7</v>
      </c>
      <c r="M71" s="286">
        <f t="shared" si="83"/>
        <v>8463.2999999999993</v>
      </c>
      <c r="N71" s="247">
        <v>300</v>
      </c>
      <c r="O71" s="284" t="s">
        <v>547</v>
      </c>
      <c r="P71" s="287">
        <v>45485</v>
      </c>
      <c r="Q71" s="226"/>
      <c r="R71" s="54" t="s">
        <v>848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44">
        <v>11</v>
      </c>
      <c r="B72" s="345">
        <v>45483</v>
      </c>
      <c r="C72" s="346"/>
      <c r="D72" s="346" t="s">
        <v>984</v>
      </c>
      <c r="E72" s="344" t="s">
        <v>556</v>
      </c>
      <c r="F72" s="344">
        <v>448.5</v>
      </c>
      <c r="G72" s="344">
        <v>442</v>
      </c>
      <c r="H72" s="344">
        <v>453.5</v>
      </c>
      <c r="I72" s="344" t="s">
        <v>985</v>
      </c>
      <c r="J72" s="304" t="s">
        <v>986</v>
      </c>
      <c r="K72" s="347">
        <f t="shared" ref="K72" si="84">H72-F72</f>
        <v>5</v>
      </c>
      <c r="L72" s="348">
        <f t="shared" ref="L72" si="85">(H72*N72)*0.03%</f>
        <v>217.67999999999998</v>
      </c>
      <c r="M72" s="349">
        <f t="shared" ref="M72" si="86">(K72*N72)-L72</f>
        <v>7782.32</v>
      </c>
      <c r="N72" s="347">
        <v>1600</v>
      </c>
      <c r="O72" s="350" t="s">
        <v>547</v>
      </c>
      <c r="P72" s="351">
        <v>45483</v>
      </c>
      <c r="Q72" s="226"/>
      <c r="R72" s="54" t="s">
        <v>847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48">
        <v>12</v>
      </c>
      <c r="B73" s="287">
        <v>45483</v>
      </c>
      <c r="C73" s="288"/>
      <c r="D73" s="288" t="s">
        <v>909</v>
      </c>
      <c r="E73" s="248" t="s">
        <v>556</v>
      </c>
      <c r="F73" s="248">
        <v>24260</v>
      </c>
      <c r="G73" s="248">
        <v>24170</v>
      </c>
      <c r="H73" s="248">
        <v>24330</v>
      </c>
      <c r="I73" s="248" t="s">
        <v>983</v>
      </c>
      <c r="J73" s="304" t="s">
        <v>728</v>
      </c>
      <c r="K73" s="303">
        <f t="shared" ref="K73:K74" si="87">H73-F73</f>
        <v>70</v>
      </c>
      <c r="L73" s="305">
        <f t="shared" ref="L73:L74" si="88">(H73*N73)*0.03%</f>
        <v>182.47499999999999</v>
      </c>
      <c r="M73" s="306">
        <f t="shared" ref="M73:M74" si="89">(K73*N73)-L73</f>
        <v>1567.5250000000001</v>
      </c>
      <c r="N73" s="303">
        <v>25</v>
      </c>
      <c r="O73" s="307" t="s">
        <v>547</v>
      </c>
      <c r="P73" s="308">
        <v>45483</v>
      </c>
      <c r="Q73" s="226"/>
      <c r="R73" s="54" t="s">
        <v>847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290">
        <v>13</v>
      </c>
      <c r="B74" s="295">
        <v>45483</v>
      </c>
      <c r="C74" s="289"/>
      <c r="D74" s="289" t="s">
        <v>1007</v>
      </c>
      <c r="E74" s="290" t="s">
        <v>556</v>
      </c>
      <c r="F74" s="290">
        <v>40625</v>
      </c>
      <c r="G74" s="290">
        <v>39900</v>
      </c>
      <c r="H74" s="290">
        <v>39875</v>
      </c>
      <c r="I74" s="291" t="s">
        <v>1008</v>
      </c>
      <c r="J74" s="338" t="s">
        <v>1019</v>
      </c>
      <c r="K74" s="339">
        <f t="shared" si="87"/>
        <v>-750</v>
      </c>
      <c r="L74" s="340">
        <f t="shared" si="88"/>
        <v>179.43749999999997</v>
      </c>
      <c r="M74" s="341">
        <f t="shared" si="89"/>
        <v>-11429.4375</v>
      </c>
      <c r="N74" s="339">
        <v>15</v>
      </c>
      <c r="O74" s="342" t="s">
        <v>557</v>
      </c>
      <c r="P74" s="343">
        <v>45491</v>
      </c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183"/>
      <c r="B75" s="231"/>
      <c r="C75" s="227"/>
      <c r="D75" s="227"/>
      <c r="E75" s="183"/>
      <c r="F75" s="183"/>
      <c r="G75" s="183"/>
      <c r="H75" s="183"/>
      <c r="I75" s="185"/>
      <c r="J75" s="185"/>
      <c r="K75" s="183"/>
      <c r="L75" s="186"/>
      <c r="M75" s="273"/>
      <c r="N75" s="183"/>
      <c r="O75" s="185"/>
      <c r="P75" s="231"/>
      <c r="Q75" s="226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183"/>
      <c r="B76" s="231"/>
      <c r="C76" s="227"/>
      <c r="D76" s="227"/>
      <c r="E76" s="183"/>
      <c r="F76" s="183"/>
      <c r="G76" s="183"/>
      <c r="H76" s="183"/>
      <c r="I76" s="185"/>
      <c r="J76" s="185"/>
      <c r="K76" s="183"/>
      <c r="L76" s="186"/>
      <c r="M76" s="273"/>
      <c r="N76" s="183"/>
      <c r="O76" s="185"/>
      <c r="P76" s="231"/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s="268" customFormat="1" ht="12.75" customHeight="1">
      <c r="A77" s="183"/>
      <c r="B77" s="231"/>
      <c r="C77" s="227"/>
      <c r="D77" s="227"/>
      <c r="E77" s="183"/>
      <c r="F77" s="183"/>
      <c r="G77" s="183"/>
      <c r="H77" s="183"/>
      <c r="I77" s="185"/>
      <c r="J77" s="185"/>
      <c r="K77" s="183"/>
      <c r="L77" s="186"/>
      <c r="M77" s="273"/>
      <c r="N77" s="183"/>
      <c r="O77" s="185"/>
      <c r="P77" s="231"/>
      <c r="Q77" s="22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7"/>
      <c r="AK77" s="267"/>
      <c r="AL77" s="267"/>
    </row>
    <row r="78" spans="1:38" s="268" customFormat="1" ht="15" customHeight="1">
      <c r="A78" s="267"/>
      <c r="B78" s="226"/>
      <c r="C78" s="269"/>
      <c r="D78" s="269"/>
      <c r="E78" s="267"/>
      <c r="F78" s="267"/>
      <c r="G78" s="267"/>
      <c r="H78" s="267"/>
      <c r="I78" s="270"/>
      <c r="J78" s="270"/>
      <c r="K78" s="267"/>
      <c r="L78" s="271"/>
      <c r="M78" s="272"/>
      <c r="N78" s="267"/>
      <c r="O78" s="270"/>
      <c r="P78" s="22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</row>
    <row r="79" spans="1:38" ht="12.75" customHeight="1">
      <c r="A79" s="118"/>
      <c r="B79" s="120"/>
      <c r="C79" s="117"/>
      <c r="D79" s="117"/>
      <c r="E79" s="118"/>
      <c r="F79" s="118"/>
      <c r="G79" s="118"/>
      <c r="H79" s="121"/>
      <c r="I79" s="121"/>
      <c r="J79" s="121"/>
      <c r="K79" s="117"/>
      <c r="L79" s="118"/>
      <c r="M79" s="118"/>
      <c r="N79" s="118"/>
      <c r="O79" s="121"/>
      <c r="P79" s="121"/>
      <c r="Q79" s="121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3.8">
      <c r="A80" s="122" t="s">
        <v>562</v>
      </c>
      <c r="B80" s="122"/>
      <c r="C80" s="122"/>
      <c r="D80" s="122"/>
      <c r="E80" s="123"/>
      <c r="F80" s="101"/>
      <c r="G80" s="101"/>
      <c r="H80" s="101"/>
      <c r="I80" s="101"/>
      <c r="J80" s="1"/>
      <c r="K80" s="6"/>
      <c r="L80" s="6"/>
      <c r="M80" s="6"/>
      <c r="N80" s="1"/>
      <c r="O80" s="1"/>
      <c r="P80" s="37"/>
      <c r="Q80" s="37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37"/>
      <c r="AK80" s="37"/>
      <c r="AL80" s="37"/>
    </row>
    <row r="81" spans="1:38" ht="39.6">
      <c r="A81" s="93" t="s">
        <v>16</v>
      </c>
      <c r="B81" s="93" t="s">
        <v>521</v>
      </c>
      <c r="C81" s="93"/>
      <c r="D81" s="94" t="s">
        <v>532</v>
      </c>
      <c r="E81" s="93" t="s">
        <v>533</v>
      </c>
      <c r="F81" s="93" t="s">
        <v>534</v>
      </c>
      <c r="G81" s="93" t="s">
        <v>554</v>
      </c>
      <c r="H81" s="93" t="s">
        <v>536</v>
      </c>
      <c r="I81" s="93" t="s">
        <v>537</v>
      </c>
      <c r="J81" s="92" t="s">
        <v>538</v>
      </c>
      <c r="K81" s="92" t="s">
        <v>563</v>
      </c>
      <c r="L81" s="95" t="s">
        <v>540</v>
      </c>
      <c r="M81" s="116" t="s">
        <v>560</v>
      </c>
      <c r="N81" s="93" t="s">
        <v>561</v>
      </c>
      <c r="O81" s="93" t="s">
        <v>542</v>
      </c>
      <c r="P81" s="94" t="s">
        <v>543</v>
      </c>
      <c r="Q81" s="229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37"/>
      <c r="AK81" s="37"/>
      <c r="AL81" s="37"/>
    </row>
    <row r="82" spans="1:38" ht="12.75" customHeight="1">
      <c r="A82" s="248">
        <v>1</v>
      </c>
      <c r="B82" s="287">
        <v>45471</v>
      </c>
      <c r="C82" s="288"/>
      <c r="D82" s="288" t="s">
        <v>908</v>
      </c>
      <c r="E82" s="248" t="s">
        <v>817</v>
      </c>
      <c r="F82" s="248">
        <v>96</v>
      </c>
      <c r="G82" s="248">
        <v>130</v>
      </c>
      <c r="H82" s="248">
        <v>74</v>
      </c>
      <c r="I82" s="249" t="s">
        <v>907</v>
      </c>
      <c r="J82" s="284" t="s">
        <v>929</v>
      </c>
      <c r="K82" s="247">
        <f>F82-H82</f>
        <v>22</v>
      </c>
      <c r="L82" s="285">
        <v>50</v>
      </c>
      <c r="M82" s="286">
        <f t="shared" ref="M82" si="90">(K82*N82)-L82</f>
        <v>500</v>
      </c>
      <c r="N82" s="247">
        <v>25</v>
      </c>
      <c r="O82" s="284" t="s">
        <v>547</v>
      </c>
      <c r="P82" s="287">
        <v>45475</v>
      </c>
      <c r="Q82" s="226"/>
      <c r="R82" s="54" t="s">
        <v>849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90">
        <v>2</v>
      </c>
      <c r="B83" s="295">
        <v>45474</v>
      </c>
      <c r="C83" s="289"/>
      <c r="D83" s="289" t="s">
        <v>914</v>
      </c>
      <c r="E83" s="290" t="s">
        <v>556</v>
      </c>
      <c r="F83" s="290">
        <v>220</v>
      </c>
      <c r="G83" s="290">
        <v>140</v>
      </c>
      <c r="H83" s="290">
        <v>165</v>
      </c>
      <c r="I83" s="291" t="s">
        <v>915</v>
      </c>
      <c r="J83" s="296" t="s">
        <v>916</v>
      </c>
      <c r="K83" s="292">
        <f t="shared" ref="K83" si="91">H83-F83</f>
        <v>-55</v>
      </c>
      <c r="L83" s="293">
        <v>50</v>
      </c>
      <c r="M83" s="294">
        <f t="shared" ref="M83" si="92">(K83*N83)-L83</f>
        <v>-875</v>
      </c>
      <c r="N83" s="292">
        <v>15</v>
      </c>
      <c r="O83" s="296" t="s">
        <v>557</v>
      </c>
      <c r="P83" s="295">
        <v>45474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90">
        <v>3</v>
      </c>
      <c r="B84" s="295">
        <v>45475</v>
      </c>
      <c r="C84" s="289"/>
      <c r="D84" s="289" t="s">
        <v>926</v>
      </c>
      <c r="E84" s="290" t="s">
        <v>556</v>
      </c>
      <c r="F84" s="290">
        <v>30</v>
      </c>
      <c r="G84" s="290">
        <v>0</v>
      </c>
      <c r="H84" s="290">
        <v>15.5</v>
      </c>
      <c r="I84" s="291" t="s">
        <v>887</v>
      </c>
      <c r="J84" s="296" t="s">
        <v>930</v>
      </c>
      <c r="K84" s="292">
        <f t="shared" ref="K84" si="93">H84-F84</f>
        <v>-14.5</v>
      </c>
      <c r="L84" s="293">
        <v>50</v>
      </c>
      <c r="M84" s="294">
        <f t="shared" ref="M84:M85" si="94">(K84*N84)-L84</f>
        <v>-630</v>
      </c>
      <c r="N84" s="292">
        <v>40</v>
      </c>
      <c r="O84" s="296" t="s">
        <v>557</v>
      </c>
      <c r="P84" s="295">
        <v>45475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48">
        <v>4</v>
      </c>
      <c r="B85" s="287">
        <v>45476</v>
      </c>
      <c r="C85" s="288"/>
      <c r="D85" s="288" t="s">
        <v>908</v>
      </c>
      <c r="E85" s="248" t="s">
        <v>817</v>
      </c>
      <c r="F85" s="248">
        <v>103</v>
      </c>
      <c r="G85" s="248">
        <v>135</v>
      </c>
      <c r="H85" s="248">
        <v>71.5</v>
      </c>
      <c r="I85" s="249" t="s">
        <v>907</v>
      </c>
      <c r="J85" s="284" t="s">
        <v>942</v>
      </c>
      <c r="K85" s="247">
        <f>F85-H85</f>
        <v>31.5</v>
      </c>
      <c r="L85" s="285">
        <v>50</v>
      </c>
      <c r="M85" s="286">
        <f t="shared" si="94"/>
        <v>737.5</v>
      </c>
      <c r="N85" s="247">
        <v>25</v>
      </c>
      <c r="O85" s="284" t="s">
        <v>547</v>
      </c>
      <c r="P85" s="287">
        <v>45478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48">
        <v>5</v>
      </c>
      <c r="B86" s="287">
        <v>45476</v>
      </c>
      <c r="C86" s="288"/>
      <c r="D86" s="288" t="s">
        <v>934</v>
      </c>
      <c r="E86" s="248" t="s">
        <v>556</v>
      </c>
      <c r="F86" s="248">
        <v>145</v>
      </c>
      <c r="G86" s="248">
        <v>30</v>
      </c>
      <c r="H86" s="248">
        <v>235</v>
      </c>
      <c r="I86" s="249" t="s">
        <v>935</v>
      </c>
      <c r="J86" s="284" t="s">
        <v>936</v>
      </c>
      <c r="K86" s="247">
        <f>H86-F86</f>
        <v>90</v>
      </c>
      <c r="L86" s="285">
        <v>50</v>
      </c>
      <c r="M86" s="286">
        <f t="shared" ref="M86" si="95">(K86*N86)-L86</f>
        <v>1300</v>
      </c>
      <c r="N86" s="247">
        <v>15</v>
      </c>
      <c r="O86" s="284" t="s">
        <v>547</v>
      </c>
      <c r="P86" s="287">
        <v>45476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48">
        <v>6</v>
      </c>
      <c r="B87" s="287">
        <v>45476</v>
      </c>
      <c r="C87" s="288"/>
      <c r="D87" s="288" t="s">
        <v>934</v>
      </c>
      <c r="E87" s="248" t="s">
        <v>556</v>
      </c>
      <c r="F87" s="248">
        <v>80</v>
      </c>
      <c r="G87" s="248">
        <v>0</v>
      </c>
      <c r="H87" s="248">
        <v>135</v>
      </c>
      <c r="I87" s="249" t="s">
        <v>937</v>
      </c>
      <c r="J87" s="284" t="s">
        <v>682</v>
      </c>
      <c r="K87" s="247">
        <f>H87-F87</f>
        <v>55</v>
      </c>
      <c r="L87" s="285">
        <v>50</v>
      </c>
      <c r="M87" s="286">
        <f t="shared" ref="M87" si="96">(K87*N87)-L87</f>
        <v>775</v>
      </c>
      <c r="N87" s="247">
        <v>15</v>
      </c>
      <c r="O87" s="284" t="s">
        <v>547</v>
      </c>
      <c r="P87" s="287">
        <v>45476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48">
        <v>7</v>
      </c>
      <c r="B88" s="287">
        <v>45478</v>
      </c>
      <c r="C88" s="288"/>
      <c r="D88" s="288" t="s">
        <v>944</v>
      </c>
      <c r="E88" s="248" t="s">
        <v>556</v>
      </c>
      <c r="F88" s="248">
        <v>142</v>
      </c>
      <c r="G88" s="248">
        <v>90</v>
      </c>
      <c r="H88" s="248">
        <v>172</v>
      </c>
      <c r="I88" s="249" t="s">
        <v>945</v>
      </c>
      <c r="J88" s="284" t="s">
        <v>765</v>
      </c>
      <c r="K88" s="247">
        <f>H88-F88</f>
        <v>30</v>
      </c>
      <c r="L88" s="285">
        <v>50</v>
      </c>
      <c r="M88" s="286">
        <f t="shared" ref="M88" si="97">(K88*N88)-L88</f>
        <v>700</v>
      </c>
      <c r="N88" s="247">
        <v>25</v>
      </c>
      <c r="O88" s="284" t="s">
        <v>547</v>
      </c>
      <c r="P88" s="287">
        <v>45478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48">
        <v>8</v>
      </c>
      <c r="B89" s="287">
        <v>45478</v>
      </c>
      <c r="C89" s="288"/>
      <c r="D89" s="288" t="s">
        <v>951</v>
      </c>
      <c r="E89" s="248" t="s">
        <v>556</v>
      </c>
      <c r="F89" s="248">
        <v>137.5</v>
      </c>
      <c r="G89" s="248">
        <v>85</v>
      </c>
      <c r="H89" s="248">
        <v>160</v>
      </c>
      <c r="I89" s="249" t="s">
        <v>945</v>
      </c>
      <c r="J89" s="284" t="s">
        <v>952</v>
      </c>
      <c r="K89" s="247">
        <f>H89-F89</f>
        <v>22.5</v>
      </c>
      <c r="L89" s="285">
        <v>50</v>
      </c>
      <c r="M89" s="286">
        <f t="shared" ref="M89:M90" si="98">(K89*N89)-L89</f>
        <v>512.5</v>
      </c>
      <c r="N89" s="247">
        <v>25</v>
      </c>
      <c r="O89" s="284" t="s">
        <v>547</v>
      </c>
      <c r="P89" s="287">
        <v>45478</v>
      </c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90">
        <v>9</v>
      </c>
      <c r="B90" s="295">
        <v>45478</v>
      </c>
      <c r="C90" s="289"/>
      <c r="D90" s="289" t="s">
        <v>953</v>
      </c>
      <c r="E90" s="290" t="s">
        <v>817</v>
      </c>
      <c r="F90" s="290">
        <v>103</v>
      </c>
      <c r="G90" s="290">
        <v>135</v>
      </c>
      <c r="H90" s="290">
        <v>135</v>
      </c>
      <c r="I90" s="291" t="s">
        <v>907</v>
      </c>
      <c r="J90" s="296" t="s">
        <v>976</v>
      </c>
      <c r="K90" s="292">
        <f>F90-H90</f>
        <v>-32</v>
      </c>
      <c r="L90" s="293">
        <v>50</v>
      </c>
      <c r="M90" s="294">
        <f t="shared" si="98"/>
        <v>-850</v>
      </c>
      <c r="N90" s="292">
        <v>25</v>
      </c>
      <c r="O90" s="296" t="s">
        <v>557</v>
      </c>
      <c r="P90" s="295">
        <v>45482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90">
        <v>10</v>
      </c>
      <c r="B91" s="295">
        <v>45478</v>
      </c>
      <c r="C91" s="289"/>
      <c r="D91" s="289" t="s">
        <v>954</v>
      </c>
      <c r="E91" s="290" t="s">
        <v>556</v>
      </c>
      <c r="F91" s="290">
        <v>260</v>
      </c>
      <c r="G91" s="290">
        <v>160</v>
      </c>
      <c r="H91" s="290">
        <v>160</v>
      </c>
      <c r="I91" s="291" t="s">
        <v>955</v>
      </c>
      <c r="J91" s="296" t="s">
        <v>958</v>
      </c>
      <c r="K91" s="292">
        <f t="shared" ref="K91" si="99">H91-F91</f>
        <v>-100</v>
      </c>
      <c r="L91" s="293">
        <v>50</v>
      </c>
      <c r="M91" s="294">
        <f t="shared" ref="M91:M92" si="100">(K91*N91)-L91</f>
        <v>-1550</v>
      </c>
      <c r="N91" s="292">
        <v>15</v>
      </c>
      <c r="O91" s="296" t="s">
        <v>557</v>
      </c>
      <c r="P91" s="295">
        <v>45481</v>
      </c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48">
        <v>11</v>
      </c>
      <c r="B92" s="287">
        <v>45483</v>
      </c>
      <c r="C92" s="288"/>
      <c r="D92" s="288" t="s">
        <v>944</v>
      </c>
      <c r="E92" s="248" t="s">
        <v>556</v>
      </c>
      <c r="F92" s="248">
        <v>81</v>
      </c>
      <c r="G92" s="248">
        <v>40</v>
      </c>
      <c r="H92" s="248">
        <v>99.5</v>
      </c>
      <c r="I92" s="249" t="s">
        <v>982</v>
      </c>
      <c r="J92" s="284" t="s">
        <v>974</v>
      </c>
      <c r="K92" s="247">
        <f>H92-F92</f>
        <v>18.5</v>
      </c>
      <c r="L92" s="285">
        <v>50</v>
      </c>
      <c r="M92" s="286">
        <f t="shared" si="100"/>
        <v>412.5</v>
      </c>
      <c r="N92" s="247">
        <v>25</v>
      </c>
      <c r="O92" s="284" t="s">
        <v>547</v>
      </c>
      <c r="P92" s="287">
        <v>45483</v>
      </c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90">
        <v>12</v>
      </c>
      <c r="B93" s="295">
        <v>45483</v>
      </c>
      <c r="C93" s="289"/>
      <c r="D93" s="289" t="s">
        <v>987</v>
      </c>
      <c r="E93" s="290" t="s">
        <v>556</v>
      </c>
      <c r="F93" s="290">
        <v>72.5</v>
      </c>
      <c r="G93" s="290">
        <v>0</v>
      </c>
      <c r="H93" s="290">
        <v>10</v>
      </c>
      <c r="I93" s="291" t="s">
        <v>988</v>
      </c>
      <c r="J93" s="296" t="s">
        <v>989</v>
      </c>
      <c r="K93" s="292">
        <f t="shared" ref="K93" si="101">H93-F93</f>
        <v>-62.5</v>
      </c>
      <c r="L93" s="293">
        <v>50</v>
      </c>
      <c r="M93" s="294">
        <f t="shared" ref="M93:M94" si="102">(K93*N93)-L93</f>
        <v>-987.5</v>
      </c>
      <c r="N93" s="292">
        <v>15</v>
      </c>
      <c r="O93" s="296" t="s">
        <v>557</v>
      </c>
      <c r="P93" s="295">
        <v>45483</v>
      </c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90">
        <v>13</v>
      </c>
      <c r="B94" s="295">
        <v>45489</v>
      </c>
      <c r="C94" s="289"/>
      <c r="D94" s="289" t="s">
        <v>1004</v>
      </c>
      <c r="E94" s="290" t="s">
        <v>556</v>
      </c>
      <c r="F94" s="290">
        <v>52.5</v>
      </c>
      <c r="G94" s="290">
        <v>0</v>
      </c>
      <c r="H94" s="290">
        <v>18</v>
      </c>
      <c r="I94" s="291" t="s">
        <v>1005</v>
      </c>
      <c r="J94" s="296" t="s">
        <v>1016</v>
      </c>
      <c r="K94" s="292">
        <f>H94-F94</f>
        <v>-34.5</v>
      </c>
      <c r="L94" s="293">
        <v>50</v>
      </c>
      <c r="M94" s="294">
        <f t="shared" si="102"/>
        <v>-912.5</v>
      </c>
      <c r="N94" s="292">
        <v>25</v>
      </c>
      <c r="O94" s="296" t="s">
        <v>557</v>
      </c>
      <c r="P94" s="295">
        <v>45491</v>
      </c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76">
        <v>14</v>
      </c>
      <c r="B95" s="374">
        <v>45495</v>
      </c>
      <c r="C95" s="288"/>
      <c r="D95" s="288" t="s">
        <v>1024</v>
      </c>
      <c r="E95" s="248" t="s">
        <v>556</v>
      </c>
      <c r="F95" s="248">
        <v>170</v>
      </c>
      <c r="G95" s="248"/>
      <c r="H95" s="248">
        <v>285</v>
      </c>
      <c r="I95" s="249"/>
      <c r="J95" s="378" t="s">
        <v>1033</v>
      </c>
      <c r="K95" s="247">
        <f>H95-F95</f>
        <v>115</v>
      </c>
      <c r="L95" s="285">
        <v>50</v>
      </c>
      <c r="M95" s="380">
        <v>1700</v>
      </c>
      <c r="N95" s="247">
        <v>25</v>
      </c>
      <c r="O95" s="378" t="s">
        <v>547</v>
      </c>
      <c r="P95" s="374">
        <v>45496</v>
      </c>
      <c r="Q95" s="226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77"/>
      <c r="B96" s="375"/>
      <c r="C96" s="288"/>
      <c r="D96" s="288" t="s">
        <v>1025</v>
      </c>
      <c r="E96" s="248" t="s">
        <v>817</v>
      </c>
      <c r="F96" s="248">
        <v>62</v>
      </c>
      <c r="G96" s="248"/>
      <c r="H96" s="248">
        <v>105</v>
      </c>
      <c r="I96" s="249"/>
      <c r="J96" s="379"/>
      <c r="K96" s="247">
        <f>F96-H96</f>
        <v>-43</v>
      </c>
      <c r="L96" s="285">
        <v>50</v>
      </c>
      <c r="M96" s="381"/>
      <c r="N96" s="247">
        <v>25</v>
      </c>
      <c r="O96" s="379"/>
      <c r="P96" s="375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90">
        <v>15</v>
      </c>
      <c r="B97" s="295">
        <v>45496</v>
      </c>
      <c r="C97" s="289"/>
      <c r="D97" s="289" t="s">
        <v>1034</v>
      </c>
      <c r="E97" s="290" t="s">
        <v>556</v>
      </c>
      <c r="F97" s="290">
        <v>200</v>
      </c>
      <c r="G97" s="290">
        <v>90</v>
      </c>
      <c r="H97" s="290">
        <v>90</v>
      </c>
      <c r="I97" s="291"/>
      <c r="J97" s="296" t="s">
        <v>1035</v>
      </c>
      <c r="K97" s="292">
        <f t="shared" ref="K97" si="103">H97-F97</f>
        <v>-110</v>
      </c>
      <c r="L97" s="293">
        <v>50</v>
      </c>
      <c r="M97" s="294">
        <f t="shared" ref="M97" si="104">(K97*N97)-L97</f>
        <v>-2800</v>
      </c>
      <c r="N97" s="292">
        <v>25</v>
      </c>
      <c r="O97" s="296" t="s">
        <v>557</v>
      </c>
      <c r="P97" s="295">
        <v>45496</v>
      </c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97"/>
      <c r="B98" s="298"/>
      <c r="C98" s="299"/>
      <c r="D98" s="299"/>
      <c r="E98" s="297"/>
      <c r="F98" s="297"/>
      <c r="G98" s="297"/>
      <c r="H98" s="297"/>
      <c r="I98" s="300"/>
      <c r="J98" s="300"/>
      <c r="K98" s="297"/>
      <c r="L98" s="301"/>
      <c r="M98" s="302"/>
      <c r="N98" s="297"/>
      <c r="O98" s="300"/>
      <c r="P98" s="298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s="243" customFormat="1" ht="12.75" customHeight="1">
      <c r="A99" s="297"/>
      <c r="B99" s="298"/>
      <c r="C99" s="299"/>
      <c r="D99" s="299"/>
      <c r="E99" s="297"/>
      <c r="F99" s="297"/>
      <c r="G99" s="297"/>
      <c r="H99" s="297"/>
      <c r="I99" s="300"/>
      <c r="J99" s="300"/>
      <c r="K99" s="297"/>
      <c r="L99" s="301"/>
      <c r="M99" s="302"/>
      <c r="N99" s="297"/>
      <c r="O99" s="300"/>
      <c r="P99" s="298"/>
      <c r="Q99" s="239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242"/>
      <c r="AH99" s="240"/>
      <c r="AI99" s="240"/>
      <c r="AJ99" s="241"/>
      <c r="AK99" s="241"/>
      <c r="AL99" s="241"/>
    </row>
    <row r="100" spans="1:38" ht="38.25" customHeight="1">
      <c r="A100" s="91" t="s">
        <v>568</v>
      </c>
      <c r="B100" s="124"/>
      <c r="C100" s="124"/>
      <c r="D100" s="125"/>
      <c r="E100" s="109"/>
      <c r="F100" s="6"/>
      <c r="G100" s="6"/>
      <c r="H100" s="110"/>
      <c r="I100" s="126"/>
      <c r="J100" s="1"/>
      <c r="K100" s="6"/>
      <c r="L100" s="6"/>
      <c r="M100" s="6"/>
      <c r="N100" s="1"/>
      <c r="O100" s="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"/>
      <c r="AH100" s="1"/>
      <c r="AI100" s="1"/>
      <c r="AJ100" s="6"/>
      <c r="AK100" s="1"/>
    </row>
    <row r="101" spans="1:38" ht="39.6">
      <c r="A101" s="92" t="s">
        <v>16</v>
      </c>
      <c r="B101" s="93" t="s">
        <v>521</v>
      </c>
      <c r="C101" s="93"/>
      <c r="D101" s="94" t="s">
        <v>532</v>
      </c>
      <c r="E101" s="93" t="s">
        <v>533</v>
      </c>
      <c r="F101" s="93" t="s">
        <v>534</v>
      </c>
      <c r="G101" s="93" t="s">
        <v>535</v>
      </c>
      <c r="H101" s="93" t="s">
        <v>536</v>
      </c>
      <c r="I101" s="93" t="s">
        <v>537</v>
      </c>
      <c r="J101" s="92" t="s">
        <v>538</v>
      </c>
      <c r="K101" s="113" t="s">
        <v>555</v>
      </c>
      <c r="L101" s="114" t="s">
        <v>540</v>
      </c>
      <c r="M101" s="95" t="s">
        <v>541</v>
      </c>
      <c r="N101" s="93" t="s">
        <v>542</v>
      </c>
      <c r="O101" s="94" t="s">
        <v>543</v>
      </c>
      <c r="P101" s="193" t="s">
        <v>544</v>
      </c>
      <c r="Q101" s="195" t="s">
        <v>812</v>
      </c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37"/>
      <c r="AH101" s="37"/>
      <c r="AI101" s="37"/>
      <c r="AJ101" s="37"/>
      <c r="AK101" s="37"/>
      <c r="AL101" s="37"/>
    </row>
    <row r="102" spans="1:38" ht="12.75" customHeight="1">
      <c r="A102" s="183">
        <v>1</v>
      </c>
      <c r="B102" s="184">
        <v>45356</v>
      </c>
      <c r="C102" s="227"/>
      <c r="D102" s="227" t="s">
        <v>295</v>
      </c>
      <c r="E102" s="183" t="s">
        <v>846</v>
      </c>
      <c r="F102" s="183">
        <v>38.94</v>
      </c>
      <c r="G102" s="183">
        <v>34.64</v>
      </c>
      <c r="H102" s="183"/>
      <c r="I102" s="183" t="s">
        <v>885</v>
      </c>
      <c r="J102" s="183" t="s">
        <v>546</v>
      </c>
      <c r="K102" s="183"/>
      <c r="L102" s="245"/>
      <c r="M102" s="246"/>
      <c r="N102" s="183"/>
      <c r="O102" s="231"/>
      <c r="P102" s="186">
        <f>VLOOKUP(D102,'MidCap Intra'!$B$11:$C$571,2,0)</f>
        <v>37.75</v>
      </c>
      <c r="Q102" s="244"/>
      <c r="R102" s="54" t="s">
        <v>847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8" ht="12.75" customHeight="1">
      <c r="A103" s="248">
        <v>2</v>
      </c>
      <c r="B103" s="265">
        <v>45477</v>
      </c>
      <c r="C103" s="288"/>
      <c r="D103" s="288" t="s">
        <v>862</v>
      </c>
      <c r="E103" s="248" t="s">
        <v>545</v>
      </c>
      <c r="F103" s="248">
        <v>540</v>
      </c>
      <c r="G103" s="248">
        <v>489</v>
      </c>
      <c r="H103" s="248">
        <v>604</v>
      </c>
      <c r="I103" s="248" t="s">
        <v>940</v>
      </c>
      <c r="J103" s="247" t="s">
        <v>960</v>
      </c>
      <c r="K103" s="247">
        <f t="shared" ref="K103" si="105">H103-F103</f>
        <v>64</v>
      </c>
      <c r="L103" s="261">
        <f t="shared" ref="L103" si="106">(F103*-0.3)/100</f>
        <v>-1.62</v>
      </c>
      <c r="M103" s="262">
        <f t="shared" ref="M103" si="107">(K103+L103)/F103</f>
        <v>0.11551851851851852</v>
      </c>
      <c r="N103" s="247" t="s">
        <v>547</v>
      </c>
      <c r="O103" s="263">
        <v>45481</v>
      </c>
      <c r="P103" s="264"/>
      <c r="Q103" s="244"/>
      <c r="R103" s="54" t="s">
        <v>847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8" ht="12.75" customHeight="1">
      <c r="A104" s="183">
        <v>3</v>
      </c>
      <c r="B104" s="184">
        <v>45498</v>
      </c>
      <c r="C104" s="227"/>
      <c r="D104" s="227" t="s">
        <v>475</v>
      </c>
      <c r="E104" s="183" t="s">
        <v>545</v>
      </c>
      <c r="F104" s="183" t="s">
        <v>1077</v>
      </c>
      <c r="G104" s="183">
        <v>3600</v>
      </c>
      <c r="H104" s="183"/>
      <c r="I104" s="183" t="s">
        <v>1078</v>
      </c>
      <c r="J104" s="183" t="s">
        <v>546</v>
      </c>
      <c r="K104" s="183"/>
      <c r="L104" s="245"/>
      <c r="M104" s="246"/>
      <c r="N104" s="183"/>
      <c r="O104" s="231"/>
      <c r="P104" s="186"/>
      <c r="Q104" s="24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</row>
    <row r="105" spans="1:38" ht="12.75" customHeight="1">
      <c r="A105" s="183"/>
      <c r="B105" s="184"/>
      <c r="C105" s="227"/>
      <c r="D105" s="227"/>
      <c r="E105" s="183"/>
      <c r="F105" s="183"/>
      <c r="G105" s="183"/>
      <c r="H105" s="183"/>
      <c r="I105" s="183"/>
      <c r="J105" s="183"/>
      <c r="K105" s="183"/>
      <c r="L105" s="245"/>
      <c r="M105" s="246"/>
      <c r="N105" s="183"/>
      <c r="O105" s="231"/>
      <c r="P105" s="186"/>
      <c r="Q105" s="24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</row>
    <row r="106" spans="1:38" ht="12.75" customHeight="1">
      <c r="A106" s="183"/>
      <c r="B106" s="184"/>
      <c r="C106" s="227"/>
      <c r="D106" s="227"/>
      <c r="E106" s="183"/>
      <c r="F106" s="183"/>
      <c r="G106" s="183"/>
      <c r="H106" s="183"/>
      <c r="I106" s="183"/>
      <c r="J106" s="183"/>
      <c r="K106" s="183"/>
      <c r="L106" s="245"/>
      <c r="M106" s="246"/>
      <c r="N106" s="183"/>
      <c r="O106" s="231"/>
      <c r="P106" s="184"/>
      <c r="Q106" s="24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</row>
    <row r="107" spans="1:38" ht="12.75" customHeight="1">
      <c r="A107" s="103" t="s">
        <v>548</v>
      </c>
      <c r="B107" s="103"/>
      <c r="C107" s="103"/>
      <c r="D107" s="54"/>
      <c r="E107" s="37"/>
      <c r="F107" s="108" t="s">
        <v>550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107" t="s">
        <v>549</v>
      </c>
      <c r="B108" s="103"/>
      <c r="C108" s="103"/>
      <c r="D108" s="54"/>
      <c r="E108" s="37"/>
      <c r="F108" s="108" t="s">
        <v>553</v>
      </c>
      <c r="G108" s="54"/>
      <c r="H108" s="54" t="s">
        <v>570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54"/>
      <c r="B109" s="54"/>
      <c r="C109" s="103"/>
      <c r="D109" s="54"/>
      <c r="E109" s="37"/>
      <c r="F109" s="10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54"/>
      <c r="B110" s="54"/>
      <c r="C110" s="103"/>
      <c r="D110" s="54"/>
      <c r="E110" s="37"/>
      <c r="F110" s="108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8" ht="12.75" customHeight="1">
      <c r="A111" s="54"/>
      <c r="B111" s="54"/>
      <c r="C111" s="103"/>
      <c r="D111" s="54"/>
      <c r="E111" s="37"/>
      <c r="F111" s="108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8" ht="12.75" customHeight="1">
      <c r="A112" s="54"/>
      <c r="B112" s="54"/>
      <c r="C112" s="103"/>
      <c r="D112" s="54"/>
      <c r="E112" s="37"/>
      <c r="F112" s="10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54"/>
      <c r="B113" s="54"/>
      <c r="C113" s="103"/>
      <c r="D113" s="54"/>
      <c r="E113" s="37"/>
      <c r="F113" s="108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54"/>
      <c r="B114" s="54"/>
      <c r="C114" s="103"/>
      <c r="D114" s="54"/>
      <c r="E114" s="37"/>
      <c r="F114" s="108"/>
      <c r="G114" s="54"/>
      <c r="H114" s="37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54"/>
      <c r="B115" s="54"/>
      <c r="C115" s="103"/>
      <c r="D115" s="54"/>
      <c r="E115" s="37"/>
      <c r="F115" s="108"/>
      <c r="G115" s="54"/>
      <c r="H115" s="37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54"/>
      <c r="B116" s="54"/>
      <c r="C116" s="97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38.25" customHeight="1">
      <c r="A117" s="37"/>
      <c r="B117" s="127" t="s">
        <v>571</v>
      </c>
      <c r="C117" s="127"/>
      <c r="D117" s="54"/>
      <c r="E117" s="127"/>
      <c r="F117" s="6"/>
      <c r="G117" s="6"/>
      <c r="H117" s="111"/>
      <c r="I117" s="6"/>
      <c r="J117" s="111"/>
      <c r="K117" s="112"/>
      <c r="L117" s="6"/>
      <c r="M117" s="6"/>
      <c r="N117" s="1"/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92" t="s">
        <v>16</v>
      </c>
      <c r="B118" s="93" t="s">
        <v>521</v>
      </c>
      <c r="C118" s="93"/>
      <c r="D118" s="94" t="s">
        <v>532</v>
      </c>
      <c r="E118" s="93" t="s">
        <v>533</v>
      </c>
      <c r="F118" s="93" t="s">
        <v>534</v>
      </c>
      <c r="G118" s="93" t="s">
        <v>572</v>
      </c>
      <c r="H118" s="93" t="s">
        <v>573</v>
      </c>
      <c r="I118" s="93" t="s">
        <v>537</v>
      </c>
      <c r="J118" s="128" t="s">
        <v>538</v>
      </c>
      <c r="K118" s="93" t="s">
        <v>539</v>
      </c>
      <c r="L118" s="93" t="s">
        <v>574</v>
      </c>
      <c r="M118" s="93" t="s">
        <v>542</v>
      </c>
      <c r="N118" s="94" t="s">
        <v>543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</v>
      </c>
      <c r="B119" s="130">
        <v>41579</v>
      </c>
      <c r="C119" s="130"/>
      <c r="D119" s="131" t="s">
        <v>575</v>
      </c>
      <c r="E119" s="132" t="s">
        <v>545</v>
      </c>
      <c r="F119" s="133">
        <v>82</v>
      </c>
      <c r="G119" s="132" t="s">
        <v>576</v>
      </c>
      <c r="H119" s="132">
        <v>100</v>
      </c>
      <c r="I119" s="134">
        <v>100</v>
      </c>
      <c r="J119" s="135" t="s">
        <v>577</v>
      </c>
      <c r="K119" s="136">
        <f t="shared" ref="K119:K150" si="108">H119-F119</f>
        <v>18</v>
      </c>
      <c r="L119" s="137">
        <f t="shared" ref="L119:L150" si="109">K119/F119</f>
        <v>0.21951219512195122</v>
      </c>
      <c r="M119" s="132" t="s">
        <v>547</v>
      </c>
      <c r="N119" s="138">
        <v>42657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</v>
      </c>
      <c r="B120" s="130">
        <v>41794</v>
      </c>
      <c r="C120" s="130"/>
      <c r="D120" s="131" t="s">
        <v>578</v>
      </c>
      <c r="E120" s="132" t="s">
        <v>556</v>
      </c>
      <c r="F120" s="133">
        <v>257</v>
      </c>
      <c r="G120" s="132" t="s">
        <v>576</v>
      </c>
      <c r="H120" s="132">
        <v>300</v>
      </c>
      <c r="I120" s="134">
        <v>300</v>
      </c>
      <c r="J120" s="135" t="s">
        <v>577</v>
      </c>
      <c r="K120" s="136">
        <f t="shared" si="108"/>
        <v>43</v>
      </c>
      <c r="L120" s="137">
        <f t="shared" si="109"/>
        <v>0.16731517509727625</v>
      </c>
      <c r="M120" s="132" t="s">
        <v>547</v>
      </c>
      <c r="N120" s="138">
        <v>41822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3</v>
      </c>
      <c r="B121" s="130">
        <v>41828</v>
      </c>
      <c r="C121" s="130"/>
      <c r="D121" s="131" t="s">
        <v>579</v>
      </c>
      <c r="E121" s="132" t="s">
        <v>556</v>
      </c>
      <c r="F121" s="133">
        <v>393</v>
      </c>
      <c r="G121" s="132" t="s">
        <v>576</v>
      </c>
      <c r="H121" s="132">
        <v>468</v>
      </c>
      <c r="I121" s="134">
        <v>468</v>
      </c>
      <c r="J121" s="135" t="s">
        <v>577</v>
      </c>
      <c r="K121" s="136">
        <f t="shared" si="108"/>
        <v>75</v>
      </c>
      <c r="L121" s="137">
        <f t="shared" si="109"/>
        <v>0.19083969465648856</v>
      </c>
      <c r="M121" s="132" t="s">
        <v>547</v>
      </c>
      <c r="N121" s="138">
        <v>41863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4</v>
      </c>
      <c r="B122" s="130">
        <v>41857</v>
      </c>
      <c r="C122" s="130"/>
      <c r="D122" s="131" t="s">
        <v>580</v>
      </c>
      <c r="E122" s="132" t="s">
        <v>556</v>
      </c>
      <c r="F122" s="133">
        <v>205</v>
      </c>
      <c r="G122" s="132" t="s">
        <v>576</v>
      </c>
      <c r="H122" s="132">
        <v>275</v>
      </c>
      <c r="I122" s="134">
        <v>250</v>
      </c>
      <c r="J122" s="135" t="s">
        <v>577</v>
      </c>
      <c r="K122" s="136">
        <f t="shared" si="108"/>
        <v>70</v>
      </c>
      <c r="L122" s="137">
        <f t="shared" si="109"/>
        <v>0.34146341463414637</v>
      </c>
      <c r="M122" s="132" t="s">
        <v>547</v>
      </c>
      <c r="N122" s="138">
        <v>41962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5</v>
      </c>
      <c r="B123" s="130">
        <v>41886</v>
      </c>
      <c r="C123" s="130"/>
      <c r="D123" s="131" t="s">
        <v>581</v>
      </c>
      <c r="E123" s="132" t="s">
        <v>556</v>
      </c>
      <c r="F123" s="133">
        <v>162</v>
      </c>
      <c r="G123" s="132" t="s">
        <v>576</v>
      </c>
      <c r="H123" s="132">
        <v>190</v>
      </c>
      <c r="I123" s="134">
        <v>190</v>
      </c>
      <c r="J123" s="135" t="s">
        <v>577</v>
      </c>
      <c r="K123" s="136">
        <f t="shared" si="108"/>
        <v>28</v>
      </c>
      <c r="L123" s="137">
        <f t="shared" si="109"/>
        <v>0.1728395061728395</v>
      </c>
      <c r="M123" s="132" t="s">
        <v>547</v>
      </c>
      <c r="N123" s="138">
        <v>42006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6</v>
      </c>
      <c r="B124" s="130">
        <v>41886</v>
      </c>
      <c r="C124" s="130"/>
      <c r="D124" s="131" t="s">
        <v>582</v>
      </c>
      <c r="E124" s="132" t="s">
        <v>556</v>
      </c>
      <c r="F124" s="133">
        <v>75</v>
      </c>
      <c r="G124" s="132" t="s">
        <v>576</v>
      </c>
      <c r="H124" s="132">
        <v>91.5</v>
      </c>
      <c r="I124" s="134" t="s">
        <v>569</v>
      </c>
      <c r="J124" s="135" t="s">
        <v>583</v>
      </c>
      <c r="K124" s="136">
        <f t="shared" si="108"/>
        <v>16.5</v>
      </c>
      <c r="L124" s="137">
        <f t="shared" si="109"/>
        <v>0.22</v>
      </c>
      <c r="M124" s="132" t="s">
        <v>547</v>
      </c>
      <c r="N124" s="138">
        <v>41954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7</v>
      </c>
      <c r="B125" s="130">
        <v>41913</v>
      </c>
      <c r="C125" s="130"/>
      <c r="D125" s="131" t="s">
        <v>584</v>
      </c>
      <c r="E125" s="132" t="s">
        <v>556</v>
      </c>
      <c r="F125" s="133">
        <v>850</v>
      </c>
      <c r="G125" s="132" t="s">
        <v>576</v>
      </c>
      <c r="H125" s="132">
        <v>982.5</v>
      </c>
      <c r="I125" s="134">
        <v>1050</v>
      </c>
      <c r="J125" s="135" t="s">
        <v>585</v>
      </c>
      <c r="K125" s="136">
        <f t="shared" si="108"/>
        <v>132.5</v>
      </c>
      <c r="L125" s="137">
        <f t="shared" si="109"/>
        <v>0.15588235294117647</v>
      </c>
      <c r="M125" s="132" t="s">
        <v>547</v>
      </c>
      <c r="N125" s="138">
        <v>42039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8</v>
      </c>
      <c r="B126" s="130">
        <v>41913</v>
      </c>
      <c r="C126" s="130"/>
      <c r="D126" s="131" t="s">
        <v>586</v>
      </c>
      <c r="E126" s="132" t="s">
        <v>556</v>
      </c>
      <c r="F126" s="133">
        <v>475</v>
      </c>
      <c r="G126" s="132" t="s">
        <v>576</v>
      </c>
      <c r="H126" s="132">
        <v>515</v>
      </c>
      <c r="I126" s="134">
        <v>600</v>
      </c>
      <c r="J126" s="135" t="s">
        <v>587</v>
      </c>
      <c r="K126" s="136">
        <f t="shared" si="108"/>
        <v>40</v>
      </c>
      <c r="L126" s="137">
        <f t="shared" si="109"/>
        <v>8.4210526315789472E-2</v>
      </c>
      <c r="M126" s="132" t="s">
        <v>547</v>
      </c>
      <c r="N126" s="138">
        <v>41939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9</v>
      </c>
      <c r="B127" s="130">
        <v>41913</v>
      </c>
      <c r="C127" s="130"/>
      <c r="D127" s="131" t="s">
        <v>588</v>
      </c>
      <c r="E127" s="132" t="s">
        <v>556</v>
      </c>
      <c r="F127" s="133">
        <v>86</v>
      </c>
      <c r="G127" s="132" t="s">
        <v>576</v>
      </c>
      <c r="H127" s="132">
        <v>99</v>
      </c>
      <c r="I127" s="134">
        <v>140</v>
      </c>
      <c r="J127" s="135" t="s">
        <v>589</v>
      </c>
      <c r="K127" s="136">
        <f t="shared" si="108"/>
        <v>13</v>
      </c>
      <c r="L127" s="137">
        <f t="shared" si="109"/>
        <v>0.15116279069767441</v>
      </c>
      <c r="M127" s="132" t="s">
        <v>547</v>
      </c>
      <c r="N127" s="138">
        <v>41939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10</v>
      </c>
      <c r="B128" s="130">
        <v>41926</v>
      </c>
      <c r="C128" s="130"/>
      <c r="D128" s="131" t="s">
        <v>590</v>
      </c>
      <c r="E128" s="132" t="s">
        <v>556</v>
      </c>
      <c r="F128" s="133">
        <v>496.6</v>
      </c>
      <c r="G128" s="132" t="s">
        <v>576</v>
      </c>
      <c r="H128" s="132">
        <v>621</v>
      </c>
      <c r="I128" s="134">
        <v>580</v>
      </c>
      <c r="J128" s="135" t="s">
        <v>577</v>
      </c>
      <c r="K128" s="136">
        <f t="shared" si="108"/>
        <v>124.39999999999998</v>
      </c>
      <c r="L128" s="137">
        <f t="shared" si="109"/>
        <v>0.25050342327829234</v>
      </c>
      <c r="M128" s="132" t="s">
        <v>547</v>
      </c>
      <c r="N128" s="138">
        <v>42605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11</v>
      </c>
      <c r="B129" s="130">
        <v>41926</v>
      </c>
      <c r="C129" s="130"/>
      <c r="D129" s="131" t="s">
        <v>591</v>
      </c>
      <c r="E129" s="132" t="s">
        <v>556</v>
      </c>
      <c r="F129" s="133">
        <v>2481.9</v>
      </c>
      <c r="G129" s="132" t="s">
        <v>576</v>
      </c>
      <c r="H129" s="132">
        <v>2840</v>
      </c>
      <c r="I129" s="134">
        <v>2870</v>
      </c>
      <c r="J129" s="135" t="s">
        <v>592</v>
      </c>
      <c r="K129" s="136">
        <f t="shared" si="108"/>
        <v>358.09999999999991</v>
      </c>
      <c r="L129" s="137">
        <f t="shared" si="109"/>
        <v>0.14428462065353154</v>
      </c>
      <c r="M129" s="132" t="s">
        <v>547</v>
      </c>
      <c r="N129" s="138">
        <v>42017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12</v>
      </c>
      <c r="B130" s="130">
        <v>41928</v>
      </c>
      <c r="C130" s="130"/>
      <c r="D130" s="131" t="s">
        <v>593</v>
      </c>
      <c r="E130" s="132" t="s">
        <v>556</v>
      </c>
      <c r="F130" s="133">
        <v>84.5</v>
      </c>
      <c r="G130" s="132" t="s">
        <v>576</v>
      </c>
      <c r="H130" s="132">
        <v>93</v>
      </c>
      <c r="I130" s="134">
        <v>110</v>
      </c>
      <c r="J130" s="135" t="s">
        <v>594</v>
      </c>
      <c r="K130" s="136">
        <f t="shared" si="108"/>
        <v>8.5</v>
      </c>
      <c r="L130" s="137">
        <f t="shared" si="109"/>
        <v>0.10059171597633136</v>
      </c>
      <c r="M130" s="132" t="s">
        <v>547</v>
      </c>
      <c r="N130" s="138">
        <v>41939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13</v>
      </c>
      <c r="B131" s="130">
        <v>41928</v>
      </c>
      <c r="C131" s="130"/>
      <c r="D131" s="131" t="s">
        <v>595</v>
      </c>
      <c r="E131" s="132" t="s">
        <v>556</v>
      </c>
      <c r="F131" s="133">
        <v>401</v>
      </c>
      <c r="G131" s="132" t="s">
        <v>576</v>
      </c>
      <c r="H131" s="132">
        <v>428</v>
      </c>
      <c r="I131" s="134">
        <v>450</v>
      </c>
      <c r="J131" s="135" t="s">
        <v>596</v>
      </c>
      <c r="K131" s="136">
        <f t="shared" si="108"/>
        <v>27</v>
      </c>
      <c r="L131" s="137">
        <f t="shared" si="109"/>
        <v>6.7331670822942641E-2</v>
      </c>
      <c r="M131" s="132" t="s">
        <v>547</v>
      </c>
      <c r="N131" s="138">
        <v>42020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14</v>
      </c>
      <c r="B132" s="130">
        <v>41928</v>
      </c>
      <c r="C132" s="130"/>
      <c r="D132" s="131" t="s">
        <v>597</v>
      </c>
      <c r="E132" s="132" t="s">
        <v>556</v>
      </c>
      <c r="F132" s="133">
        <v>101</v>
      </c>
      <c r="G132" s="132" t="s">
        <v>576</v>
      </c>
      <c r="H132" s="132">
        <v>112</v>
      </c>
      <c r="I132" s="134">
        <v>120</v>
      </c>
      <c r="J132" s="135" t="s">
        <v>598</v>
      </c>
      <c r="K132" s="136">
        <f t="shared" si="108"/>
        <v>11</v>
      </c>
      <c r="L132" s="137">
        <f t="shared" si="109"/>
        <v>0.10891089108910891</v>
      </c>
      <c r="M132" s="132" t="s">
        <v>547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15</v>
      </c>
      <c r="B133" s="130">
        <v>41954</v>
      </c>
      <c r="C133" s="130"/>
      <c r="D133" s="131" t="s">
        <v>599</v>
      </c>
      <c r="E133" s="132" t="s">
        <v>556</v>
      </c>
      <c r="F133" s="133">
        <v>59</v>
      </c>
      <c r="G133" s="132" t="s">
        <v>576</v>
      </c>
      <c r="H133" s="132">
        <v>76</v>
      </c>
      <c r="I133" s="134">
        <v>76</v>
      </c>
      <c r="J133" s="135" t="s">
        <v>577</v>
      </c>
      <c r="K133" s="136">
        <f t="shared" si="108"/>
        <v>17</v>
      </c>
      <c r="L133" s="137">
        <f t="shared" si="109"/>
        <v>0.28813559322033899</v>
      </c>
      <c r="M133" s="132" t="s">
        <v>547</v>
      </c>
      <c r="N133" s="138">
        <v>43032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16</v>
      </c>
      <c r="B134" s="130">
        <v>41954</v>
      </c>
      <c r="C134" s="130"/>
      <c r="D134" s="131" t="s">
        <v>588</v>
      </c>
      <c r="E134" s="132" t="s">
        <v>556</v>
      </c>
      <c r="F134" s="133">
        <v>99</v>
      </c>
      <c r="G134" s="132" t="s">
        <v>576</v>
      </c>
      <c r="H134" s="132">
        <v>120</v>
      </c>
      <c r="I134" s="134">
        <v>120</v>
      </c>
      <c r="J134" s="135" t="s">
        <v>565</v>
      </c>
      <c r="K134" s="136">
        <f t="shared" si="108"/>
        <v>21</v>
      </c>
      <c r="L134" s="137">
        <f t="shared" si="109"/>
        <v>0.21212121212121213</v>
      </c>
      <c r="M134" s="132" t="s">
        <v>547</v>
      </c>
      <c r="N134" s="138">
        <v>41960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17</v>
      </c>
      <c r="B135" s="130">
        <v>41956</v>
      </c>
      <c r="C135" s="130"/>
      <c r="D135" s="131" t="s">
        <v>600</v>
      </c>
      <c r="E135" s="132" t="s">
        <v>556</v>
      </c>
      <c r="F135" s="133">
        <v>22</v>
      </c>
      <c r="G135" s="132" t="s">
        <v>576</v>
      </c>
      <c r="H135" s="132">
        <v>33.549999999999997</v>
      </c>
      <c r="I135" s="134">
        <v>32</v>
      </c>
      <c r="J135" s="135" t="s">
        <v>601</v>
      </c>
      <c r="K135" s="136">
        <f t="shared" si="108"/>
        <v>11.549999999999997</v>
      </c>
      <c r="L135" s="137">
        <f t="shared" si="109"/>
        <v>0.52499999999999991</v>
      </c>
      <c r="M135" s="132" t="s">
        <v>547</v>
      </c>
      <c r="N135" s="138">
        <v>42188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18</v>
      </c>
      <c r="B136" s="130">
        <v>41976</v>
      </c>
      <c r="C136" s="130"/>
      <c r="D136" s="131" t="s">
        <v>602</v>
      </c>
      <c r="E136" s="132" t="s">
        <v>556</v>
      </c>
      <c r="F136" s="133">
        <v>440</v>
      </c>
      <c r="G136" s="132" t="s">
        <v>576</v>
      </c>
      <c r="H136" s="132">
        <v>520</v>
      </c>
      <c r="I136" s="134">
        <v>520</v>
      </c>
      <c r="J136" s="135" t="s">
        <v>603</v>
      </c>
      <c r="K136" s="136">
        <f t="shared" si="108"/>
        <v>80</v>
      </c>
      <c r="L136" s="137">
        <f t="shared" si="109"/>
        <v>0.18181818181818182</v>
      </c>
      <c r="M136" s="132" t="s">
        <v>547</v>
      </c>
      <c r="N136" s="138">
        <v>42208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19</v>
      </c>
      <c r="B137" s="130">
        <v>41976</v>
      </c>
      <c r="C137" s="130"/>
      <c r="D137" s="131" t="s">
        <v>604</v>
      </c>
      <c r="E137" s="132" t="s">
        <v>556</v>
      </c>
      <c r="F137" s="133">
        <v>360</v>
      </c>
      <c r="G137" s="132" t="s">
        <v>576</v>
      </c>
      <c r="H137" s="132">
        <v>427</v>
      </c>
      <c r="I137" s="134">
        <v>425</v>
      </c>
      <c r="J137" s="135" t="s">
        <v>605</v>
      </c>
      <c r="K137" s="136">
        <f t="shared" si="108"/>
        <v>67</v>
      </c>
      <c r="L137" s="137">
        <f t="shared" si="109"/>
        <v>0.18611111111111112</v>
      </c>
      <c r="M137" s="132" t="s">
        <v>547</v>
      </c>
      <c r="N137" s="138">
        <v>42058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20</v>
      </c>
      <c r="B138" s="130">
        <v>42012</v>
      </c>
      <c r="C138" s="130"/>
      <c r="D138" s="131" t="s">
        <v>606</v>
      </c>
      <c r="E138" s="132" t="s">
        <v>556</v>
      </c>
      <c r="F138" s="133">
        <v>360</v>
      </c>
      <c r="G138" s="132" t="s">
        <v>576</v>
      </c>
      <c r="H138" s="132">
        <v>455</v>
      </c>
      <c r="I138" s="134">
        <v>420</v>
      </c>
      <c r="J138" s="135" t="s">
        <v>607</v>
      </c>
      <c r="K138" s="136">
        <f t="shared" si="108"/>
        <v>95</v>
      </c>
      <c r="L138" s="137">
        <f t="shared" si="109"/>
        <v>0.2638888888888889</v>
      </c>
      <c r="M138" s="132" t="s">
        <v>547</v>
      </c>
      <c r="N138" s="138">
        <v>42024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21</v>
      </c>
      <c r="B139" s="130">
        <v>42012</v>
      </c>
      <c r="C139" s="130"/>
      <c r="D139" s="131" t="s">
        <v>608</v>
      </c>
      <c r="E139" s="132" t="s">
        <v>556</v>
      </c>
      <c r="F139" s="133">
        <v>130</v>
      </c>
      <c r="G139" s="132"/>
      <c r="H139" s="132">
        <v>175.5</v>
      </c>
      <c r="I139" s="134">
        <v>165</v>
      </c>
      <c r="J139" s="135" t="s">
        <v>609</v>
      </c>
      <c r="K139" s="136">
        <f t="shared" si="108"/>
        <v>45.5</v>
      </c>
      <c r="L139" s="137">
        <f t="shared" si="109"/>
        <v>0.35</v>
      </c>
      <c r="M139" s="132" t="s">
        <v>547</v>
      </c>
      <c r="N139" s="138">
        <v>43088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22</v>
      </c>
      <c r="B140" s="130">
        <v>42040</v>
      </c>
      <c r="C140" s="130"/>
      <c r="D140" s="131" t="s">
        <v>387</v>
      </c>
      <c r="E140" s="132" t="s">
        <v>545</v>
      </c>
      <c r="F140" s="133">
        <v>98</v>
      </c>
      <c r="G140" s="132"/>
      <c r="H140" s="132">
        <v>120</v>
      </c>
      <c r="I140" s="134">
        <v>120</v>
      </c>
      <c r="J140" s="135" t="s">
        <v>577</v>
      </c>
      <c r="K140" s="136">
        <f t="shared" si="108"/>
        <v>22</v>
      </c>
      <c r="L140" s="137">
        <f t="shared" si="109"/>
        <v>0.22448979591836735</v>
      </c>
      <c r="M140" s="132" t="s">
        <v>547</v>
      </c>
      <c r="N140" s="138">
        <v>42753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23</v>
      </c>
      <c r="B141" s="130">
        <v>42040</v>
      </c>
      <c r="C141" s="130"/>
      <c r="D141" s="131" t="s">
        <v>610</v>
      </c>
      <c r="E141" s="132" t="s">
        <v>545</v>
      </c>
      <c r="F141" s="133">
        <v>196</v>
      </c>
      <c r="G141" s="132"/>
      <c r="H141" s="132">
        <v>262</v>
      </c>
      <c r="I141" s="134">
        <v>255</v>
      </c>
      <c r="J141" s="135" t="s">
        <v>577</v>
      </c>
      <c r="K141" s="136">
        <f t="shared" si="108"/>
        <v>66</v>
      </c>
      <c r="L141" s="137">
        <f t="shared" si="109"/>
        <v>0.33673469387755101</v>
      </c>
      <c r="M141" s="132" t="s">
        <v>547</v>
      </c>
      <c r="N141" s="138">
        <v>42599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9">
        <v>24</v>
      </c>
      <c r="B142" s="140">
        <v>42067</v>
      </c>
      <c r="C142" s="140"/>
      <c r="D142" s="141" t="s">
        <v>386</v>
      </c>
      <c r="E142" s="142" t="s">
        <v>545</v>
      </c>
      <c r="F142" s="143">
        <v>235</v>
      </c>
      <c r="G142" s="143"/>
      <c r="H142" s="144">
        <v>77</v>
      </c>
      <c r="I142" s="144" t="s">
        <v>611</v>
      </c>
      <c r="J142" s="145" t="s">
        <v>612</v>
      </c>
      <c r="K142" s="146">
        <f t="shared" si="108"/>
        <v>-158</v>
      </c>
      <c r="L142" s="147">
        <f t="shared" si="109"/>
        <v>-0.67234042553191486</v>
      </c>
      <c r="M142" s="143" t="s">
        <v>557</v>
      </c>
      <c r="N142" s="140">
        <v>43522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25</v>
      </c>
      <c r="B143" s="130">
        <v>42067</v>
      </c>
      <c r="C143" s="130"/>
      <c r="D143" s="131" t="s">
        <v>613</v>
      </c>
      <c r="E143" s="132" t="s">
        <v>545</v>
      </c>
      <c r="F143" s="133">
        <v>185</v>
      </c>
      <c r="G143" s="132"/>
      <c r="H143" s="132">
        <v>224</v>
      </c>
      <c r="I143" s="134" t="s">
        <v>614</v>
      </c>
      <c r="J143" s="135" t="s">
        <v>577</v>
      </c>
      <c r="K143" s="136">
        <f t="shared" si="108"/>
        <v>39</v>
      </c>
      <c r="L143" s="137">
        <f t="shared" si="109"/>
        <v>0.21081081081081082</v>
      </c>
      <c r="M143" s="132" t="s">
        <v>547</v>
      </c>
      <c r="N143" s="138">
        <v>42647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39">
        <v>26</v>
      </c>
      <c r="B144" s="140">
        <v>42090</v>
      </c>
      <c r="C144" s="140"/>
      <c r="D144" s="148" t="s">
        <v>615</v>
      </c>
      <c r="E144" s="143" t="s">
        <v>545</v>
      </c>
      <c r="F144" s="143">
        <v>49.5</v>
      </c>
      <c r="G144" s="144"/>
      <c r="H144" s="144">
        <v>15.85</v>
      </c>
      <c r="I144" s="144">
        <v>67</v>
      </c>
      <c r="J144" s="145" t="s">
        <v>616</v>
      </c>
      <c r="K144" s="144">
        <f t="shared" si="108"/>
        <v>-33.65</v>
      </c>
      <c r="L144" s="149">
        <f t="shared" si="109"/>
        <v>-0.67979797979797973</v>
      </c>
      <c r="M144" s="143" t="s">
        <v>557</v>
      </c>
      <c r="N144" s="150">
        <v>43627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27</v>
      </c>
      <c r="B145" s="130">
        <v>42093</v>
      </c>
      <c r="C145" s="130"/>
      <c r="D145" s="131" t="s">
        <v>617</v>
      </c>
      <c r="E145" s="132" t="s">
        <v>545</v>
      </c>
      <c r="F145" s="133">
        <v>183.5</v>
      </c>
      <c r="G145" s="132"/>
      <c r="H145" s="132">
        <v>219</v>
      </c>
      <c r="I145" s="134">
        <v>218</v>
      </c>
      <c r="J145" s="135" t="s">
        <v>618</v>
      </c>
      <c r="K145" s="136">
        <f t="shared" si="108"/>
        <v>35.5</v>
      </c>
      <c r="L145" s="137">
        <f t="shared" si="109"/>
        <v>0.19346049046321526</v>
      </c>
      <c r="M145" s="132" t="s">
        <v>547</v>
      </c>
      <c r="N145" s="138">
        <v>42103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28</v>
      </c>
      <c r="B146" s="130">
        <v>42114</v>
      </c>
      <c r="C146" s="130"/>
      <c r="D146" s="131" t="s">
        <v>619</v>
      </c>
      <c r="E146" s="132" t="s">
        <v>545</v>
      </c>
      <c r="F146" s="133">
        <f>(227+237)/2</f>
        <v>232</v>
      </c>
      <c r="G146" s="132"/>
      <c r="H146" s="132">
        <v>298</v>
      </c>
      <c r="I146" s="134">
        <v>298</v>
      </c>
      <c r="J146" s="135" t="s">
        <v>577</v>
      </c>
      <c r="K146" s="136">
        <f t="shared" si="108"/>
        <v>66</v>
      </c>
      <c r="L146" s="137">
        <f t="shared" si="109"/>
        <v>0.28448275862068967</v>
      </c>
      <c r="M146" s="132" t="s">
        <v>547</v>
      </c>
      <c r="N146" s="138">
        <v>42823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29</v>
      </c>
      <c r="B147" s="130">
        <v>42128</v>
      </c>
      <c r="C147" s="130"/>
      <c r="D147" s="131" t="s">
        <v>620</v>
      </c>
      <c r="E147" s="132" t="s">
        <v>556</v>
      </c>
      <c r="F147" s="133">
        <v>385</v>
      </c>
      <c r="G147" s="132"/>
      <c r="H147" s="132">
        <f>212.5+331</f>
        <v>543.5</v>
      </c>
      <c r="I147" s="134">
        <v>510</v>
      </c>
      <c r="J147" s="135" t="s">
        <v>621</v>
      </c>
      <c r="K147" s="136">
        <f t="shared" si="108"/>
        <v>158.5</v>
      </c>
      <c r="L147" s="137">
        <f t="shared" si="109"/>
        <v>0.41168831168831171</v>
      </c>
      <c r="M147" s="132" t="s">
        <v>547</v>
      </c>
      <c r="N147" s="138">
        <v>42235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30</v>
      </c>
      <c r="B148" s="130">
        <v>42128</v>
      </c>
      <c r="C148" s="130"/>
      <c r="D148" s="131" t="s">
        <v>622</v>
      </c>
      <c r="E148" s="132" t="s">
        <v>556</v>
      </c>
      <c r="F148" s="133">
        <v>115.5</v>
      </c>
      <c r="G148" s="132"/>
      <c r="H148" s="132">
        <v>146</v>
      </c>
      <c r="I148" s="134">
        <v>142</v>
      </c>
      <c r="J148" s="135" t="s">
        <v>623</v>
      </c>
      <c r="K148" s="136">
        <f t="shared" si="108"/>
        <v>30.5</v>
      </c>
      <c r="L148" s="137">
        <f t="shared" si="109"/>
        <v>0.26406926406926406</v>
      </c>
      <c r="M148" s="132" t="s">
        <v>547</v>
      </c>
      <c r="N148" s="138">
        <v>42202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31</v>
      </c>
      <c r="B149" s="130">
        <v>42151</v>
      </c>
      <c r="C149" s="130"/>
      <c r="D149" s="131" t="s">
        <v>501</v>
      </c>
      <c r="E149" s="132" t="s">
        <v>556</v>
      </c>
      <c r="F149" s="133">
        <v>237.5</v>
      </c>
      <c r="G149" s="132"/>
      <c r="H149" s="132">
        <v>279.5</v>
      </c>
      <c r="I149" s="134">
        <v>278</v>
      </c>
      <c r="J149" s="135" t="s">
        <v>577</v>
      </c>
      <c r="K149" s="136">
        <f t="shared" si="108"/>
        <v>42</v>
      </c>
      <c r="L149" s="137">
        <f t="shared" si="109"/>
        <v>0.17684210526315788</v>
      </c>
      <c r="M149" s="132" t="s">
        <v>547</v>
      </c>
      <c r="N149" s="138">
        <v>42222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32</v>
      </c>
      <c r="B150" s="130">
        <v>42174</v>
      </c>
      <c r="C150" s="130"/>
      <c r="D150" s="131" t="s">
        <v>595</v>
      </c>
      <c r="E150" s="132" t="s">
        <v>545</v>
      </c>
      <c r="F150" s="133">
        <v>340</v>
      </c>
      <c r="G150" s="132"/>
      <c r="H150" s="132">
        <v>448</v>
      </c>
      <c r="I150" s="134">
        <v>448</v>
      </c>
      <c r="J150" s="135" t="s">
        <v>577</v>
      </c>
      <c r="K150" s="136">
        <f t="shared" si="108"/>
        <v>108</v>
      </c>
      <c r="L150" s="137">
        <f t="shared" si="109"/>
        <v>0.31764705882352939</v>
      </c>
      <c r="M150" s="132" t="s">
        <v>547</v>
      </c>
      <c r="N150" s="138">
        <v>43018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33</v>
      </c>
      <c r="B151" s="130">
        <v>42191</v>
      </c>
      <c r="C151" s="130"/>
      <c r="D151" s="131" t="s">
        <v>624</v>
      </c>
      <c r="E151" s="132" t="s">
        <v>545</v>
      </c>
      <c r="F151" s="133">
        <v>390</v>
      </c>
      <c r="G151" s="132"/>
      <c r="H151" s="132">
        <v>460</v>
      </c>
      <c r="I151" s="134">
        <v>460</v>
      </c>
      <c r="J151" s="135" t="s">
        <v>577</v>
      </c>
      <c r="K151" s="136">
        <f t="shared" ref="K151:K171" si="110">H151-F151</f>
        <v>70</v>
      </c>
      <c r="L151" s="137">
        <f t="shared" ref="L151:L171" si="111">K151/F151</f>
        <v>0.17948717948717949</v>
      </c>
      <c r="M151" s="132" t="s">
        <v>547</v>
      </c>
      <c r="N151" s="138">
        <v>42478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39">
        <v>34</v>
      </c>
      <c r="B152" s="140">
        <v>42195</v>
      </c>
      <c r="C152" s="140"/>
      <c r="D152" s="141" t="s">
        <v>625</v>
      </c>
      <c r="E152" s="142" t="s">
        <v>545</v>
      </c>
      <c r="F152" s="143">
        <v>122.5</v>
      </c>
      <c r="G152" s="143"/>
      <c r="H152" s="144">
        <v>61</v>
      </c>
      <c r="I152" s="144">
        <v>172</v>
      </c>
      <c r="J152" s="145" t="s">
        <v>626</v>
      </c>
      <c r="K152" s="146">
        <f t="shared" si="110"/>
        <v>-61.5</v>
      </c>
      <c r="L152" s="147">
        <f t="shared" si="111"/>
        <v>-0.50204081632653064</v>
      </c>
      <c r="M152" s="143" t="s">
        <v>557</v>
      </c>
      <c r="N152" s="140">
        <v>43333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35</v>
      </c>
      <c r="B153" s="130">
        <v>42219</v>
      </c>
      <c r="C153" s="130"/>
      <c r="D153" s="131" t="s">
        <v>627</v>
      </c>
      <c r="E153" s="132" t="s">
        <v>545</v>
      </c>
      <c r="F153" s="133">
        <v>297.5</v>
      </c>
      <c r="G153" s="132"/>
      <c r="H153" s="132">
        <v>350</v>
      </c>
      <c r="I153" s="134">
        <v>360</v>
      </c>
      <c r="J153" s="135" t="s">
        <v>628</v>
      </c>
      <c r="K153" s="136">
        <f t="shared" si="110"/>
        <v>52.5</v>
      </c>
      <c r="L153" s="137">
        <f t="shared" si="111"/>
        <v>0.17647058823529413</v>
      </c>
      <c r="M153" s="132" t="s">
        <v>547</v>
      </c>
      <c r="N153" s="138">
        <v>42232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36</v>
      </c>
      <c r="B154" s="130">
        <v>42219</v>
      </c>
      <c r="C154" s="130"/>
      <c r="D154" s="131" t="s">
        <v>629</v>
      </c>
      <c r="E154" s="132" t="s">
        <v>545</v>
      </c>
      <c r="F154" s="133">
        <v>115.5</v>
      </c>
      <c r="G154" s="132"/>
      <c r="H154" s="132">
        <v>149</v>
      </c>
      <c r="I154" s="134">
        <v>140</v>
      </c>
      <c r="J154" s="135" t="s">
        <v>630</v>
      </c>
      <c r="K154" s="136">
        <f t="shared" si="110"/>
        <v>33.5</v>
      </c>
      <c r="L154" s="137">
        <f t="shared" si="111"/>
        <v>0.29004329004329005</v>
      </c>
      <c r="M154" s="132" t="s">
        <v>547</v>
      </c>
      <c r="N154" s="138">
        <v>42740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37</v>
      </c>
      <c r="B155" s="130">
        <v>42251</v>
      </c>
      <c r="C155" s="130"/>
      <c r="D155" s="131" t="s">
        <v>501</v>
      </c>
      <c r="E155" s="132" t="s">
        <v>545</v>
      </c>
      <c r="F155" s="133">
        <v>226</v>
      </c>
      <c r="G155" s="132"/>
      <c r="H155" s="132">
        <v>292</v>
      </c>
      <c r="I155" s="134">
        <v>292</v>
      </c>
      <c r="J155" s="135" t="s">
        <v>631</v>
      </c>
      <c r="K155" s="136">
        <f t="shared" si="110"/>
        <v>66</v>
      </c>
      <c r="L155" s="137">
        <f t="shared" si="111"/>
        <v>0.29203539823008851</v>
      </c>
      <c r="M155" s="132" t="s">
        <v>547</v>
      </c>
      <c r="N155" s="138">
        <v>42286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38</v>
      </c>
      <c r="B156" s="130">
        <v>42254</v>
      </c>
      <c r="C156" s="130"/>
      <c r="D156" s="131" t="s">
        <v>619</v>
      </c>
      <c r="E156" s="132" t="s">
        <v>545</v>
      </c>
      <c r="F156" s="133">
        <v>232.5</v>
      </c>
      <c r="G156" s="132"/>
      <c r="H156" s="132">
        <v>312.5</v>
      </c>
      <c r="I156" s="134">
        <v>310</v>
      </c>
      <c r="J156" s="135" t="s">
        <v>577</v>
      </c>
      <c r="K156" s="136">
        <f t="shared" si="110"/>
        <v>80</v>
      </c>
      <c r="L156" s="137">
        <f t="shared" si="111"/>
        <v>0.34408602150537637</v>
      </c>
      <c r="M156" s="132" t="s">
        <v>547</v>
      </c>
      <c r="N156" s="138">
        <v>42823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39</v>
      </c>
      <c r="B157" s="130">
        <v>42268</v>
      </c>
      <c r="C157" s="130"/>
      <c r="D157" s="131" t="s">
        <v>632</v>
      </c>
      <c r="E157" s="132" t="s">
        <v>545</v>
      </c>
      <c r="F157" s="133">
        <v>196.5</v>
      </c>
      <c r="G157" s="132"/>
      <c r="H157" s="132">
        <v>238</v>
      </c>
      <c r="I157" s="134">
        <v>238</v>
      </c>
      <c r="J157" s="135" t="s">
        <v>631</v>
      </c>
      <c r="K157" s="136">
        <f t="shared" si="110"/>
        <v>41.5</v>
      </c>
      <c r="L157" s="137">
        <f t="shared" si="111"/>
        <v>0.21119592875318066</v>
      </c>
      <c r="M157" s="132" t="s">
        <v>547</v>
      </c>
      <c r="N157" s="138">
        <v>42291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40</v>
      </c>
      <c r="B158" s="130">
        <v>42271</v>
      </c>
      <c r="C158" s="130"/>
      <c r="D158" s="131" t="s">
        <v>575</v>
      </c>
      <c r="E158" s="132" t="s">
        <v>545</v>
      </c>
      <c r="F158" s="133">
        <v>65</v>
      </c>
      <c r="G158" s="132"/>
      <c r="H158" s="132">
        <v>82</v>
      </c>
      <c r="I158" s="134">
        <v>82</v>
      </c>
      <c r="J158" s="135" t="s">
        <v>631</v>
      </c>
      <c r="K158" s="136">
        <f t="shared" si="110"/>
        <v>17</v>
      </c>
      <c r="L158" s="137">
        <f t="shared" si="111"/>
        <v>0.26153846153846155</v>
      </c>
      <c r="M158" s="132" t="s">
        <v>547</v>
      </c>
      <c r="N158" s="138">
        <v>42578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41</v>
      </c>
      <c r="B159" s="130">
        <v>42291</v>
      </c>
      <c r="C159" s="130"/>
      <c r="D159" s="131" t="s">
        <v>633</v>
      </c>
      <c r="E159" s="132" t="s">
        <v>545</v>
      </c>
      <c r="F159" s="133">
        <v>144</v>
      </c>
      <c r="G159" s="132"/>
      <c r="H159" s="132">
        <v>182.5</v>
      </c>
      <c r="I159" s="134">
        <v>181</v>
      </c>
      <c r="J159" s="135" t="s">
        <v>631</v>
      </c>
      <c r="K159" s="136">
        <f t="shared" si="110"/>
        <v>38.5</v>
      </c>
      <c r="L159" s="137">
        <f t="shared" si="111"/>
        <v>0.2673611111111111</v>
      </c>
      <c r="M159" s="132" t="s">
        <v>547</v>
      </c>
      <c r="N159" s="138">
        <v>42817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42</v>
      </c>
      <c r="B160" s="130">
        <v>42291</v>
      </c>
      <c r="C160" s="130"/>
      <c r="D160" s="131" t="s">
        <v>634</v>
      </c>
      <c r="E160" s="132" t="s">
        <v>545</v>
      </c>
      <c r="F160" s="133">
        <v>264</v>
      </c>
      <c r="G160" s="132"/>
      <c r="H160" s="132">
        <v>311</v>
      </c>
      <c r="I160" s="134">
        <v>311</v>
      </c>
      <c r="J160" s="135" t="s">
        <v>631</v>
      </c>
      <c r="K160" s="136">
        <f t="shared" si="110"/>
        <v>47</v>
      </c>
      <c r="L160" s="137">
        <f t="shared" si="111"/>
        <v>0.17803030303030304</v>
      </c>
      <c r="M160" s="132" t="s">
        <v>547</v>
      </c>
      <c r="N160" s="138">
        <v>42604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43</v>
      </c>
      <c r="B161" s="130">
        <v>42318</v>
      </c>
      <c r="C161" s="130"/>
      <c r="D161" s="131" t="s">
        <v>635</v>
      </c>
      <c r="E161" s="132" t="s">
        <v>556</v>
      </c>
      <c r="F161" s="133">
        <v>549.5</v>
      </c>
      <c r="G161" s="132"/>
      <c r="H161" s="132">
        <v>630</v>
      </c>
      <c r="I161" s="134">
        <v>630</v>
      </c>
      <c r="J161" s="135" t="s">
        <v>631</v>
      </c>
      <c r="K161" s="136">
        <f t="shared" si="110"/>
        <v>80.5</v>
      </c>
      <c r="L161" s="137">
        <f t="shared" si="111"/>
        <v>0.1464968152866242</v>
      </c>
      <c r="M161" s="132" t="s">
        <v>547</v>
      </c>
      <c r="N161" s="138">
        <v>42419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44</v>
      </c>
      <c r="B162" s="130">
        <v>42342</v>
      </c>
      <c r="C162" s="130"/>
      <c r="D162" s="131" t="s">
        <v>636</v>
      </c>
      <c r="E162" s="132" t="s">
        <v>545</v>
      </c>
      <c r="F162" s="133">
        <v>1027.5</v>
      </c>
      <c r="G162" s="132"/>
      <c r="H162" s="132">
        <v>1315</v>
      </c>
      <c r="I162" s="134">
        <v>1250</v>
      </c>
      <c r="J162" s="135" t="s">
        <v>631</v>
      </c>
      <c r="K162" s="136">
        <f t="shared" si="110"/>
        <v>287.5</v>
      </c>
      <c r="L162" s="137">
        <f t="shared" si="111"/>
        <v>0.27980535279805352</v>
      </c>
      <c r="M162" s="132" t="s">
        <v>547</v>
      </c>
      <c r="N162" s="138">
        <v>43244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45</v>
      </c>
      <c r="B163" s="130">
        <v>42367</v>
      </c>
      <c r="C163" s="130"/>
      <c r="D163" s="131" t="s">
        <v>637</v>
      </c>
      <c r="E163" s="132" t="s">
        <v>545</v>
      </c>
      <c r="F163" s="133">
        <v>465</v>
      </c>
      <c r="G163" s="132"/>
      <c r="H163" s="132">
        <v>540</v>
      </c>
      <c r="I163" s="134">
        <v>540</v>
      </c>
      <c r="J163" s="135" t="s">
        <v>631</v>
      </c>
      <c r="K163" s="136">
        <f t="shared" si="110"/>
        <v>75</v>
      </c>
      <c r="L163" s="137">
        <f t="shared" si="111"/>
        <v>0.16129032258064516</v>
      </c>
      <c r="M163" s="132" t="s">
        <v>547</v>
      </c>
      <c r="N163" s="138">
        <v>42530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46</v>
      </c>
      <c r="B164" s="130">
        <v>42380</v>
      </c>
      <c r="C164" s="130"/>
      <c r="D164" s="131" t="s">
        <v>387</v>
      </c>
      <c r="E164" s="132" t="s">
        <v>556</v>
      </c>
      <c r="F164" s="133">
        <v>81</v>
      </c>
      <c r="G164" s="132"/>
      <c r="H164" s="132">
        <v>110</v>
      </c>
      <c r="I164" s="134">
        <v>110</v>
      </c>
      <c r="J164" s="135" t="s">
        <v>631</v>
      </c>
      <c r="K164" s="136">
        <f t="shared" si="110"/>
        <v>29</v>
      </c>
      <c r="L164" s="137">
        <f t="shared" si="111"/>
        <v>0.35802469135802467</v>
      </c>
      <c r="M164" s="132" t="s">
        <v>547</v>
      </c>
      <c r="N164" s="138">
        <v>42745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47</v>
      </c>
      <c r="B165" s="130">
        <v>42382</v>
      </c>
      <c r="C165" s="130"/>
      <c r="D165" s="131" t="s">
        <v>638</v>
      </c>
      <c r="E165" s="132" t="s">
        <v>556</v>
      </c>
      <c r="F165" s="133">
        <v>417.5</v>
      </c>
      <c r="G165" s="132"/>
      <c r="H165" s="132">
        <v>547</v>
      </c>
      <c r="I165" s="134">
        <v>535</v>
      </c>
      <c r="J165" s="135" t="s">
        <v>631</v>
      </c>
      <c r="K165" s="136">
        <f t="shared" si="110"/>
        <v>129.5</v>
      </c>
      <c r="L165" s="137">
        <f t="shared" si="111"/>
        <v>0.31017964071856285</v>
      </c>
      <c r="M165" s="132" t="s">
        <v>547</v>
      </c>
      <c r="N165" s="138">
        <v>42578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48</v>
      </c>
      <c r="B166" s="130">
        <v>42408</v>
      </c>
      <c r="C166" s="130"/>
      <c r="D166" s="131" t="s">
        <v>639</v>
      </c>
      <c r="E166" s="132" t="s">
        <v>545</v>
      </c>
      <c r="F166" s="133">
        <v>650</v>
      </c>
      <c r="G166" s="132"/>
      <c r="H166" s="132">
        <v>800</v>
      </c>
      <c r="I166" s="134">
        <v>800</v>
      </c>
      <c r="J166" s="135" t="s">
        <v>631</v>
      </c>
      <c r="K166" s="136">
        <f t="shared" si="110"/>
        <v>150</v>
      </c>
      <c r="L166" s="137">
        <f t="shared" si="111"/>
        <v>0.23076923076923078</v>
      </c>
      <c r="M166" s="132" t="s">
        <v>547</v>
      </c>
      <c r="N166" s="138">
        <v>43154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49</v>
      </c>
      <c r="B167" s="130">
        <v>42433</v>
      </c>
      <c r="C167" s="130"/>
      <c r="D167" s="131" t="s">
        <v>232</v>
      </c>
      <c r="E167" s="132" t="s">
        <v>545</v>
      </c>
      <c r="F167" s="133">
        <v>437.5</v>
      </c>
      <c r="G167" s="132"/>
      <c r="H167" s="132">
        <v>504.5</v>
      </c>
      <c r="I167" s="134">
        <v>522</v>
      </c>
      <c r="J167" s="135" t="s">
        <v>640</v>
      </c>
      <c r="K167" s="136">
        <f t="shared" si="110"/>
        <v>67</v>
      </c>
      <c r="L167" s="137">
        <f t="shared" si="111"/>
        <v>0.15314285714285714</v>
      </c>
      <c r="M167" s="132" t="s">
        <v>547</v>
      </c>
      <c r="N167" s="138">
        <v>42480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50</v>
      </c>
      <c r="B168" s="130">
        <v>42438</v>
      </c>
      <c r="C168" s="130"/>
      <c r="D168" s="131" t="s">
        <v>641</v>
      </c>
      <c r="E168" s="132" t="s">
        <v>545</v>
      </c>
      <c r="F168" s="133">
        <v>189.5</v>
      </c>
      <c r="G168" s="132"/>
      <c r="H168" s="132">
        <v>218</v>
      </c>
      <c r="I168" s="134">
        <v>218</v>
      </c>
      <c r="J168" s="135" t="s">
        <v>631</v>
      </c>
      <c r="K168" s="136">
        <f t="shared" si="110"/>
        <v>28.5</v>
      </c>
      <c r="L168" s="137">
        <f t="shared" si="111"/>
        <v>0.15039577836411611</v>
      </c>
      <c r="M168" s="132" t="s">
        <v>547</v>
      </c>
      <c r="N168" s="138">
        <v>43034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51</v>
      </c>
      <c r="B169" s="140">
        <v>42471</v>
      </c>
      <c r="C169" s="140"/>
      <c r="D169" s="148" t="s">
        <v>642</v>
      </c>
      <c r="E169" s="143" t="s">
        <v>545</v>
      </c>
      <c r="F169" s="143">
        <v>36.5</v>
      </c>
      <c r="G169" s="144"/>
      <c r="H169" s="144">
        <v>15.85</v>
      </c>
      <c r="I169" s="144">
        <v>60</v>
      </c>
      <c r="J169" s="145" t="s">
        <v>643</v>
      </c>
      <c r="K169" s="146">
        <f t="shared" si="110"/>
        <v>-20.65</v>
      </c>
      <c r="L169" s="147">
        <f t="shared" si="111"/>
        <v>-0.5657534246575342</v>
      </c>
      <c r="M169" s="143" t="s">
        <v>557</v>
      </c>
      <c r="N169" s="151">
        <v>43627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52</v>
      </c>
      <c r="B170" s="130">
        <v>42472</v>
      </c>
      <c r="C170" s="130"/>
      <c r="D170" s="131" t="s">
        <v>644</v>
      </c>
      <c r="E170" s="132" t="s">
        <v>545</v>
      </c>
      <c r="F170" s="133">
        <v>93</v>
      </c>
      <c r="G170" s="132"/>
      <c r="H170" s="132">
        <v>149</v>
      </c>
      <c r="I170" s="134">
        <v>140</v>
      </c>
      <c r="J170" s="135" t="s">
        <v>645</v>
      </c>
      <c r="K170" s="136">
        <f t="shared" si="110"/>
        <v>56</v>
      </c>
      <c r="L170" s="137">
        <f t="shared" si="111"/>
        <v>0.60215053763440862</v>
      </c>
      <c r="M170" s="132" t="s">
        <v>547</v>
      </c>
      <c r="N170" s="138">
        <v>42740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53</v>
      </c>
      <c r="B171" s="130">
        <v>42472</v>
      </c>
      <c r="C171" s="130"/>
      <c r="D171" s="131" t="s">
        <v>646</v>
      </c>
      <c r="E171" s="132" t="s">
        <v>545</v>
      </c>
      <c r="F171" s="133">
        <v>130</v>
      </c>
      <c r="G171" s="132"/>
      <c r="H171" s="132">
        <v>150</v>
      </c>
      <c r="I171" s="134" t="s">
        <v>647</v>
      </c>
      <c r="J171" s="135" t="s">
        <v>631</v>
      </c>
      <c r="K171" s="136">
        <f t="shared" si="110"/>
        <v>20</v>
      </c>
      <c r="L171" s="137">
        <f t="shared" si="111"/>
        <v>0.15384615384615385</v>
      </c>
      <c r="M171" s="132" t="s">
        <v>547</v>
      </c>
      <c r="N171" s="138">
        <v>42564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54</v>
      </c>
      <c r="B172" s="130">
        <v>42473</v>
      </c>
      <c r="C172" s="130"/>
      <c r="D172" s="131" t="s">
        <v>648</v>
      </c>
      <c r="E172" s="132" t="s">
        <v>545</v>
      </c>
      <c r="F172" s="133">
        <v>196</v>
      </c>
      <c r="G172" s="132"/>
      <c r="H172" s="132">
        <v>299</v>
      </c>
      <c r="I172" s="134">
        <v>299</v>
      </c>
      <c r="J172" s="135" t="s">
        <v>631</v>
      </c>
      <c r="K172" s="136">
        <v>103</v>
      </c>
      <c r="L172" s="137">
        <v>0.52551020408163296</v>
      </c>
      <c r="M172" s="132" t="s">
        <v>547</v>
      </c>
      <c r="N172" s="138">
        <v>42620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55</v>
      </c>
      <c r="B173" s="130">
        <v>42473</v>
      </c>
      <c r="C173" s="130"/>
      <c r="D173" s="131" t="s">
        <v>649</v>
      </c>
      <c r="E173" s="132" t="s">
        <v>545</v>
      </c>
      <c r="F173" s="133">
        <v>88</v>
      </c>
      <c r="G173" s="132"/>
      <c r="H173" s="132">
        <v>103</v>
      </c>
      <c r="I173" s="134">
        <v>103</v>
      </c>
      <c r="J173" s="135" t="s">
        <v>631</v>
      </c>
      <c r="K173" s="136">
        <v>15</v>
      </c>
      <c r="L173" s="137">
        <v>0.170454545454545</v>
      </c>
      <c r="M173" s="132" t="s">
        <v>547</v>
      </c>
      <c r="N173" s="138">
        <v>42530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56</v>
      </c>
      <c r="B174" s="130">
        <v>42492</v>
      </c>
      <c r="C174" s="130"/>
      <c r="D174" s="131" t="s">
        <v>650</v>
      </c>
      <c r="E174" s="132" t="s">
        <v>545</v>
      </c>
      <c r="F174" s="133">
        <v>127.5</v>
      </c>
      <c r="G174" s="132"/>
      <c r="H174" s="132">
        <v>148</v>
      </c>
      <c r="I174" s="134" t="s">
        <v>651</v>
      </c>
      <c r="J174" s="135" t="s">
        <v>631</v>
      </c>
      <c r="K174" s="136">
        <f>H174-F174</f>
        <v>20.5</v>
      </c>
      <c r="L174" s="137">
        <f>K174/F174</f>
        <v>0.16078431372549021</v>
      </c>
      <c r="M174" s="132" t="s">
        <v>547</v>
      </c>
      <c r="N174" s="138">
        <v>42564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57</v>
      </c>
      <c r="B175" s="130">
        <v>42493</v>
      </c>
      <c r="C175" s="130"/>
      <c r="D175" s="131" t="s">
        <v>652</v>
      </c>
      <c r="E175" s="132" t="s">
        <v>545</v>
      </c>
      <c r="F175" s="133">
        <v>675</v>
      </c>
      <c r="G175" s="132"/>
      <c r="H175" s="132">
        <v>815</v>
      </c>
      <c r="I175" s="134" t="s">
        <v>653</v>
      </c>
      <c r="J175" s="135" t="s">
        <v>631</v>
      </c>
      <c r="K175" s="136">
        <f>H175-F175</f>
        <v>140</v>
      </c>
      <c r="L175" s="137">
        <f>K175/F175</f>
        <v>0.2074074074074074</v>
      </c>
      <c r="M175" s="132" t="s">
        <v>547</v>
      </c>
      <c r="N175" s="138">
        <v>43154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58</v>
      </c>
      <c r="B176" s="140">
        <v>42522</v>
      </c>
      <c r="C176" s="140"/>
      <c r="D176" s="141" t="s">
        <v>654</v>
      </c>
      <c r="E176" s="142" t="s">
        <v>545</v>
      </c>
      <c r="F176" s="143">
        <v>500</v>
      </c>
      <c r="G176" s="143"/>
      <c r="H176" s="144">
        <v>232.5</v>
      </c>
      <c r="I176" s="144" t="s">
        <v>655</v>
      </c>
      <c r="J176" s="145" t="s">
        <v>656</v>
      </c>
      <c r="K176" s="146">
        <f>H176-F176</f>
        <v>-267.5</v>
      </c>
      <c r="L176" s="147">
        <f>K176/F176</f>
        <v>-0.53500000000000003</v>
      </c>
      <c r="M176" s="143" t="s">
        <v>557</v>
      </c>
      <c r="N176" s="140">
        <v>43735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59</v>
      </c>
      <c r="B177" s="130">
        <v>42527</v>
      </c>
      <c r="C177" s="130"/>
      <c r="D177" s="131" t="s">
        <v>503</v>
      </c>
      <c r="E177" s="132" t="s">
        <v>545</v>
      </c>
      <c r="F177" s="133">
        <v>110</v>
      </c>
      <c r="G177" s="132"/>
      <c r="H177" s="132">
        <v>126.5</v>
      </c>
      <c r="I177" s="134">
        <v>125</v>
      </c>
      <c r="J177" s="135" t="s">
        <v>583</v>
      </c>
      <c r="K177" s="136">
        <f>H177-F177</f>
        <v>16.5</v>
      </c>
      <c r="L177" s="137">
        <f>K177/F177</f>
        <v>0.15</v>
      </c>
      <c r="M177" s="132" t="s">
        <v>547</v>
      </c>
      <c r="N177" s="138">
        <v>42552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60</v>
      </c>
      <c r="B178" s="130">
        <v>42538</v>
      </c>
      <c r="C178" s="130"/>
      <c r="D178" s="131" t="s">
        <v>657</v>
      </c>
      <c r="E178" s="132" t="s">
        <v>545</v>
      </c>
      <c r="F178" s="133">
        <v>44</v>
      </c>
      <c r="G178" s="132"/>
      <c r="H178" s="132">
        <v>69.5</v>
      </c>
      <c r="I178" s="134">
        <v>69.5</v>
      </c>
      <c r="J178" s="135" t="s">
        <v>658</v>
      </c>
      <c r="K178" s="136">
        <f>H178-F178</f>
        <v>25.5</v>
      </c>
      <c r="L178" s="137">
        <f>K178/F178</f>
        <v>0.57954545454545459</v>
      </c>
      <c r="M178" s="132" t="s">
        <v>547</v>
      </c>
      <c r="N178" s="138">
        <v>42977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61</v>
      </c>
      <c r="B179" s="130">
        <v>42549</v>
      </c>
      <c r="C179" s="130"/>
      <c r="D179" s="131" t="s">
        <v>659</v>
      </c>
      <c r="E179" s="132" t="s">
        <v>545</v>
      </c>
      <c r="F179" s="133">
        <v>262.5</v>
      </c>
      <c r="G179" s="132"/>
      <c r="H179" s="132">
        <v>340</v>
      </c>
      <c r="I179" s="134">
        <v>333</v>
      </c>
      <c r="J179" s="135" t="s">
        <v>660</v>
      </c>
      <c r="K179" s="136">
        <v>77.5</v>
      </c>
      <c r="L179" s="137">
        <v>0.29523809523809502</v>
      </c>
      <c r="M179" s="132" t="s">
        <v>547</v>
      </c>
      <c r="N179" s="138">
        <v>43017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62</v>
      </c>
      <c r="B180" s="130">
        <v>42549</v>
      </c>
      <c r="C180" s="130"/>
      <c r="D180" s="131" t="s">
        <v>661</v>
      </c>
      <c r="E180" s="132" t="s">
        <v>545</v>
      </c>
      <c r="F180" s="133">
        <v>840</v>
      </c>
      <c r="G180" s="132"/>
      <c r="H180" s="132">
        <v>1230</v>
      </c>
      <c r="I180" s="134">
        <v>1230</v>
      </c>
      <c r="J180" s="135" t="s">
        <v>631</v>
      </c>
      <c r="K180" s="136">
        <v>390</v>
      </c>
      <c r="L180" s="137">
        <v>0.46428571428571402</v>
      </c>
      <c r="M180" s="132" t="s">
        <v>547</v>
      </c>
      <c r="N180" s="138">
        <v>42649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2">
        <v>63</v>
      </c>
      <c r="B181" s="153">
        <v>42556</v>
      </c>
      <c r="C181" s="153"/>
      <c r="D181" s="154" t="s">
        <v>662</v>
      </c>
      <c r="E181" s="155" t="s">
        <v>545</v>
      </c>
      <c r="F181" s="155">
        <v>395</v>
      </c>
      <c r="G181" s="156"/>
      <c r="H181" s="156">
        <f>(468.5+342.5)/2</f>
        <v>405.5</v>
      </c>
      <c r="I181" s="156">
        <v>510</v>
      </c>
      <c r="J181" s="157" t="s">
        <v>663</v>
      </c>
      <c r="K181" s="158">
        <f t="shared" ref="K181:K187" si="112">H181-F181</f>
        <v>10.5</v>
      </c>
      <c r="L181" s="159">
        <f t="shared" ref="L181:L187" si="113">K181/F181</f>
        <v>2.6582278481012658E-2</v>
      </c>
      <c r="M181" s="155" t="s">
        <v>564</v>
      </c>
      <c r="N181" s="153">
        <v>43606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9">
        <v>64</v>
      </c>
      <c r="B182" s="140">
        <v>42584</v>
      </c>
      <c r="C182" s="140"/>
      <c r="D182" s="141" t="s">
        <v>664</v>
      </c>
      <c r="E182" s="142" t="s">
        <v>556</v>
      </c>
      <c r="F182" s="143">
        <f>169.5-12.8</f>
        <v>156.69999999999999</v>
      </c>
      <c r="G182" s="143"/>
      <c r="H182" s="144">
        <v>77</v>
      </c>
      <c r="I182" s="144" t="s">
        <v>665</v>
      </c>
      <c r="J182" s="145" t="s">
        <v>666</v>
      </c>
      <c r="K182" s="146">
        <f t="shared" si="112"/>
        <v>-79.699999999999989</v>
      </c>
      <c r="L182" s="147">
        <f t="shared" si="113"/>
        <v>-0.50861518825781749</v>
      </c>
      <c r="M182" s="143" t="s">
        <v>557</v>
      </c>
      <c r="N182" s="140">
        <v>43522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65</v>
      </c>
      <c r="B183" s="140">
        <v>42586</v>
      </c>
      <c r="C183" s="140"/>
      <c r="D183" s="141" t="s">
        <v>667</v>
      </c>
      <c r="E183" s="142" t="s">
        <v>545</v>
      </c>
      <c r="F183" s="143">
        <v>400</v>
      </c>
      <c r="G183" s="143"/>
      <c r="H183" s="144">
        <v>305</v>
      </c>
      <c r="I183" s="144">
        <v>475</v>
      </c>
      <c r="J183" s="145" t="s">
        <v>668</v>
      </c>
      <c r="K183" s="146">
        <f t="shared" si="112"/>
        <v>-95</v>
      </c>
      <c r="L183" s="147">
        <f t="shared" si="113"/>
        <v>-0.23749999999999999</v>
      </c>
      <c r="M183" s="143" t="s">
        <v>557</v>
      </c>
      <c r="N183" s="140">
        <v>43606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66</v>
      </c>
      <c r="B184" s="130">
        <v>42593</v>
      </c>
      <c r="C184" s="130"/>
      <c r="D184" s="131" t="s">
        <v>669</v>
      </c>
      <c r="E184" s="132" t="s">
        <v>545</v>
      </c>
      <c r="F184" s="133">
        <v>86.5</v>
      </c>
      <c r="G184" s="132"/>
      <c r="H184" s="132">
        <v>130</v>
      </c>
      <c r="I184" s="134">
        <v>130</v>
      </c>
      <c r="J184" s="135" t="s">
        <v>670</v>
      </c>
      <c r="K184" s="136">
        <f t="shared" si="112"/>
        <v>43.5</v>
      </c>
      <c r="L184" s="137">
        <f t="shared" si="113"/>
        <v>0.50289017341040465</v>
      </c>
      <c r="M184" s="132" t="s">
        <v>547</v>
      </c>
      <c r="N184" s="138">
        <v>43091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67</v>
      </c>
      <c r="B185" s="140">
        <v>42600</v>
      </c>
      <c r="C185" s="140"/>
      <c r="D185" s="141" t="s">
        <v>119</v>
      </c>
      <c r="E185" s="142" t="s">
        <v>545</v>
      </c>
      <c r="F185" s="143">
        <v>133.5</v>
      </c>
      <c r="G185" s="143"/>
      <c r="H185" s="144">
        <v>126.5</v>
      </c>
      <c r="I185" s="144">
        <v>178</v>
      </c>
      <c r="J185" s="145" t="s">
        <v>671</v>
      </c>
      <c r="K185" s="146">
        <f t="shared" si="112"/>
        <v>-7</v>
      </c>
      <c r="L185" s="147">
        <f t="shared" si="113"/>
        <v>-5.2434456928838954E-2</v>
      </c>
      <c r="M185" s="143" t="s">
        <v>557</v>
      </c>
      <c r="N185" s="140">
        <v>42615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68</v>
      </c>
      <c r="B186" s="130">
        <v>42613</v>
      </c>
      <c r="C186" s="130"/>
      <c r="D186" s="131" t="s">
        <v>672</v>
      </c>
      <c r="E186" s="132" t="s">
        <v>545</v>
      </c>
      <c r="F186" s="133">
        <v>560</v>
      </c>
      <c r="G186" s="132"/>
      <c r="H186" s="132">
        <v>725</v>
      </c>
      <c r="I186" s="134">
        <v>725</v>
      </c>
      <c r="J186" s="135" t="s">
        <v>577</v>
      </c>
      <c r="K186" s="136">
        <f t="shared" si="112"/>
        <v>165</v>
      </c>
      <c r="L186" s="137">
        <f t="shared" si="113"/>
        <v>0.29464285714285715</v>
      </c>
      <c r="M186" s="132" t="s">
        <v>547</v>
      </c>
      <c r="N186" s="138">
        <v>42456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69</v>
      </c>
      <c r="B187" s="130">
        <v>42614</v>
      </c>
      <c r="C187" s="130"/>
      <c r="D187" s="131" t="s">
        <v>673</v>
      </c>
      <c r="E187" s="132" t="s">
        <v>545</v>
      </c>
      <c r="F187" s="133">
        <v>160.5</v>
      </c>
      <c r="G187" s="132"/>
      <c r="H187" s="132">
        <v>210</v>
      </c>
      <c r="I187" s="134">
        <v>210</v>
      </c>
      <c r="J187" s="135" t="s">
        <v>577</v>
      </c>
      <c r="K187" s="136">
        <f t="shared" si="112"/>
        <v>49.5</v>
      </c>
      <c r="L187" s="137">
        <f t="shared" si="113"/>
        <v>0.30841121495327101</v>
      </c>
      <c r="M187" s="132" t="s">
        <v>547</v>
      </c>
      <c r="N187" s="138">
        <v>42871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70</v>
      </c>
      <c r="B188" s="130">
        <v>42646</v>
      </c>
      <c r="C188" s="130"/>
      <c r="D188" s="131" t="s">
        <v>396</v>
      </c>
      <c r="E188" s="132" t="s">
        <v>545</v>
      </c>
      <c r="F188" s="133">
        <v>430</v>
      </c>
      <c r="G188" s="132"/>
      <c r="H188" s="132">
        <v>596</v>
      </c>
      <c r="I188" s="134">
        <v>575</v>
      </c>
      <c r="J188" s="135" t="s">
        <v>674</v>
      </c>
      <c r="K188" s="136">
        <v>166</v>
      </c>
      <c r="L188" s="137">
        <v>0.38604651162790699</v>
      </c>
      <c r="M188" s="132" t="s">
        <v>547</v>
      </c>
      <c r="N188" s="138">
        <v>42769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71</v>
      </c>
      <c r="B189" s="130">
        <v>42657</v>
      </c>
      <c r="C189" s="130"/>
      <c r="D189" s="131" t="s">
        <v>675</v>
      </c>
      <c r="E189" s="132" t="s">
        <v>545</v>
      </c>
      <c r="F189" s="133">
        <v>280</v>
      </c>
      <c r="G189" s="132"/>
      <c r="H189" s="132">
        <v>345</v>
      </c>
      <c r="I189" s="134">
        <v>345</v>
      </c>
      <c r="J189" s="135" t="s">
        <v>577</v>
      </c>
      <c r="K189" s="136">
        <f t="shared" ref="K189:K194" si="114">H189-F189</f>
        <v>65</v>
      </c>
      <c r="L189" s="137">
        <f>K189/F189</f>
        <v>0.23214285714285715</v>
      </c>
      <c r="M189" s="132" t="s">
        <v>547</v>
      </c>
      <c r="N189" s="138">
        <v>42814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72</v>
      </c>
      <c r="B190" s="130">
        <v>42657</v>
      </c>
      <c r="C190" s="130"/>
      <c r="D190" s="131" t="s">
        <v>676</v>
      </c>
      <c r="E190" s="132" t="s">
        <v>545</v>
      </c>
      <c r="F190" s="133">
        <v>245</v>
      </c>
      <c r="G190" s="132"/>
      <c r="H190" s="132">
        <v>325.5</v>
      </c>
      <c r="I190" s="134">
        <v>330</v>
      </c>
      <c r="J190" s="135" t="s">
        <v>677</v>
      </c>
      <c r="K190" s="136">
        <f t="shared" si="114"/>
        <v>80.5</v>
      </c>
      <c r="L190" s="137">
        <f>K190/F190</f>
        <v>0.32857142857142857</v>
      </c>
      <c r="M190" s="132" t="s">
        <v>547</v>
      </c>
      <c r="N190" s="138">
        <v>42769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73</v>
      </c>
      <c r="B191" s="130">
        <v>42660</v>
      </c>
      <c r="C191" s="130"/>
      <c r="D191" s="131" t="s">
        <v>678</v>
      </c>
      <c r="E191" s="132" t="s">
        <v>545</v>
      </c>
      <c r="F191" s="133">
        <v>125</v>
      </c>
      <c r="G191" s="132"/>
      <c r="H191" s="132">
        <v>160</v>
      </c>
      <c r="I191" s="134">
        <v>160</v>
      </c>
      <c r="J191" s="135" t="s">
        <v>631</v>
      </c>
      <c r="K191" s="136">
        <f t="shared" si="114"/>
        <v>35</v>
      </c>
      <c r="L191" s="137">
        <v>0.28000000000000003</v>
      </c>
      <c r="M191" s="132" t="s">
        <v>547</v>
      </c>
      <c r="N191" s="138">
        <v>42803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74</v>
      </c>
      <c r="B192" s="130">
        <v>42660</v>
      </c>
      <c r="C192" s="130"/>
      <c r="D192" s="131" t="s">
        <v>679</v>
      </c>
      <c r="E192" s="132" t="s">
        <v>545</v>
      </c>
      <c r="F192" s="133">
        <v>114</v>
      </c>
      <c r="G192" s="132"/>
      <c r="H192" s="132">
        <v>145</v>
      </c>
      <c r="I192" s="134">
        <v>145</v>
      </c>
      <c r="J192" s="135" t="s">
        <v>631</v>
      </c>
      <c r="K192" s="136">
        <f t="shared" si="114"/>
        <v>31</v>
      </c>
      <c r="L192" s="137">
        <f>K192/F192</f>
        <v>0.27192982456140352</v>
      </c>
      <c r="M192" s="132" t="s">
        <v>547</v>
      </c>
      <c r="N192" s="138">
        <v>42859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75</v>
      </c>
      <c r="B193" s="130">
        <v>42660</v>
      </c>
      <c r="C193" s="130"/>
      <c r="D193" s="131" t="s">
        <v>680</v>
      </c>
      <c r="E193" s="132" t="s">
        <v>545</v>
      </c>
      <c r="F193" s="133">
        <v>212</v>
      </c>
      <c r="G193" s="132"/>
      <c r="H193" s="132">
        <v>280</v>
      </c>
      <c r="I193" s="134">
        <v>276</v>
      </c>
      <c r="J193" s="135" t="s">
        <v>681</v>
      </c>
      <c r="K193" s="136">
        <f t="shared" si="114"/>
        <v>68</v>
      </c>
      <c r="L193" s="137">
        <f>K193/F193</f>
        <v>0.32075471698113206</v>
      </c>
      <c r="M193" s="132" t="s">
        <v>547</v>
      </c>
      <c r="N193" s="138">
        <v>42858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76</v>
      </c>
      <c r="B194" s="130">
        <v>42678</v>
      </c>
      <c r="C194" s="130"/>
      <c r="D194" s="131" t="s">
        <v>439</v>
      </c>
      <c r="E194" s="132" t="s">
        <v>545</v>
      </c>
      <c r="F194" s="133">
        <v>155</v>
      </c>
      <c r="G194" s="132"/>
      <c r="H194" s="132">
        <v>210</v>
      </c>
      <c r="I194" s="134">
        <v>210</v>
      </c>
      <c r="J194" s="135" t="s">
        <v>682</v>
      </c>
      <c r="K194" s="136">
        <f t="shared" si="114"/>
        <v>55</v>
      </c>
      <c r="L194" s="137">
        <f>K194/F194</f>
        <v>0.35483870967741937</v>
      </c>
      <c r="M194" s="132" t="s">
        <v>547</v>
      </c>
      <c r="N194" s="138">
        <v>42944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77</v>
      </c>
      <c r="B195" s="140">
        <v>42710</v>
      </c>
      <c r="C195" s="140"/>
      <c r="D195" s="141" t="s">
        <v>683</v>
      </c>
      <c r="E195" s="142" t="s">
        <v>545</v>
      </c>
      <c r="F195" s="143">
        <v>150.5</v>
      </c>
      <c r="G195" s="143"/>
      <c r="H195" s="144">
        <v>72.5</v>
      </c>
      <c r="I195" s="144">
        <v>174</v>
      </c>
      <c r="J195" s="145" t="s">
        <v>684</v>
      </c>
      <c r="K195" s="146">
        <v>-78</v>
      </c>
      <c r="L195" s="147">
        <v>-0.51827242524916906</v>
      </c>
      <c r="M195" s="143" t="s">
        <v>557</v>
      </c>
      <c r="N195" s="140">
        <v>43333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78</v>
      </c>
      <c r="B196" s="130">
        <v>42712</v>
      </c>
      <c r="C196" s="130"/>
      <c r="D196" s="131" t="s">
        <v>685</v>
      </c>
      <c r="E196" s="132" t="s">
        <v>545</v>
      </c>
      <c r="F196" s="133">
        <v>380</v>
      </c>
      <c r="G196" s="132"/>
      <c r="H196" s="132">
        <v>478</v>
      </c>
      <c r="I196" s="134">
        <v>468</v>
      </c>
      <c r="J196" s="135" t="s">
        <v>631</v>
      </c>
      <c r="K196" s="136">
        <f>H196-F196</f>
        <v>98</v>
      </c>
      <c r="L196" s="137">
        <f>K196/F196</f>
        <v>0.25789473684210529</v>
      </c>
      <c r="M196" s="132" t="s">
        <v>547</v>
      </c>
      <c r="N196" s="138">
        <v>43025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79</v>
      </c>
      <c r="B197" s="130">
        <v>42734</v>
      </c>
      <c r="C197" s="130"/>
      <c r="D197" s="131" t="s">
        <v>118</v>
      </c>
      <c r="E197" s="132" t="s">
        <v>545</v>
      </c>
      <c r="F197" s="133">
        <v>305</v>
      </c>
      <c r="G197" s="132"/>
      <c r="H197" s="132">
        <v>375</v>
      </c>
      <c r="I197" s="134">
        <v>375</v>
      </c>
      <c r="J197" s="135" t="s">
        <v>631</v>
      </c>
      <c r="K197" s="136">
        <f>H197-F197</f>
        <v>70</v>
      </c>
      <c r="L197" s="137">
        <f>K197/F197</f>
        <v>0.22950819672131148</v>
      </c>
      <c r="M197" s="132" t="s">
        <v>547</v>
      </c>
      <c r="N197" s="138">
        <v>42768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80</v>
      </c>
      <c r="B198" s="130">
        <v>42739</v>
      </c>
      <c r="C198" s="130"/>
      <c r="D198" s="131" t="s">
        <v>102</v>
      </c>
      <c r="E198" s="132" t="s">
        <v>545</v>
      </c>
      <c r="F198" s="133">
        <v>99.5</v>
      </c>
      <c r="G198" s="132"/>
      <c r="H198" s="132">
        <v>158</v>
      </c>
      <c r="I198" s="134">
        <v>158</v>
      </c>
      <c r="J198" s="135" t="s">
        <v>631</v>
      </c>
      <c r="K198" s="136">
        <f>H198-F198</f>
        <v>58.5</v>
      </c>
      <c r="L198" s="137">
        <f>K198/F198</f>
        <v>0.5879396984924623</v>
      </c>
      <c r="M198" s="132" t="s">
        <v>547</v>
      </c>
      <c r="N198" s="138">
        <v>42898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81</v>
      </c>
      <c r="B199" s="130">
        <v>42739</v>
      </c>
      <c r="C199" s="130"/>
      <c r="D199" s="131" t="s">
        <v>102</v>
      </c>
      <c r="E199" s="132" t="s">
        <v>545</v>
      </c>
      <c r="F199" s="133">
        <v>99.5</v>
      </c>
      <c r="G199" s="132"/>
      <c r="H199" s="132">
        <v>158</v>
      </c>
      <c r="I199" s="134">
        <v>158</v>
      </c>
      <c r="J199" s="135" t="s">
        <v>631</v>
      </c>
      <c r="K199" s="136">
        <v>58.5</v>
      </c>
      <c r="L199" s="137">
        <v>0.58793969849246197</v>
      </c>
      <c r="M199" s="132" t="s">
        <v>547</v>
      </c>
      <c r="N199" s="138">
        <v>42898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82</v>
      </c>
      <c r="B200" s="130">
        <v>42786</v>
      </c>
      <c r="C200" s="130"/>
      <c r="D200" s="131" t="s">
        <v>205</v>
      </c>
      <c r="E200" s="132" t="s">
        <v>545</v>
      </c>
      <c r="F200" s="133">
        <v>140.5</v>
      </c>
      <c r="G200" s="132"/>
      <c r="H200" s="132">
        <v>220</v>
      </c>
      <c r="I200" s="134">
        <v>220</v>
      </c>
      <c r="J200" s="135" t="s">
        <v>631</v>
      </c>
      <c r="K200" s="136">
        <f>H200-F200</f>
        <v>79.5</v>
      </c>
      <c r="L200" s="137">
        <f>K200/F200</f>
        <v>0.5658362989323843</v>
      </c>
      <c r="M200" s="132" t="s">
        <v>547</v>
      </c>
      <c r="N200" s="138">
        <v>42864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83</v>
      </c>
      <c r="B201" s="130">
        <v>42786</v>
      </c>
      <c r="C201" s="130"/>
      <c r="D201" s="131" t="s">
        <v>686</v>
      </c>
      <c r="E201" s="132" t="s">
        <v>545</v>
      </c>
      <c r="F201" s="133">
        <v>202.5</v>
      </c>
      <c r="G201" s="132"/>
      <c r="H201" s="132">
        <v>234</v>
      </c>
      <c r="I201" s="134">
        <v>234</v>
      </c>
      <c r="J201" s="135" t="s">
        <v>631</v>
      </c>
      <c r="K201" s="136">
        <v>31.5</v>
      </c>
      <c r="L201" s="137">
        <v>0.155555555555556</v>
      </c>
      <c r="M201" s="132" t="s">
        <v>547</v>
      </c>
      <c r="N201" s="138">
        <v>42836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84</v>
      </c>
      <c r="B202" s="130">
        <v>42818</v>
      </c>
      <c r="C202" s="130"/>
      <c r="D202" s="131" t="s">
        <v>687</v>
      </c>
      <c r="E202" s="132" t="s">
        <v>545</v>
      </c>
      <c r="F202" s="133">
        <v>300.5</v>
      </c>
      <c r="G202" s="132"/>
      <c r="H202" s="132">
        <v>417.5</v>
      </c>
      <c r="I202" s="134">
        <v>420</v>
      </c>
      <c r="J202" s="135" t="s">
        <v>688</v>
      </c>
      <c r="K202" s="136">
        <f>H202-F202</f>
        <v>117</v>
      </c>
      <c r="L202" s="137">
        <f>K202/F202</f>
        <v>0.38935108153078202</v>
      </c>
      <c r="M202" s="132" t="s">
        <v>547</v>
      </c>
      <c r="N202" s="138">
        <v>43070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85</v>
      </c>
      <c r="B203" s="130">
        <v>42818</v>
      </c>
      <c r="C203" s="130"/>
      <c r="D203" s="131" t="s">
        <v>661</v>
      </c>
      <c r="E203" s="132" t="s">
        <v>545</v>
      </c>
      <c r="F203" s="133">
        <v>850</v>
      </c>
      <c r="G203" s="132"/>
      <c r="H203" s="132">
        <v>1042.5</v>
      </c>
      <c r="I203" s="134">
        <v>1023</v>
      </c>
      <c r="J203" s="135" t="s">
        <v>689</v>
      </c>
      <c r="K203" s="136">
        <v>192.5</v>
      </c>
      <c r="L203" s="137">
        <v>0.22647058823529401</v>
      </c>
      <c r="M203" s="132" t="s">
        <v>547</v>
      </c>
      <c r="N203" s="138">
        <v>42830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86</v>
      </c>
      <c r="B204" s="130">
        <v>42830</v>
      </c>
      <c r="C204" s="130"/>
      <c r="D204" s="131" t="s">
        <v>465</v>
      </c>
      <c r="E204" s="132" t="s">
        <v>545</v>
      </c>
      <c r="F204" s="133">
        <v>785</v>
      </c>
      <c r="G204" s="132"/>
      <c r="H204" s="132">
        <v>930</v>
      </c>
      <c r="I204" s="134">
        <v>920</v>
      </c>
      <c r="J204" s="135" t="s">
        <v>690</v>
      </c>
      <c r="K204" s="136">
        <f>H204-F204</f>
        <v>145</v>
      </c>
      <c r="L204" s="137">
        <f>K204/F204</f>
        <v>0.18471337579617833</v>
      </c>
      <c r="M204" s="132" t="s">
        <v>547</v>
      </c>
      <c r="N204" s="138">
        <v>42976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87</v>
      </c>
      <c r="B205" s="140">
        <v>42831</v>
      </c>
      <c r="C205" s="140"/>
      <c r="D205" s="141" t="s">
        <v>691</v>
      </c>
      <c r="E205" s="142" t="s">
        <v>545</v>
      </c>
      <c r="F205" s="143">
        <v>40</v>
      </c>
      <c r="G205" s="143"/>
      <c r="H205" s="144">
        <v>13.1</v>
      </c>
      <c r="I205" s="144">
        <v>60</v>
      </c>
      <c r="J205" s="145" t="s">
        <v>692</v>
      </c>
      <c r="K205" s="146">
        <v>-26.9</v>
      </c>
      <c r="L205" s="147">
        <v>-0.67249999999999999</v>
      </c>
      <c r="M205" s="143" t="s">
        <v>557</v>
      </c>
      <c r="N205" s="140">
        <v>43138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88</v>
      </c>
      <c r="B206" s="130">
        <v>42837</v>
      </c>
      <c r="C206" s="130"/>
      <c r="D206" s="131" t="s">
        <v>100</v>
      </c>
      <c r="E206" s="132" t="s">
        <v>545</v>
      </c>
      <c r="F206" s="133">
        <v>289.5</v>
      </c>
      <c r="G206" s="132"/>
      <c r="H206" s="132">
        <v>354</v>
      </c>
      <c r="I206" s="134">
        <v>360</v>
      </c>
      <c r="J206" s="135" t="s">
        <v>693</v>
      </c>
      <c r="K206" s="136">
        <f t="shared" ref="K206:K214" si="115">H206-F206</f>
        <v>64.5</v>
      </c>
      <c r="L206" s="137">
        <f t="shared" ref="L206:L214" si="116">K206/F206</f>
        <v>0.22279792746113988</v>
      </c>
      <c r="M206" s="132" t="s">
        <v>547</v>
      </c>
      <c r="N206" s="138">
        <v>43040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89</v>
      </c>
      <c r="B207" s="130">
        <v>42845</v>
      </c>
      <c r="C207" s="130"/>
      <c r="D207" s="131" t="s">
        <v>413</v>
      </c>
      <c r="E207" s="132" t="s">
        <v>545</v>
      </c>
      <c r="F207" s="133">
        <v>700</v>
      </c>
      <c r="G207" s="132"/>
      <c r="H207" s="132">
        <v>840</v>
      </c>
      <c r="I207" s="134">
        <v>840</v>
      </c>
      <c r="J207" s="135" t="s">
        <v>694</v>
      </c>
      <c r="K207" s="136">
        <f t="shared" si="115"/>
        <v>140</v>
      </c>
      <c r="L207" s="137">
        <f t="shared" si="116"/>
        <v>0.2</v>
      </c>
      <c r="M207" s="132" t="s">
        <v>547</v>
      </c>
      <c r="N207" s="138">
        <v>42893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90</v>
      </c>
      <c r="B208" s="130">
        <v>42887</v>
      </c>
      <c r="C208" s="130"/>
      <c r="D208" s="131" t="s">
        <v>695</v>
      </c>
      <c r="E208" s="132" t="s">
        <v>545</v>
      </c>
      <c r="F208" s="133">
        <v>130</v>
      </c>
      <c r="G208" s="132"/>
      <c r="H208" s="132">
        <v>144.25</v>
      </c>
      <c r="I208" s="134">
        <v>170</v>
      </c>
      <c r="J208" s="135" t="s">
        <v>696</v>
      </c>
      <c r="K208" s="136">
        <f t="shared" si="115"/>
        <v>14.25</v>
      </c>
      <c r="L208" s="137">
        <f t="shared" si="116"/>
        <v>0.10961538461538461</v>
      </c>
      <c r="M208" s="132" t="s">
        <v>547</v>
      </c>
      <c r="N208" s="138">
        <v>43675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91</v>
      </c>
      <c r="B209" s="130">
        <v>42901</v>
      </c>
      <c r="C209" s="130"/>
      <c r="D209" s="131" t="s">
        <v>697</v>
      </c>
      <c r="E209" s="132" t="s">
        <v>545</v>
      </c>
      <c r="F209" s="133">
        <v>214.5</v>
      </c>
      <c r="G209" s="132"/>
      <c r="H209" s="132">
        <v>262</v>
      </c>
      <c r="I209" s="134">
        <v>262</v>
      </c>
      <c r="J209" s="135" t="s">
        <v>566</v>
      </c>
      <c r="K209" s="136">
        <f t="shared" si="115"/>
        <v>47.5</v>
      </c>
      <c r="L209" s="137">
        <f t="shared" si="116"/>
        <v>0.22144522144522144</v>
      </c>
      <c r="M209" s="132" t="s">
        <v>547</v>
      </c>
      <c r="N209" s="138">
        <v>42977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92</v>
      </c>
      <c r="B210" s="161">
        <v>42933</v>
      </c>
      <c r="C210" s="161"/>
      <c r="D210" s="162" t="s">
        <v>698</v>
      </c>
      <c r="E210" s="163" t="s">
        <v>545</v>
      </c>
      <c r="F210" s="164">
        <v>370</v>
      </c>
      <c r="G210" s="163"/>
      <c r="H210" s="163">
        <v>447.5</v>
      </c>
      <c r="I210" s="165">
        <v>450</v>
      </c>
      <c r="J210" s="166" t="s">
        <v>631</v>
      </c>
      <c r="K210" s="136">
        <f t="shared" si="115"/>
        <v>77.5</v>
      </c>
      <c r="L210" s="167">
        <f t="shared" si="116"/>
        <v>0.20945945945945946</v>
      </c>
      <c r="M210" s="163" t="s">
        <v>547</v>
      </c>
      <c r="N210" s="168">
        <v>43035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93</v>
      </c>
      <c r="B211" s="161">
        <v>42943</v>
      </c>
      <c r="C211" s="161"/>
      <c r="D211" s="162" t="s">
        <v>203</v>
      </c>
      <c r="E211" s="163" t="s">
        <v>545</v>
      </c>
      <c r="F211" s="164">
        <v>657.5</v>
      </c>
      <c r="G211" s="163"/>
      <c r="H211" s="163">
        <v>825</v>
      </c>
      <c r="I211" s="165">
        <v>820</v>
      </c>
      <c r="J211" s="166" t="s">
        <v>631</v>
      </c>
      <c r="K211" s="136">
        <f t="shared" si="115"/>
        <v>167.5</v>
      </c>
      <c r="L211" s="167">
        <f t="shared" si="116"/>
        <v>0.25475285171102663</v>
      </c>
      <c r="M211" s="163" t="s">
        <v>547</v>
      </c>
      <c r="N211" s="168">
        <v>43090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94</v>
      </c>
      <c r="B212" s="130">
        <v>42964</v>
      </c>
      <c r="C212" s="130"/>
      <c r="D212" s="131" t="s">
        <v>374</v>
      </c>
      <c r="E212" s="132" t="s">
        <v>545</v>
      </c>
      <c r="F212" s="133">
        <v>605</v>
      </c>
      <c r="G212" s="132"/>
      <c r="H212" s="132">
        <v>750</v>
      </c>
      <c r="I212" s="134">
        <v>750</v>
      </c>
      <c r="J212" s="135" t="s">
        <v>690</v>
      </c>
      <c r="K212" s="136">
        <f t="shared" si="115"/>
        <v>145</v>
      </c>
      <c r="L212" s="137">
        <f t="shared" si="116"/>
        <v>0.23966942148760331</v>
      </c>
      <c r="M212" s="132" t="s">
        <v>547</v>
      </c>
      <c r="N212" s="138">
        <v>43027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39">
        <v>95</v>
      </c>
      <c r="B213" s="140">
        <v>42979</v>
      </c>
      <c r="C213" s="140"/>
      <c r="D213" s="148" t="s">
        <v>699</v>
      </c>
      <c r="E213" s="143" t="s">
        <v>545</v>
      </c>
      <c r="F213" s="143">
        <v>255</v>
      </c>
      <c r="G213" s="144"/>
      <c r="H213" s="144">
        <v>217.25</v>
      </c>
      <c r="I213" s="144">
        <v>320</v>
      </c>
      <c r="J213" s="145" t="s">
        <v>700</v>
      </c>
      <c r="K213" s="146">
        <f t="shared" si="115"/>
        <v>-37.75</v>
      </c>
      <c r="L213" s="149">
        <f t="shared" si="116"/>
        <v>-0.14803921568627451</v>
      </c>
      <c r="M213" s="143" t="s">
        <v>557</v>
      </c>
      <c r="N213" s="140">
        <v>43661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96</v>
      </c>
      <c r="B214" s="130">
        <v>42997</v>
      </c>
      <c r="C214" s="130"/>
      <c r="D214" s="131" t="s">
        <v>701</v>
      </c>
      <c r="E214" s="132" t="s">
        <v>545</v>
      </c>
      <c r="F214" s="133">
        <v>215</v>
      </c>
      <c r="G214" s="132"/>
      <c r="H214" s="132">
        <v>258</v>
      </c>
      <c r="I214" s="134">
        <v>258</v>
      </c>
      <c r="J214" s="135" t="s">
        <v>631</v>
      </c>
      <c r="K214" s="136">
        <f t="shared" si="115"/>
        <v>43</v>
      </c>
      <c r="L214" s="137">
        <f t="shared" si="116"/>
        <v>0.2</v>
      </c>
      <c r="M214" s="132" t="s">
        <v>547</v>
      </c>
      <c r="N214" s="138">
        <v>43040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97</v>
      </c>
      <c r="B215" s="130">
        <v>42997</v>
      </c>
      <c r="C215" s="130"/>
      <c r="D215" s="131" t="s">
        <v>701</v>
      </c>
      <c r="E215" s="132" t="s">
        <v>545</v>
      </c>
      <c r="F215" s="133">
        <v>215</v>
      </c>
      <c r="G215" s="132"/>
      <c r="H215" s="132">
        <v>258</v>
      </c>
      <c r="I215" s="134">
        <v>258</v>
      </c>
      <c r="J215" s="166" t="s">
        <v>631</v>
      </c>
      <c r="K215" s="136">
        <v>43</v>
      </c>
      <c r="L215" s="137">
        <v>0.2</v>
      </c>
      <c r="M215" s="132" t="s">
        <v>547</v>
      </c>
      <c r="N215" s="138">
        <v>43040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98</v>
      </c>
      <c r="B216" s="161">
        <v>42998</v>
      </c>
      <c r="C216" s="161"/>
      <c r="D216" s="162" t="s">
        <v>702</v>
      </c>
      <c r="E216" s="163" t="s">
        <v>545</v>
      </c>
      <c r="F216" s="133">
        <v>75</v>
      </c>
      <c r="G216" s="163"/>
      <c r="H216" s="163">
        <v>90</v>
      </c>
      <c r="I216" s="165">
        <v>90</v>
      </c>
      <c r="J216" s="135" t="s">
        <v>703</v>
      </c>
      <c r="K216" s="136">
        <f t="shared" ref="K216:K221" si="117">H216-F216</f>
        <v>15</v>
      </c>
      <c r="L216" s="137">
        <f t="shared" ref="L216:L221" si="118">K216/F216</f>
        <v>0.2</v>
      </c>
      <c r="M216" s="132" t="s">
        <v>547</v>
      </c>
      <c r="N216" s="138">
        <v>43019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99</v>
      </c>
      <c r="B217" s="161">
        <v>43011</v>
      </c>
      <c r="C217" s="161"/>
      <c r="D217" s="162" t="s">
        <v>704</v>
      </c>
      <c r="E217" s="163" t="s">
        <v>545</v>
      </c>
      <c r="F217" s="164">
        <v>315</v>
      </c>
      <c r="G217" s="163"/>
      <c r="H217" s="163">
        <v>392</v>
      </c>
      <c r="I217" s="165">
        <v>384</v>
      </c>
      <c r="J217" s="166" t="s">
        <v>705</v>
      </c>
      <c r="K217" s="136">
        <f t="shared" si="117"/>
        <v>77</v>
      </c>
      <c r="L217" s="167">
        <f t="shared" si="118"/>
        <v>0.24444444444444444</v>
      </c>
      <c r="M217" s="163" t="s">
        <v>547</v>
      </c>
      <c r="N217" s="168">
        <v>43017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100</v>
      </c>
      <c r="B218" s="161">
        <v>43013</v>
      </c>
      <c r="C218" s="161"/>
      <c r="D218" s="162" t="s">
        <v>443</v>
      </c>
      <c r="E218" s="163" t="s">
        <v>545</v>
      </c>
      <c r="F218" s="164">
        <v>145</v>
      </c>
      <c r="G218" s="163"/>
      <c r="H218" s="163">
        <v>179</v>
      </c>
      <c r="I218" s="165">
        <v>180</v>
      </c>
      <c r="J218" s="166" t="s">
        <v>706</v>
      </c>
      <c r="K218" s="136">
        <f t="shared" si="117"/>
        <v>34</v>
      </c>
      <c r="L218" s="167">
        <f t="shared" si="118"/>
        <v>0.23448275862068965</v>
      </c>
      <c r="M218" s="163" t="s">
        <v>547</v>
      </c>
      <c r="N218" s="168">
        <v>43025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101</v>
      </c>
      <c r="B219" s="161">
        <v>43014</v>
      </c>
      <c r="C219" s="161"/>
      <c r="D219" s="162" t="s">
        <v>349</v>
      </c>
      <c r="E219" s="163" t="s">
        <v>545</v>
      </c>
      <c r="F219" s="164">
        <v>256</v>
      </c>
      <c r="G219" s="163"/>
      <c r="H219" s="163">
        <v>323</v>
      </c>
      <c r="I219" s="165">
        <v>320</v>
      </c>
      <c r="J219" s="166" t="s">
        <v>631</v>
      </c>
      <c r="K219" s="136">
        <f t="shared" si="117"/>
        <v>67</v>
      </c>
      <c r="L219" s="167">
        <f t="shared" si="118"/>
        <v>0.26171875</v>
      </c>
      <c r="M219" s="163" t="s">
        <v>547</v>
      </c>
      <c r="N219" s="168">
        <v>43067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102</v>
      </c>
      <c r="B220" s="161">
        <v>43017</v>
      </c>
      <c r="C220" s="161"/>
      <c r="D220" s="162" t="s">
        <v>363</v>
      </c>
      <c r="E220" s="163" t="s">
        <v>545</v>
      </c>
      <c r="F220" s="164">
        <v>137.5</v>
      </c>
      <c r="G220" s="163"/>
      <c r="H220" s="163">
        <v>184</v>
      </c>
      <c r="I220" s="165">
        <v>183</v>
      </c>
      <c r="J220" s="166" t="s">
        <v>707</v>
      </c>
      <c r="K220" s="136">
        <f t="shared" si="117"/>
        <v>46.5</v>
      </c>
      <c r="L220" s="167">
        <f t="shared" si="118"/>
        <v>0.33818181818181819</v>
      </c>
      <c r="M220" s="163" t="s">
        <v>547</v>
      </c>
      <c r="N220" s="168">
        <v>43108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103</v>
      </c>
      <c r="B221" s="161">
        <v>43018</v>
      </c>
      <c r="C221" s="161"/>
      <c r="D221" s="162" t="s">
        <v>708</v>
      </c>
      <c r="E221" s="163" t="s">
        <v>545</v>
      </c>
      <c r="F221" s="164">
        <v>125.5</v>
      </c>
      <c r="G221" s="163"/>
      <c r="H221" s="163">
        <v>158</v>
      </c>
      <c r="I221" s="165">
        <v>155</v>
      </c>
      <c r="J221" s="166" t="s">
        <v>709</v>
      </c>
      <c r="K221" s="136">
        <f t="shared" si="117"/>
        <v>32.5</v>
      </c>
      <c r="L221" s="167">
        <f t="shared" si="118"/>
        <v>0.25896414342629481</v>
      </c>
      <c r="M221" s="163" t="s">
        <v>547</v>
      </c>
      <c r="N221" s="168">
        <v>43067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104</v>
      </c>
      <c r="B222" s="161">
        <v>43018</v>
      </c>
      <c r="C222" s="161"/>
      <c r="D222" s="162" t="s">
        <v>710</v>
      </c>
      <c r="E222" s="163" t="s">
        <v>545</v>
      </c>
      <c r="F222" s="164">
        <v>895</v>
      </c>
      <c r="G222" s="163"/>
      <c r="H222" s="163">
        <v>1122.5</v>
      </c>
      <c r="I222" s="165">
        <v>1078</v>
      </c>
      <c r="J222" s="166" t="s">
        <v>711</v>
      </c>
      <c r="K222" s="136">
        <v>227.5</v>
      </c>
      <c r="L222" s="167">
        <v>0.25418994413407803</v>
      </c>
      <c r="M222" s="163" t="s">
        <v>547</v>
      </c>
      <c r="N222" s="168">
        <v>43117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105</v>
      </c>
      <c r="B223" s="161">
        <v>43020</v>
      </c>
      <c r="C223" s="161"/>
      <c r="D223" s="162" t="s">
        <v>358</v>
      </c>
      <c r="E223" s="163" t="s">
        <v>545</v>
      </c>
      <c r="F223" s="164">
        <v>525</v>
      </c>
      <c r="G223" s="163"/>
      <c r="H223" s="163">
        <v>629</v>
      </c>
      <c r="I223" s="165">
        <v>629</v>
      </c>
      <c r="J223" s="166" t="s">
        <v>631</v>
      </c>
      <c r="K223" s="136">
        <v>104</v>
      </c>
      <c r="L223" s="167">
        <v>0.19809523809523799</v>
      </c>
      <c r="M223" s="163" t="s">
        <v>547</v>
      </c>
      <c r="N223" s="168">
        <v>43119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106</v>
      </c>
      <c r="B224" s="161">
        <v>43046</v>
      </c>
      <c r="C224" s="161"/>
      <c r="D224" s="162" t="s">
        <v>391</v>
      </c>
      <c r="E224" s="163" t="s">
        <v>545</v>
      </c>
      <c r="F224" s="164">
        <v>740</v>
      </c>
      <c r="G224" s="163"/>
      <c r="H224" s="163">
        <v>892.5</v>
      </c>
      <c r="I224" s="165">
        <v>900</v>
      </c>
      <c r="J224" s="166" t="s">
        <v>712</v>
      </c>
      <c r="K224" s="136">
        <f>H224-F224</f>
        <v>152.5</v>
      </c>
      <c r="L224" s="167">
        <f>K224/F224</f>
        <v>0.20608108108108109</v>
      </c>
      <c r="M224" s="163" t="s">
        <v>547</v>
      </c>
      <c r="N224" s="168">
        <v>43052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107</v>
      </c>
      <c r="B225" s="130">
        <v>43073</v>
      </c>
      <c r="C225" s="130"/>
      <c r="D225" s="131" t="s">
        <v>713</v>
      </c>
      <c r="E225" s="132" t="s">
        <v>545</v>
      </c>
      <c r="F225" s="133">
        <v>118.5</v>
      </c>
      <c r="G225" s="132"/>
      <c r="H225" s="132">
        <v>143.5</v>
      </c>
      <c r="I225" s="134">
        <v>145</v>
      </c>
      <c r="J225" s="135" t="s">
        <v>714</v>
      </c>
      <c r="K225" s="136">
        <f>H225-F225</f>
        <v>25</v>
      </c>
      <c r="L225" s="137">
        <f>K225/F225</f>
        <v>0.2109704641350211</v>
      </c>
      <c r="M225" s="132" t="s">
        <v>547</v>
      </c>
      <c r="N225" s="138">
        <v>43097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108</v>
      </c>
      <c r="B226" s="140">
        <v>43090</v>
      </c>
      <c r="C226" s="140"/>
      <c r="D226" s="141" t="s">
        <v>418</v>
      </c>
      <c r="E226" s="142" t="s">
        <v>545</v>
      </c>
      <c r="F226" s="143">
        <v>715</v>
      </c>
      <c r="G226" s="143"/>
      <c r="H226" s="144">
        <v>500</v>
      </c>
      <c r="I226" s="144">
        <v>872</v>
      </c>
      <c r="J226" s="145" t="s">
        <v>715</v>
      </c>
      <c r="K226" s="146">
        <f>H226-F226</f>
        <v>-215</v>
      </c>
      <c r="L226" s="147">
        <f>K226/F226</f>
        <v>-0.30069930069930068</v>
      </c>
      <c r="M226" s="143" t="s">
        <v>557</v>
      </c>
      <c r="N226" s="140">
        <v>43670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109</v>
      </c>
      <c r="B227" s="130">
        <v>43098</v>
      </c>
      <c r="C227" s="130"/>
      <c r="D227" s="131" t="s">
        <v>704</v>
      </c>
      <c r="E227" s="132" t="s">
        <v>545</v>
      </c>
      <c r="F227" s="133">
        <v>435</v>
      </c>
      <c r="G227" s="132"/>
      <c r="H227" s="132">
        <v>542.5</v>
      </c>
      <c r="I227" s="134">
        <v>539</v>
      </c>
      <c r="J227" s="135" t="s">
        <v>631</v>
      </c>
      <c r="K227" s="136">
        <v>107.5</v>
      </c>
      <c r="L227" s="137">
        <v>0.247126436781609</v>
      </c>
      <c r="M227" s="132" t="s">
        <v>547</v>
      </c>
      <c r="N227" s="138">
        <v>43206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110</v>
      </c>
      <c r="B228" s="130">
        <v>43098</v>
      </c>
      <c r="C228" s="130"/>
      <c r="D228" s="131" t="s">
        <v>517</v>
      </c>
      <c r="E228" s="132" t="s">
        <v>545</v>
      </c>
      <c r="F228" s="133">
        <v>885</v>
      </c>
      <c r="G228" s="132"/>
      <c r="H228" s="132">
        <v>1090</v>
      </c>
      <c r="I228" s="134">
        <v>1084</v>
      </c>
      <c r="J228" s="135" t="s">
        <v>631</v>
      </c>
      <c r="K228" s="136">
        <v>205</v>
      </c>
      <c r="L228" s="137">
        <v>0.23163841807909599</v>
      </c>
      <c r="M228" s="132" t="s">
        <v>547</v>
      </c>
      <c r="N228" s="138">
        <v>43213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9">
        <v>111</v>
      </c>
      <c r="B229" s="170">
        <v>43192</v>
      </c>
      <c r="C229" s="170"/>
      <c r="D229" s="148" t="s">
        <v>716</v>
      </c>
      <c r="E229" s="143" t="s">
        <v>545</v>
      </c>
      <c r="F229" s="171">
        <v>478.5</v>
      </c>
      <c r="G229" s="143"/>
      <c r="H229" s="143">
        <v>442</v>
      </c>
      <c r="I229" s="144">
        <v>613</v>
      </c>
      <c r="J229" s="145" t="s">
        <v>717</v>
      </c>
      <c r="K229" s="146">
        <f>H229-F229</f>
        <v>-36.5</v>
      </c>
      <c r="L229" s="147">
        <f>K229/F229</f>
        <v>-7.6280041797283177E-2</v>
      </c>
      <c r="M229" s="143" t="s">
        <v>557</v>
      </c>
      <c r="N229" s="140">
        <v>43762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9">
        <v>112</v>
      </c>
      <c r="B230" s="140">
        <v>43194</v>
      </c>
      <c r="C230" s="140"/>
      <c r="D230" s="141" t="s">
        <v>718</v>
      </c>
      <c r="E230" s="142" t="s">
        <v>545</v>
      </c>
      <c r="F230" s="143">
        <f>141.5-7.3</f>
        <v>134.19999999999999</v>
      </c>
      <c r="G230" s="143"/>
      <c r="H230" s="144">
        <v>77</v>
      </c>
      <c r="I230" s="144">
        <v>180</v>
      </c>
      <c r="J230" s="145" t="s">
        <v>719</v>
      </c>
      <c r="K230" s="146">
        <f>H230-F230</f>
        <v>-57.199999999999989</v>
      </c>
      <c r="L230" s="147">
        <f>K230/F230</f>
        <v>-0.42622950819672129</v>
      </c>
      <c r="M230" s="143" t="s">
        <v>557</v>
      </c>
      <c r="N230" s="140">
        <v>43522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113</v>
      </c>
      <c r="B231" s="140">
        <v>43209</v>
      </c>
      <c r="C231" s="140"/>
      <c r="D231" s="141" t="s">
        <v>720</v>
      </c>
      <c r="E231" s="142" t="s">
        <v>545</v>
      </c>
      <c r="F231" s="143">
        <v>430</v>
      </c>
      <c r="G231" s="143"/>
      <c r="H231" s="144">
        <v>220</v>
      </c>
      <c r="I231" s="144">
        <v>537</v>
      </c>
      <c r="J231" s="145" t="s">
        <v>721</v>
      </c>
      <c r="K231" s="146">
        <f>H231-F231</f>
        <v>-210</v>
      </c>
      <c r="L231" s="147">
        <f>K231/F231</f>
        <v>-0.48837209302325579</v>
      </c>
      <c r="M231" s="143" t="s">
        <v>557</v>
      </c>
      <c r="N231" s="140">
        <v>43252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114</v>
      </c>
      <c r="B232" s="161">
        <v>43220</v>
      </c>
      <c r="C232" s="161"/>
      <c r="D232" s="162" t="s">
        <v>722</v>
      </c>
      <c r="E232" s="163" t="s">
        <v>545</v>
      </c>
      <c r="F232" s="163">
        <v>153.5</v>
      </c>
      <c r="G232" s="163"/>
      <c r="H232" s="163">
        <v>196</v>
      </c>
      <c r="I232" s="165">
        <v>196</v>
      </c>
      <c r="J232" s="135" t="s">
        <v>723</v>
      </c>
      <c r="K232" s="136">
        <f>H232-F232</f>
        <v>42.5</v>
      </c>
      <c r="L232" s="137">
        <f>K232/F232</f>
        <v>0.27687296416938112</v>
      </c>
      <c r="M232" s="132" t="s">
        <v>547</v>
      </c>
      <c r="N232" s="138">
        <v>43605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9">
        <v>115</v>
      </c>
      <c r="B233" s="140">
        <v>43306</v>
      </c>
      <c r="C233" s="140"/>
      <c r="D233" s="141" t="s">
        <v>691</v>
      </c>
      <c r="E233" s="142" t="s">
        <v>545</v>
      </c>
      <c r="F233" s="143">
        <v>27.5</v>
      </c>
      <c r="G233" s="143"/>
      <c r="H233" s="144">
        <v>13.1</v>
      </c>
      <c r="I233" s="144">
        <v>60</v>
      </c>
      <c r="J233" s="145" t="s">
        <v>724</v>
      </c>
      <c r="K233" s="146">
        <v>-14.4</v>
      </c>
      <c r="L233" s="147">
        <v>-0.52363636363636401</v>
      </c>
      <c r="M233" s="143" t="s">
        <v>557</v>
      </c>
      <c r="N233" s="140">
        <v>43138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116</v>
      </c>
      <c r="B234" s="170">
        <v>43318</v>
      </c>
      <c r="C234" s="170"/>
      <c r="D234" s="148" t="s">
        <v>725</v>
      </c>
      <c r="E234" s="143" t="s">
        <v>545</v>
      </c>
      <c r="F234" s="143">
        <v>148.5</v>
      </c>
      <c r="G234" s="143"/>
      <c r="H234" s="143">
        <v>102</v>
      </c>
      <c r="I234" s="144">
        <v>182</v>
      </c>
      <c r="J234" s="145" t="s">
        <v>726</v>
      </c>
      <c r="K234" s="146">
        <f>H234-F234</f>
        <v>-46.5</v>
      </c>
      <c r="L234" s="147">
        <f>K234/F234</f>
        <v>-0.31313131313131315</v>
      </c>
      <c r="M234" s="143" t="s">
        <v>557</v>
      </c>
      <c r="N234" s="140">
        <v>43661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117</v>
      </c>
      <c r="B235" s="130">
        <v>43335</v>
      </c>
      <c r="C235" s="130"/>
      <c r="D235" s="131" t="s">
        <v>727</v>
      </c>
      <c r="E235" s="132" t="s">
        <v>545</v>
      </c>
      <c r="F235" s="163">
        <v>285</v>
      </c>
      <c r="G235" s="132"/>
      <c r="H235" s="132">
        <v>355</v>
      </c>
      <c r="I235" s="134">
        <v>364</v>
      </c>
      <c r="J235" s="135" t="s">
        <v>728</v>
      </c>
      <c r="K235" s="136">
        <v>70</v>
      </c>
      <c r="L235" s="137">
        <v>0.24561403508771901</v>
      </c>
      <c r="M235" s="132" t="s">
        <v>547</v>
      </c>
      <c r="N235" s="138">
        <v>43455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118</v>
      </c>
      <c r="B236" s="130">
        <v>43341</v>
      </c>
      <c r="C236" s="130"/>
      <c r="D236" s="131" t="s">
        <v>383</v>
      </c>
      <c r="E236" s="132" t="s">
        <v>545</v>
      </c>
      <c r="F236" s="163">
        <v>525</v>
      </c>
      <c r="G236" s="132"/>
      <c r="H236" s="132">
        <v>585</v>
      </c>
      <c r="I236" s="134">
        <v>635</v>
      </c>
      <c r="J236" s="135" t="s">
        <v>729</v>
      </c>
      <c r="K236" s="136">
        <f t="shared" ref="K236:K267" si="119">H236-F236</f>
        <v>60</v>
      </c>
      <c r="L236" s="137">
        <f t="shared" ref="L236:L267" si="120">K236/F236</f>
        <v>0.11428571428571428</v>
      </c>
      <c r="M236" s="132" t="s">
        <v>547</v>
      </c>
      <c r="N236" s="138">
        <v>43662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119</v>
      </c>
      <c r="B237" s="130">
        <v>43395</v>
      </c>
      <c r="C237" s="130"/>
      <c r="D237" s="131" t="s">
        <v>374</v>
      </c>
      <c r="E237" s="132" t="s">
        <v>545</v>
      </c>
      <c r="F237" s="163">
        <v>475</v>
      </c>
      <c r="G237" s="132"/>
      <c r="H237" s="132">
        <v>574</v>
      </c>
      <c r="I237" s="134">
        <v>570</v>
      </c>
      <c r="J237" s="135" t="s">
        <v>631</v>
      </c>
      <c r="K237" s="136">
        <f t="shared" si="119"/>
        <v>99</v>
      </c>
      <c r="L237" s="137">
        <f t="shared" si="120"/>
        <v>0.20842105263157895</v>
      </c>
      <c r="M237" s="132" t="s">
        <v>547</v>
      </c>
      <c r="N237" s="138">
        <v>43403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120</v>
      </c>
      <c r="B238" s="161">
        <v>43397</v>
      </c>
      <c r="C238" s="161"/>
      <c r="D238" s="162" t="s">
        <v>730</v>
      </c>
      <c r="E238" s="163" t="s">
        <v>545</v>
      </c>
      <c r="F238" s="163">
        <v>707.5</v>
      </c>
      <c r="G238" s="163"/>
      <c r="H238" s="163">
        <v>872</v>
      </c>
      <c r="I238" s="165">
        <v>872</v>
      </c>
      <c r="J238" s="166" t="s">
        <v>631</v>
      </c>
      <c r="K238" s="136">
        <f t="shared" si="119"/>
        <v>164.5</v>
      </c>
      <c r="L238" s="167">
        <f t="shared" si="120"/>
        <v>0.23250883392226149</v>
      </c>
      <c r="M238" s="163" t="s">
        <v>547</v>
      </c>
      <c r="N238" s="168">
        <v>43482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121</v>
      </c>
      <c r="B239" s="161">
        <v>43398</v>
      </c>
      <c r="C239" s="161"/>
      <c r="D239" s="162" t="s">
        <v>731</v>
      </c>
      <c r="E239" s="163" t="s">
        <v>545</v>
      </c>
      <c r="F239" s="163">
        <v>162</v>
      </c>
      <c r="G239" s="163"/>
      <c r="H239" s="163">
        <v>204</v>
      </c>
      <c r="I239" s="165">
        <v>209</v>
      </c>
      <c r="J239" s="166" t="s">
        <v>732</v>
      </c>
      <c r="K239" s="136">
        <f t="shared" si="119"/>
        <v>42</v>
      </c>
      <c r="L239" s="167">
        <f t="shared" si="120"/>
        <v>0.25925925925925924</v>
      </c>
      <c r="M239" s="163" t="s">
        <v>547</v>
      </c>
      <c r="N239" s="168">
        <v>43539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122</v>
      </c>
      <c r="B240" s="161">
        <v>43399</v>
      </c>
      <c r="C240" s="161"/>
      <c r="D240" s="162" t="s">
        <v>459</v>
      </c>
      <c r="E240" s="163" t="s">
        <v>545</v>
      </c>
      <c r="F240" s="163">
        <v>240</v>
      </c>
      <c r="G240" s="163"/>
      <c r="H240" s="163">
        <v>297</v>
      </c>
      <c r="I240" s="165">
        <v>297</v>
      </c>
      <c r="J240" s="166" t="s">
        <v>631</v>
      </c>
      <c r="K240" s="172">
        <f t="shared" si="119"/>
        <v>57</v>
      </c>
      <c r="L240" s="167">
        <f t="shared" si="120"/>
        <v>0.23749999999999999</v>
      </c>
      <c r="M240" s="163" t="s">
        <v>547</v>
      </c>
      <c r="N240" s="168">
        <v>43417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123</v>
      </c>
      <c r="B241" s="130">
        <v>43439</v>
      </c>
      <c r="C241" s="130"/>
      <c r="D241" s="131" t="s">
        <v>733</v>
      </c>
      <c r="E241" s="132" t="s">
        <v>545</v>
      </c>
      <c r="F241" s="132">
        <v>202.5</v>
      </c>
      <c r="G241" s="132"/>
      <c r="H241" s="132">
        <v>255</v>
      </c>
      <c r="I241" s="134">
        <v>252</v>
      </c>
      <c r="J241" s="135" t="s">
        <v>631</v>
      </c>
      <c r="K241" s="136">
        <f t="shared" si="119"/>
        <v>52.5</v>
      </c>
      <c r="L241" s="137">
        <f t="shared" si="120"/>
        <v>0.25925925925925924</v>
      </c>
      <c r="M241" s="132" t="s">
        <v>547</v>
      </c>
      <c r="N241" s="138">
        <v>43542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124</v>
      </c>
      <c r="B242" s="161">
        <v>43465</v>
      </c>
      <c r="C242" s="130"/>
      <c r="D242" s="162" t="s">
        <v>156</v>
      </c>
      <c r="E242" s="163" t="s">
        <v>545</v>
      </c>
      <c r="F242" s="163">
        <v>710</v>
      </c>
      <c r="G242" s="163"/>
      <c r="H242" s="163">
        <v>866</v>
      </c>
      <c r="I242" s="165">
        <v>866</v>
      </c>
      <c r="J242" s="166" t="s">
        <v>631</v>
      </c>
      <c r="K242" s="136">
        <f t="shared" si="119"/>
        <v>156</v>
      </c>
      <c r="L242" s="137">
        <f t="shared" si="120"/>
        <v>0.21971830985915494</v>
      </c>
      <c r="M242" s="132" t="s">
        <v>547</v>
      </c>
      <c r="N242" s="138">
        <v>43553</v>
      </c>
      <c r="O242" s="54"/>
      <c r="P242" s="54"/>
      <c r="Q242" s="198"/>
      <c r="R242" s="37" t="s">
        <v>850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125</v>
      </c>
      <c r="B243" s="161">
        <v>43522</v>
      </c>
      <c r="C243" s="161"/>
      <c r="D243" s="162" t="s">
        <v>170</v>
      </c>
      <c r="E243" s="163" t="s">
        <v>545</v>
      </c>
      <c r="F243" s="163">
        <v>337.25</v>
      </c>
      <c r="G243" s="163"/>
      <c r="H243" s="163">
        <v>398.5</v>
      </c>
      <c r="I243" s="165">
        <v>411</v>
      </c>
      <c r="J243" s="135" t="s">
        <v>734</v>
      </c>
      <c r="K243" s="136">
        <f t="shared" si="119"/>
        <v>61.25</v>
      </c>
      <c r="L243" s="137">
        <f t="shared" si="120"/>
        <v>0.1816160118606375</v>
      </c>
      <c r="M243" s="132" t="s">
        <v>547</v>
      </c>
      <c r="N243" s="138">
        <v>43760</v>
      </c>
      <c r="O243" s="54"/>
      <c r="P243" s="54"/>
      <c r="Q243" s="198"/>
      <c r="R243" s="37" t="s">
        <v>850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126</v>
      </c>
      <c r="B244" s="174">
        <v>43559</v>
      </c>
      <c r="C244" s="174"/>
      <c r="D244" s="175" t="s">
        <v>735</v>
      </c>
      <c r="E244" s="176" t="s">
        <v>545</v>
      </c>
      <c r="F244" s="176">
        <v>130</v>
      </c>
      <c r="G244" s="176"/>
      <c r="H244" s="176">
        <v>65</v>
      </c>
      <c r="I244" s="177">
        <v>158</v>
      </c>
      <c r="J244" s="145" t="s">
        <v>736</v>
      </c>
      <c r="K244" s="146">
        <f t="shared" si="119"/>
        <v>-65</v>
      </c>
      <c r="L244" s="147">
        <f t="shared" si="120"/>
        <v>-0.5</v>
      </c>
      <c r="M244" s="143" t="s">
        <v>557</v>
      </c>
      <c r="N244" s="140">
        <v>43726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127</v>
      </c>
      <c r="B245" s="161">
        <v>43017</v>
      </c>
      <c r="C245" s="161"/>
      <c r="D245" s="162" t="s">
        <v>205</v>
      </c>
      <c r="E245" s="163" t="s">
        <v>545</v>
      </c>
      <c r="F245" s="163">
        <v>141.5</v>
      </c>
      <c r="G245" s="163"/>
      <c r="H245" s="163">
        <v>183.5</v>
      </c>
      <c r="I245" s="165">
        <v>210</v>
      </c>
      <c r="J245" s="135" t="s">
        <v>732</v>
      </c>
      <c r="K245" s="136">
        <f t="shared" si="119"/>
        <v>42</v>
      </c>
      <c r="L245" s="137">
        <f t="shared" si="120"/>
        <v>0.29681978798586572</v>
      </c>
      <c r="M245" s="132" t="s">
        <v>547</v>
      </c>
      <c r="N245" s="138">
        <v>43042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73">
        <v>128</v>
      </c>
      <c r="B246" s="174">
        <v>43074</v>
      </c>
      <c r="C246" s="174"/>
      <c r="D246" s="175" t="s">
        <v>737</v>
      </c>
      <c r="E246" s="176" t="s">
        <v>545</v>
      </c>
      <c r="F246" s="171">
        <v>172</v>
      </c>
      <c r="G246" s="176"/>
      <c r="H246" s="176">
        <v>155.25</v>
      </c>
      <c r="I246" s="177">
        <v>230</v>
      </c>
      <c r="J246" s="145" t="s">
        <v>738</v>
      </c>
      <c r="K246" s="146">
        <f t="shared" si="119"/>
        <v>-16.75</v>
      </c>
      <c r="L246" s="147">
        <f t="shared" si="120"/>
        <v>-9.7383720930232565E-2</v>
      </c>
      <c r="M246" s="143" t="s">
        <v>557</v>
      </c>
      <c r="N246" s="140">
        <v>43787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129</v>
      </c>
      <c r="B247" s="161">
        <v>43398</v>
      </c>
      <c r="C247" s="161"/>
      <c r="D247" s="162" t="s">
        <v>117</v>
      </c>
      <c r="E247" s="163" t="s">
        <v>545</v>
      </c>
      <c r="F247" s="163">
        <v>698.5</v>
      </c>
      <c r="G247" s="163"/>
      <c r="H247" s="163">
        <v>890</v>
      </c>
      <c r="I247" s="165">
        <v>890</v>
      </c>
      <c r="J247" s="135" t="s">
        <v>739</v>
      </c>
      <c r="K247" s="136">
        <f t="shared" si="119"/>
        <v>191.5</v>
      </c>
      <c r="L247" s="137">
        <f t="shared" si="120"/>
        <v>0.27415891195418757</v>
      </c>
      <c r="M247" s="132" t="s">
        <v>547</v>
      </c>
      <c r="N247" s="138">
        <v>44328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130</v>
      </c>
      <c r="B248" s="161">
        <v>42877</v>
      </c>
      <c r="C248" s="161"/>
      <c r="D248" s="162" t="s">
        <v>740</v>
      </c>
      <c r="E248" s="163" t="s">
        <v>545</v>
      </c>
      <c r="F248" s="163">
        <v>127.6</v>
      </c>
      <c r="G248" s="163"/>
      <c r="H248" s="163">
        <v>138</v>
      </c>
      <c r="I248" s="165">
        <v>190</v>
      </c>
      <c r="J248" s="135" t="s">
        <v>741</v>
      </c>
      <c r="K248" s="136">
        <f t="shared" si="119"/>
        <v>10.400000000000006</v>
      </c>
      <c r="L248" s="137">
        <f t="shared" si="120"/>
        <v>8.1504702194357417E-2</v>
      </c>
      <c r="M248" s="132" t="s">
        <v>547</v>
      </c>
      <c r="N248" s="138">
        <v>43774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131</v>
      </c>
      <c r="B249" s="161">
        <v>43158</v>
      </c>
      <c r="C249" s="161"/>
      <c r="D249" s="162" t="s">
        <v>742</v>
      </c>
      <c r="E249" s="163" t="s">
        <v>545</v>
      </c>
      <c r="F249" s="163">
        <v>317</v>
      </c>
      <c r="G249" s="163"/>
      <c r="H249" s="163">
        <v>382.5</v>
      </c>
      <c r="I249" s="165">
        <v>398</v>
      </c>
      <c r="J249" s="135" t="s">
        <v>743</v>
      </c>
      <c r="K249" s="136">
        <f t="shared" si="119"/>
        <v>65.5</v>
      </c>
      <c r="L249" s="137">
        <f t="shared" si="120"/>
        <v>0.20662460567823343</v>
      </c>
      <c r="M249" s="132" t="s">
        <v>547</v>
      </c>
      <c r="N249" s="138">
        <v>44238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132</v>
      </c>
      <c r="B250" s="174">
        <v>43164</v>
      </c>
      <c r="C250" s="174"/>
      <c r="D250" s="175" t="s">
        <v>162</v>
      </c>
      <c r="E250" s="176" t="s">
        <v>545</v>
      </c>
      <c r="F250" s="171">
        <f>510-14.4</f>
        <v>495.6</v>
      </c>
      <c r="G250" s="176"/>
      <c r="H250" s="176">
        <v>350</v>
      </c>
      <c r="I250" s="177">
        <v>672</v>
      </c>
      <c r="J250" s="145" t="s">
        <v>744</v>
      </c>
      <c r="K250" s="146">
        <f t="shared" si="119"/>
        <v>-145.60000000000002</v>
      </c>
      <c r="L250" s="147">
        <f t="shared" si="120"/>
        <v>-0.29378531073446329</v>
      </c>
      <c r="M250" s="143" t="s">
        <v>557</v>
      </c>
      <c r="N250" s="140">
        <v>43887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133</v>
      </c>
      <c r="B251" s="174">
        <v>43237</v>
      </c>
      <c r="C251" s="174"/>
      <c r="D251" s="175" t="s">
        <v>745</v>
      </c>
      <c r="E251" s="176" t="s">
        <v>545</v>
      </c>
      <c r="F251" s="171">
        <v>230.3</v>
      </c>
      <c r="G251" s="176"/>
      <c r="H251" s="176">
        <v>102.5</v>
      </c>
      <c r="I251" s="177">
        <v>348</v>
      </c>
      <c r="J251" s="145" t="s">
        <v>746</v>
      </c>
      <c r="K251" s="146">
        <f t="shared" si="119"/>
        <v>-127.80000000000001</v>
      </c>
      <c r="L251" s="147">
        <f t="shared" si="120"/>
        <v>-0.55492835432045162</v>
      </c>
      <c r="M251" s="143" t="s">
        <v>557</v>
      </c>
      <c r="N251" s="140">
        <v>43896</v>
      </c>
      <c r="O251" s="54"/>
      <c r="P251" s="54"/>
      <c r="Q251" s="198"/>
      <c r="R251" s="37" t="s">
        <v>850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134</v>
      </c>
      <c r="B252" s="161">
        <v>43258</v>
      </c>
      <c r="C252" s="161"/>
      <c r="D252" s="162" t="s">
        <v>422</v>
      </c>
      <c r="E252" s="163" t="s">
        <v>545</v>
      </c>
      <c r="F252" s="163">
        <f>342.5-5.1</f>
        <v>337.4</v>
      </c>
      <c r="G252" s="163"/>
      <c r="H252" s="163">
        <v>412.5</v>
      </c>
      <c r="I252" s="165">
        <v>439</v>
      </c>
      <c r="J252" s="135" t="s">
        <v>747</v>
      </c>
      <c r="K252" s="136">
        <f t="shared" si="119"/>
        <v>75.100000000000023</v>
      </c>
      <c r="L252" s="137">
        <f t="shared" si="120"/>
        <v>0.22258446947243635</v>
      </c>
      <c r="M252" s="132" t="s">
        <v>547</v>
      </c>
      <c r="N252" s="138">
        <v>44230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4">
        <v>135</v>
      </c>
      <c r="B253" s="153">
        <v>43285</v>
      </c>
      <c r="C253" s="153"/>
      <c r="D253" s="154" t="s">
        <v>56</v>
      </c>
      <c r="E253" s="155" t="s">
        <v>545</v>
      </c>
      <c r="F253" s="155">
        <f>127.5-5.53</f>
        <v>121.97</v>
      </c>
      <c r="G253" s="156"/>
      <c r="H253" s="156">
        <v>122.5</v>
      </c>
      <c r="I253" s="156">
        <v>170</v>
      </c>
      <c r="J253" s="157" t="s">
        <v>748</v>
      </c>
      <c r="K253" s="158">
        <f t="shared" si="119"/>
        <v>0.53000000000000114</v>
      </c>
      <c r="L253" s="159">
        <f t="shared" si="120"/>
        <v>4.3453308190538747E-3</v>
      </c>
      <c r="M253" s="155" t="s">
        <v>564</v>
      </c>
      <c r="N253" s="153">
        <v>44431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136</v>
      </c>
      <c r="B254" s="174">
        <v>43294</v>
      </c>
      <c r="C254" s="174"/>
      <c r="D254" s="175" t="s">
        <v>749</v>
      </c>
      <c r="E254" s="176" t="s">
        <v>545</v>
      </c>
      <c r="F254" s="171">
        <v>46.5</v>
      </c>
      <c r="G254" s="176"/>
      <c r="H254" s="176">
        <v>17</v>
      </c>
      <c r="I254" s="177">
        <v>59</v>
      </c>
      <c r="J254" s="145" t="s">
        <v>750</v>
      </c>
      <c r="K254" s="146">
        <f t="shared" si="119"/>
        <v>-29.5</v>
      </c>
      <c r="L254" s="147">
        <f t="shared" si="120"/>
        <v>-0.63440860215053763</v>
      </c>
      <c r="M254" s="143" t="s">
        <v>557</v>
      </c>
      <c r="N254" s="140">
        <v>43887</v>
      </c>
      <c r="O254" s="54"/>
      <c r="P254" s="54"/>
      <c r="Q254" s="198"/>
      <c r="R254" s="37" t="s">
        <v>850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137</v>
      </c>
      <c r="B255" s="161">
        <v>43396</v>
      </c>
      <c r="C255" s="161"/>
      <c r="D255" s="162" t="s">
        <v>406</v>
      </c>
      <c r="E255" s="163" t="s">
        <v>545</v>
      </c>
      <c r="F255" s="163">
        <v>156.5</v>
      </c>
      <c r="G255" s="163"/>
      <c r="H255" s="163">
        <v>207.5</v>
      </c>
      <c r="I255" s="165">
        <v>191</v>
      </c>
      <c r="J255" s="135" t="s">
        <v>631</v>
      </c>
      <c r="K255" s="136">
        <f t="shared" si="119"/>
        <v>51</v>
      </c>
      <c r="L255" s="137">
        <f t="shared" si="120"/>
        <v>0.32587859424920129</v>
      </c>
      <c r="M255" s="132" t="s">
        <v>547</v>
      </c>
      <c r="N255" s="138">
        <v>44369</v>
      </c>
      <c r="O255" s="54"/>
      <c r="P255" s="54"/>
      <c r="Q255" s="198"/>
      <c r="R255" s="37" t="s">
        <v>850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138</v>
      </c>
      <c r="B256" s="161">
        <v>43439</v>
      </c>
      <c r="C256" s="161"/>
      <c r="D256" s="162" t="s">
        <v>337</v>
      </c>
      <c r="E256" s="163" t="s">
        <v>545</v>
      </c>
      <c r="F256" s="163">
        <v>259.5</v>
      </c>
      <c r="G256" s="163"/>
      <c r="H256" s="163">
        <v>320</v>
      </c>
      <c r="I256" s="165">
        <v>320</v>
      </c>
      <c r="J256" s="135" t="s">
        <v>631</v>
      </c>
      <c r="K256" s="136">
        <f t="shared" si="119"/>
        <v>60.5</v>
      </c>
      <c r="L256" s="137">
        <f t="shared" si="120"/>
        <v>0.23314065510597304</v>
      </c>
      <c r="M256" s="132" t="s">
        <v>547</v>
      </c>
      <c r="N256" s="138">
        <v>44323</v>
      </c>
      <c r="O256" s="54"/>
      <c r="P256" s="54"/>
      <c r="Q256" s="198"/>
      <c r="R256" s="37" t="s">
        <v>850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73">
        <v>139</v>
      </c>
      <c r="B257" s="174">
        <v>43439</v>
      </c>
      <c r="C257" s="174"/>
      <c r="D257" s="175" t="s">
        <v>751</v>
      </c>
      <c r="E257" s="176" t="s">
        <v>545</v>
      </c>
      <c r="F257" s="176">
        <v>715</v>
      </c>
      <c r="G257" s="176"/>
      <c r="H257" s="176">
        <v>445</v>
      </c>
      <c r="I257" s="177">
        <v>840</v>
      </c>
      <c r="J257" s="145" t="s">
        <v>752</v>
      </c>
      <c r="K257" s="146">
        <f t="shared" si="119"/>
        <v>-270</v>
      </c>
      <c r="L257" s="147">
        <f t="shared" si="120"/>
        <v>-0.3776223776223776</v>
      </c>
      <c r="M257" s="143" t="s">
        <v>557</v>
      </c>
      <c r="N257" s="140">
        <v>43800</v>
      </c>
      <c r="O257" s="54"/>
      <c r="P257" s="54"/>
      <c r="Q257" s="198"/>
      <c r="R257" s="37" t="s">
        <v>850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140</v>
      </c>
      <c r="B258" s="161">
        <v>43469</v>
      </c>
      <c r="C258" s="161"/>
      <c r="D258" s="162" t="s">
        <v>176</v>
      </c>
      <c r="E258" s="163" t="s">
        <v>545</v>
      </c>
      <c r="F258" s="163">
        <v>875</v>
      </c>
      <c r="G258" s="163"/>
      <c r="H258" s="163">
        <v>1165</v>
      </c>
      <c r="I258" s="165">
        <v>1185</v>
      </c>
      <c r="J258" s="135" t="s">
        <v>753</v>
      </c>
      <c r="K258" s="136">
        <f t="shared" si="119"/>
        <v>290</v>
      </c>
      <c r="L258" s="137">
        <f t="shared" si="120"/>
        <v>0.33142857142857141</v>
      </c>
      <c r="M258" s="132" t="s">
        <v>547</v>
      </c>
      <c r="N258" s="138">
        <v>43847</v>
      </c>
      <c r="O258" s="54"/>
      <c r="P258" s="54"/>
      <c r="Q258" s="198"/>
      <c r="R258" s="37" t="s">
        <v>850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141</v>
      </c>
      <c r="B259" s="161">
        <v>43559</v>
      </c>
      <c r="C259" s="161"/>
      <c r="D259" s="162" t="s">
        <v>355</v>
      </c>
      <c r="E259" s="163" t="s">
        <v>545</v>
      </c>
      <c r="F259" s="163">
        <f>387-14.63</f>
        <v>372.37</v>
      </c>
      <c r="G259" s="163"/>
      <c r="H259" s="163">
        <v>490</v>
      </c>
      <c r="I259" s="165">
        <v>490</v>
      </c>
      <c r="J259" s="135" t="s">
        <v>631</v>
      </c>
      <c r="K259" s="136">
        <f t="shared" si="119"/>
        <v>117.63</v>
      </c>
      <c r="L259" s="137">
        <f t="shared" si="120"/>
        <v>0.31589548030185027</v>
      </c>
      <c r="M259" s="132" t="s">
        <v>547</v>
      </c>
      <c r="N259" s="138">
        <v>43850</v>
      </c>
      <c r="O259" s="54"/>
      <c r="P259" s="54"/>
      <c r="Q259" s="198"/>
      <c r="R259" s="37" t="s">
        <v>850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142</v>
      </c>
      <c r="B260" s="174">
        <v>43578</v>
      </c>
      <c r="C260" s="174"/>
      <c r="D260" s="175" t="s">
        <v>754</v>
      </c>
      <c r="E260" s="176" t="s">
        <v>556</v>
      </c>
      <c r="F260" s="176">
        <v>220</v>
      </c>
      <c r="G260" s="176"/>
      <c r="H260" s="176">
        <v>127.5</v>
      </c>
      <c r="I260" s="177">
        <v>284</v>
      </c>
      <c r="J260" s="145" t="s">
        <v>755</v>
      </c>
      <c r="K260" s="146">
        <f t="shared" si="119"/>
        <v>-92.5</v>
      </c>
      <c r="L260" s="147">
        <f t="shared" si="120"/>
        <v>-0.42045454545454547</v>
      </c>
      <c r="M260" s="143" t="s">
        <v>557</v>
      </c>
      <c r="N260" s="140">
        <v>43896</v>
      </c>
      <c r="O260" s="54"/>
      <c r="P260" s="54"/>
      <c r="Q260" s="198"/>
      <c r="R260" s="37" t="s">
        <v>850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143</v>
      </c>
      <c r="B261" s="161">
        <v>43622</v>
      </c>
      <c r="C261" s="161"/>
      <c r="D261" s="162" t="s">
        <v>460</v>
      </c>
      <c r="E261" s="163" t="s">
        <v>556</v>
      </c>
      <c r="F261" s="163">
        <v>332.8</v>
      </c>
      <c r="G261" s="163"/>
      <c r="H261" s="163">
        <v>405</v>
      </c>
      <c r="I261" s="165">
        <v>419</v>
      </c>
      <c r="J261" s="135" t="s">
        <v>756</v>
      </c>
      <c r="K261" s="136">
        <f t="shared" si="119"/>
        <v>72.199999999999989</v>
      </c>
      <c r="L261" s="137">
        <f t="shared" si="120"/>
        <v>0.21694711538461534</v>
      </c>
      <c r="M261" s="132" t="s">
        <v>547</v>
      </c>
      <c r="N261" s="138">
        <v>43860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54">
        <v>144</v>
      </c>
      <c r="B262" s="153">
        <v>43641</v>
      </c>
      <c r="C262" s="153"/>
      <c r="D262" s="154" t="s">
        <v>168</v>
      </c>
      <c r="E262" s="155" t="s">
        <v>545</v>
      </c>
      <c r="F262" s="155">
        <v>386</v>
      </c>
      <c r="G262" s="156"/>
      <c r="H262" s="156">
        <v>395</v>
      </c>
      <c r="I262" s="156">
        <v>452</v>
      </c>
      <c r="J262" s="157" t="s">
        <v>757</v>
      </c>
      <c r="K262" s="158">
        <f t="shared" si="119"/>
        <v>9</v>
      </c>
      <c r="L262" s="159">
        <f t="shared" si="120"/>
        <v>2.3316062176165803E-2</v>
      </c>
      <c r="M262" s="155" t="s">
        <v>564</v>
      </c>
      <c r="N262" s="153">
        <v>43868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54">
        <v>145</v>
      </c>
      <c r="B263" s="153">
        <v>43707</v>
      </c>
      <c r="C263" s="153"/>
      <c r="D263" s="154" t="s">
        <v>143</v>
      </c>
      <c r="E263" s="155" t="s">
        <v>545</v>
      </c>
      <c r="F263" s="155">
        <v>137.5</v>
      </c>
      <c r="G263" s="156"/>
      <c r="H263" s="156">
        <v>138.5</v>
      </c>
      <c r="I263" s="156">
        <v>190</v>
      </c>
      <c r="J263" s="157" t="s">
        <v>758</v>
      </c>
      <c r="K263" s="158">
        <f t="shared" si="119"/>
        <v>1</v>
      </c>
      <c r="L263" s="159">
        <f t="shared" si="120"/>
        <v>7.2727272727272727E-3</v>
      </c>
      <c r="M263" s="155" t="s">
        <v>564</v>
      </c>
      <c r="N263" s="153">
        <v>44432</v>
      </c>
      <c r="O263" s="54"/>
      <c r="P263" s="54"/>
      <c r="Q263" s="198"/>
      <c r="R263" s="37" t="s">
        <v>850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146</v>
      </c>
      <c r="B264" s="161">
        <v>43731</v>
      </c>
      <c r="C264" s="161"/>
      <c r="D264" s="162" t="s">
        <v>415</v>
      </c>
      <c r="E264" s="163" t="s">
        <v>545</v>
      </c>
      <c r="F264" s="163">
        <v>235</v>
      </c>
      <c r="G264" s="163"/>
      <c r="H264" s="163">
        <v>295</v>
      </c>
      <c r="I264" s="165">
        <v>296</v>
      </c>
      <c r="J264" s="135" t="s">
        <v>759</v>
      </c>
      <c r="K264" s="136">
        <f t="shared" si="119"/>
        <v>60</v>
      </c>
      <c r="L264" s="137">
        <f t="shared" si="120"/>
        <v>0.25531914893617019</v>
      </c>
      <c r="M264" s="132" t="s">
        <v>547</v>
      </c>
      <c r="N264" s="138">
        <v>43844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147</v>
      </c>
      <c r="B265" s="161">
        <v>43752</v>
      </c>
      <c r="C265" s="161"/>
      <c r="D265" s="162" t="s">
        <v>760</v>
      </c>
      <c r="E265" s="163" t="s">
        <v>545</v>
      </c>
      <c r="F265" s="163">
        <v>277.5</v>
      </c>
      <c r="G265" s="163"/>
      <c r="H265" s="163">
        <v>333</v>
      </c>
      <c r="I265" s="165">
        <v>333</v>
      </c>
      <c r="J265" s="135" t="s">
        <v>761</v>
      </c>
      <c r="K265" s="136">
        <f t="shared" si="119"/>
        <v>55.5</v>
      </c>
      <c r="L265" s="137">
        <f t="shared" si="120"/>
        <v>0.2</v>
      </c>
      <c r="M265" s="132" t="s">
        <v>547</v>
      </c>
      <c r="N265" s="138">
        <v>43846</v>
      </c>
      <c r="O265" s="54"/>
      <c r="P265" s="54"/>
      <c r="Q265" s="198"/>
      <c r="R265" s="37" t="s">
        <v>850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148</v>
      </c>
      <c r="B266" s="161">
        <v>43752</v>
      </c>
      <c r="C266" s="161"/>
      <c r="D266" s="162" t="s">
        <v>762</v>
      </c>
      <c r="E266" s="163" t="s">
        <v>545</v>
      </c>
      <c r="F266" s="163">
        <v>930</v>
      </c>
      <c r="G266" s="163"/>
      <c r="H266" s="163">
        <v>1165</v>
      </c>
      <c r="I266" s="165">
        <v>1200</v>
      </c>
      <c r="J266" s="135" t="s">
        <v>763</v>
      </c>
      <c r="K266" s="136">
        <f t="shared" si="119"/>
        <v>235</v>
      </c>
      <c r="L266" s="137">
        <f t="shared" si="120"/>
        <v>0.25268817204301075</v>
      </c>
      <c r="M266" s="132" t="s">
        <v>547</v>
      </c>
      <c r="N266" s="138">
        <v>43847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149</v>
      </c>
      <c r="B267" s="161">
        <v>43753</v>
      </c>
      <c r="C267" s="161"/>
      <c r="D267" s="162" t="s">
        <v>764</v>
      </c>
      <c r="E267" s="163" t="s">
        <v>545</v>
      </c>
      <c r="F267" s="133">
        <v>111</v>
      </c>
      <c r="G267" s="163"/>
      <c r="H267" s="163">
        <v>141</v>
      </c>
      <c r="I267" s="165">
        <v>141</v>
      </c>
      <c r="J267" s="135" t="s">
        <v>765</v>
      </c>
      <c r="K267" s="136">
        <f t="shared" si="119"/>
        <v>30</v>
      </c>
      <c r="L267" s="137">
        <f t="shared" si="120"/>
        <v>0.27027027027027029</v>
      </c>
      <c r="M267" s="132" t="s">
        <v>547</v>
      </c>
      <c r="N267" s="138">
        <v>44328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150</v>
      </c>
      <c r="B268" s="161">
        <v>43753</v>
      </c>
      <c r="C268" s="161"/>
      <c r="D268" s="162" t="s">
        <v>766</v>
      </c>
      <c r="E268" s="163" t="s">
        <v>545</v>
      </c>
      <c r="F268" s="133">
        <v>296</v>
      </c>
      <c r="G268" s="163"/>
      <c r="H268" s="163">
        <v>370</v>
      </c>
      <c r="I268" s="165">
        <v>370</v>
      </c>
      <c r="J268" s="135" t="s">
        <v>631</v>
      </c>
      <c r="K268" s="136">
        <f t="shared" ref="K268:K293" si="121">H268-F268</f>
        <v>74</v>
      </c>
      <c r="L268" s="137">
        <f t="shared" ref="L268:L293" si="122">K268/F268</f>
        <v>0.25</v>
      </c>
      <c r="M268" s="132" t="s">
        <v>547</v>
      </c>
      <c r="N268" s="138">
        <v>43853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151</v>
      </c>
      <c r="B269" s="161">
        <v>43754</v>
      </c>
      <c r="C269" s="161"/>
      <c r="D269" s="162" t="s">
        <v>767</v>
      </c>
      <c r="E269" s="163" t="s">
        <v>545</v>
      </c>
      <c r="F269" s="133">
        <v>300</v>
      </c>
      <c r="G269" s="163"/>
      <c r="H269" s="163">
        <v>382.5</v>
      </c>
      <c r="I269" s="165">
        <v>344</v>
      </c>
      <c r="J269" s="135" t="s">
        <v>768</v>
      </c>
      <c r="K269" s="136">
        <f t="shared" si="121"/>
        <v>82.5</v>
      </c>
      <c r="L269" s="137">
        <f t="shared" si="122"/>
        <v>0.27500000000000002</v>
      </c>
      <c r="M269" s="132" t="s">
        <v>547</v>
      </c>
      <c r="N269" s="138">
        <v>44238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152</v>
      </c>
      <c r="B270" s="161">
        <v>43832</v>
      </c>
      <c r="C270" s="161"/>
      <c r="D270" s="162" t="s">
        <v>769</v>
      </c>
      <c r="E270" s="163" t="s">
        <v>545</v>
      </c>
      <c r="F270" s="133">
        <v>495</v>
      </c>
      <c r="G270" s="163"/>
      <c r="H270" s="163">
        <v>595</v>
      </c>
      <c r="I270" s="165">
        <v>590</v>
      </c>
      <c r="J270" s="135" t="s">
        <v>567</v>
      </c>
      <c r="K270" s="136">
        <f t="shared" si="121"/>
        <v>100</v>
      </c>
      <c r="L270" s="137">
        <f t="shared" si="122"/>
        <v>0.20202020202020202</v>
      </c>
      <c r="M270" s="132" t="s">
        <v>547</v>
      </c>
      <c r="N270" s="138">
        <v>44589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153</v>
      </c>
      <c r="B271" s="161">
        <v>43966</v>
      </c>
      <c r="C271" s="161"/>
      <c r="D271" s="162" t="s">
        <v>74</v>
      </c>
      <c r="E271" s="163" t="s">
        <v>545</v>
      </c>
      <c r="F271" s="133">
        <v>67.5</v>
      </c>
      <c r="G271" s="163"/>
      <c r="H271" s="163">
        <v>86</v>
      </c>
      <c r="I271" s="165">
        <v>86</v>
      </c>
      <c r="J271" s="135" t="s">
        <v>770</v>
      </c>
      <c r="K271" s="136">
        <f t="shared" si="121"/>
        <v>18.5</v>
      </c>
      <c r="L271" s="137">
        <f t="shared" si="122"/>
        <v>0.27407407407407408</v>
      </c>
      <c r="M271" s="132" t="s">
        <v>547</v>
      </c>
      <c r="N271" s="138">
        <v>44008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154</v>
      </c>
      <c r="B272" s="161">
        <v>44035</v>
      </c>
      <c r="C272" s="161"/>
      <c r="D272" s="162" t="s">
        <v>459</v>
      </c>
      <c r="E272" s="163" t="s">
        <v>545</v>
      </c>
      <c r="F272" s="133">
        <v>231</v>
      </c>
      <c r="G272" s="163"/>
      <c r="H272" s="163">
        <v>281</v>
      </c>
      <c r="I272" s="165">
        <v>281</v>
      </c>
      <c r="J272" s="135" t="s">
        <v>631</v>
      </c>
      <c r="K272" s="136">
        <f t="shared" si="121"/>
        <v>50</v>
      </c>
      <c r="L272" s="137">
        <f t="shared" si="122"/>
        <v>0.21645021645021645</v>
      </c>
      <c r="M272" s="132" t="s">
        <v>547</v>
      </c>
      <c r="N272" s="138">
        <v>44358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155</v>
      </c>
      <c r="B273" s="161">
        <v>44092</v>
      </c>
      <c r="C273" s="161"/>
      <c r="D273" s="162" t="s">
        <v>141</v>
      </c>
      <c r="E273" s="163" t="s">
        <v>545</v>
      </c>
      <c r="F273" s="163">
        <v>206</v>
      </c>
      <c r="G273" s="163"/>
      <c r="H273" s="163">
        <v>248</v>
      </c>
      <c r="I273" s="165">
        <v>248</v>
      </c>
      <c r="J273" s="135" t="s">
        <v>631</v>
      </c>
      <c r="K273" s="136">
        <f t="shared" si="121"/>
        <v>42</v>
      </c>
      <c r="L273" s="137">
        <f t="shared" si="122"/>
        <v>0.20388349514563106</v>
      </c>
      <c r="M273" s="132" t="s">
        <v>547</v>
      </c>
      <c r="N273" s="138">
        <v>44214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156</v>
      </c>
      <c r="B274" s="161">
        <v>44140</v>
      </c>
      <c r="C274" s="161"/>
      <c r="D274" s="162" t="s">
        <v>141</v>
      </c>
      <c r="E274" s="163" t="s">
        <v>545</v>
      </c>
      <c r="F274" s="163">
        <v>182.5</v>
      </c>
      <c r="G274" s="163"/>
      <c r="H274" s="163">
        <v>248</v>
      </c>
      <c r="I274" s="165">
        <v>248</v>
      </c>
      <c r="J274" s="135" t="s">
        <v>631</v>
      </c>
      <c r="K274" s="136">
        <f t="shared" si="121"/>
        <v>65.5</v>
      </c>
      <c r="L274" s="137">
        <f t="shared" si="122"/>
        <v>0.35890410958904112</v>
      </c>
      <c r="M274" s="132" t="s">
        <v>547</v>
      </c>
      <c r="N274" s="138">
        <v>44214</v>
      </c>
      <c r="O274" s="54"/>
      <c r="P274" s="54"/>
      <c r="Q274" s="198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157</v>
      </c>
      <c r="B275" s="161">
        <v>44140</v>
      </c>
      <c r="C275" s="161"/>
      <c r="D275" s="162" t="s">
        <v>337</v>
      </c>
      <c r="E275" s="163" t="s">
        <v>545</v>
      </c>
      <c r="F275" s="163">
        <v>247.5</v>
      </c>
      <c r="G275" s="163"/>
      <c r="H275" s="163">
        <v>320</v>
      </c>
      <c r="I275" s="165">
        <v>320</v>
      </c>
      <c r="J275" s="135" t="s">
        <v>631</v>
      </c>
      <c r="K275" s="136">
        <f t="shared" si="121"/>
        <v>72.5</v>
      </c>
      <c r="L275" s="137">
        <f t="shared" si="122"/>
        <v>0.29292929292929293</v>
      </c>
      <c r="M275" s="132" t="s">
        <v>547</v>
      </c>
      <c r="N275" s="138">
        <v>44323</v>
      </c>
      <c r="O275" s="54"/>
      <c r="P275" s="54"/>
      <c r="Q275" s="198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158</v>
      </c>
      <c r="B276" s="161">
        <v>44140</v>
      </c>
      <c r="C276" s="161"/>
      <c r="D276" s="162" t="s">
        <v>199</v>
      </c>
      <c r="E276" s="163" t="s">
        <v>545</v>
      </c>
      <c r="F276" s="133">
        <v>925</v>
      </c>
      <c r="G276" s="163"/>
      <c r="H276" s="163">
        <v>1095</v>
      </c>
      <c r="I276" s="165">
        <v>1093</v>
      </c>
      <c r="J276" s="135" t="s">
        <v>771</v>
      </c>
      <c r="K276" s="136">
        <f t="shared" si="121"/>
        <v>170</v>
      </c>
      <c r="L276" s="137">
        <f t="shared" si="122"/>
        <v>0.18378378378378379</v>
      </c>
      <c r="M276" s="132" t="s">
        <v>547</v>
      </c>
      <c r="N276" s="138">
        <v>44201</v>
      </c>
      <c r="O276" s="54"/>
      <c r="P276" s="54"/>
      <c r="Q276" s="198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159</v>
      </c>
      <c r="B277" s="161">
        <v>44140</v>
      </c>
      <c r="C277" s="161"/>
      <c r="D277" s="162" t="s">
        <v>355</v>
      </c>
      <c r="E277" s="163" t="s">
        <v>545</v>
      </c>
      <c r="F277" s="133">
        <v>332.5</v>
      </c>
      <c r="G277" s="163"/>
      <c r="H277" s="163">
        <v>393</v>
      </c>
      <c r="I277" s="165">
        <v>406</v>
      </c>
      <c r="J277" s="135" t="s">
        <v>772</v>
      </c>
      <c r="K277" s="136">
        <f t="shared" si="121"/>
        <v>60.5</v>
      </c>
      <c r="L277" s="137">
        <f t="shared" si="122"/>
        <v>0.18195488721804512</v>
      </c>
      <c r="M277" s="132" t="s">
        <v>547</v>
      </c>
      <c r="N277" s="138">
        <v>44256</v>
      </c>
      <c r="O277" s="54"/>
      <c r="P277" s="54"/>
      <c r="Q277" s="198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160</v>
      </c>
      <c r="B278" s="161">
        <v>44141</v>
      </c>
      <c r="C278" s="161"/>
      <c r="D278" s="162" t="s">
        <v>459</v>
      </c>
      <c r="E278" s="163" t="s">
        <v>545</v>
      </c>
      <c r="F278" s="133">
        <v>231</v>
      </c>
      <c r="G278" s="163"/>
      <c r="H278" s="163">
        <v>281</v>
      </c>
      <c r="I278" s="165">
        <v>281</v>
      </c>
      <c r="J278" s="135" t="s">
        <v>631</v>
      </c>
      <c r="K278" s="136">
        <f t="shared" si="121"/>
        <v>50</v>
      </c>
      <c r="L278" s="137">
        <f t="shared" si="122"/>
        <v>0.21645021645021645</v>
      </c>
      <c r="M278" s="132" t="s">
        <v>547</v>
      </c>
      <c r="N278" s="138">
        <v>44358</v>
      </c>
      <c r="O278" s="54"/>
      <c r="P278" s="54"/>
      <c r="Q278" s="198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161</v>
      </c>
      <c r="B279" s="161">
        <v>44187</v>
      </c>
      <c r="C279" s="161"/>
      <c r="D279" s="162" t="s">
        <v>773</v>
      </c>
      <c r="E279" s="163" t="s">
        <v>545</v>
      </c>
      <c r="F279" s="133">
        <v>190</v>
      </c>
      <c r="G279" s="163"/>
      <c r="H279" s="163">
        <v>239</v>
      </c>
      <c r="I279" s="165">
        <v>239</v>
      </c>
      <c r="J279" s="135" t="s">
        <v>774</v>
      </c>
      <c r="K279" s="136">
        <f t="shared" si="121"/>
        <v>49</v>
      </c>
      <c r="L279" s="137">
        <f t="shared" si="122"/>
        <v>0.25789473684210529</v>
      </c>
      <c r="M279" s="132" t="s">
        <v>547</v>
      </c>
      <c r="N279" s="138">
        <v>44844</v>
      </c>
      <c r="O279" s="54"/>
      <c r="P279" s="54"/>
      <c r="Q279" s="198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162</v>
      </c>
      <c r="B280" s="161">
        <v>44258</v>
      </c>
      <c r="C280" s="161"/>
      <c r="D280" s="162" t="s">
        <v>769</v>
      </c>
      <c r="E280" s="163" t="s">
        <v>545</v>
      </c>
      <c r="F280" s="133">
        <v>495</v>
      </c>
      <c r="G280" s="163"/>
      <c r="H280" s="163">
        <v>595</v>
      </c>
      <c r="I280" s="165">
        <v>590</v>
      </c>
      <c r="J280" s="135" t="s">
        <v>567</v>
      </c>
      <c r="K280" s="136">
        <f t="shared" si="121"/>
        <v>100</v>
      </c>
      <c r="L280" s="137">
        <f t="shared" si="122"/>
        <v>0.20202020202020202</v>
      </c>
      <c r="M280" s="132" t="s">
        <v>547</v>
      </c>
      <c r="N280" s="138">
        <v>44589</v>
      </c>
      <c r="O280" s="54"/>
      <c r="P280" s="54"/>
      <c r="Q280" s="198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163</v>
      </c>
      <c r="B281" s="161">
        <v>44274</v>
      </c>
      <c r="C281" s="161"/>
      <c r="D281" s="162" t="s">
        <v>355</v>
      </c>
      <c r="E281" s="163" t="s">
        <v>545</v>
      </c>
      <c r="F281" s="133">
        <v>355</v>
      </c>
      <c r="G281" s="163"/>
      <c r="H281" s="163">
        <v>422.5</v>
      </c>
      <c r="I281" s="165">
        <v>420</v>
      </c>
      <c r="J281" s="135" t="s">
        <v>775</v>
      </c>
      <c r="K281" s="136">
        <f t="shared" si="121"/>
        <v>67.5</v>
      </c>
      <c r="L281" s="137">
        <f t="shared" si="122"/>
        <v>0.19014084507042253</v>
      </c>
      <c r="M281" s="132" t="s">
        <v>547</v>
      </c>
      <c r="N281" s="138">
        <v>44361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164</v>
      </c>
      <c r="B282" s="161">
        <v>44295</v>
      </c>
      <c r="C282" s="161"/>
      <c r="D282" s="162" t="s">
        <v>319</v>
      </c>
      <c r="E282" s="163" t="s">
        <v>545</v>
      </c>
      <c r="F282" s="133">
        <v>555</v>
      </c>
      <c r="G282" s="163"/>
      <c r="H282" s="163">
        <v>663</v>
      </c>
      <c r="I282" s="165">
        <v>663</v>
      </c>
      <c r="J282" s="135" t="s">
        <v>776</v>
      </c>
      <c r="K282" s="136">
        <f t="shared" si="121"/>
        <v>108</v>
      </c>
      <c r="L282" s="137">
        <f t="shared" si="122"/>
        <v>0.19459459459459461</v>
      </c>
      <c r="M282" s="132" t="s">
        <v>547</v>
      </c>
      <c r="N282" s="138">
        <v>44321</v>
      </c>
      <c r="O282" s="54"/>
      <c r="P282" s="54"/>
      <c r="Q282" s="198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165</v>
      </c>
      <c r="B283" s="161">
        <v>44308</v>
      </c>
      <c r="C283" s="161"/>
      <c r="D283" s="162" t="s">
        <v>740</v>
      </c>
      <c r="E283" s="163" t="s">
        <v>545</v>
      </c>
      <c r="F283" s="133">
        <v>126.5</v>
      </c>
      <c r="G283" s="163"/>
      <c r="H283" s="163">
        <v>155</v>
      </c>
      <c r="I283" s="165">
        <v>155</v>
      </c>
      <c r="J283" s="135" t="s">
        <v>631</v>
      </c>
      <c r="K283" s="136">
        <f t="shared" si="121"/>
        <v>28.5</v>
      </c>
      <c r="L283" s="137">
        <f t="shared" si="122"/>
        <v>0.22529644268774704</v>
      </c>
      <c r="M283" s="132" t="s">
        <v>547</v>
      </c>
      <c r="N283" s="138">
        <v>44362</v>
      </c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39">
        <v>166</v>
      </c>
      <c r="B284" s="170">
        <v>44368</v>
      </c>
      <c r="C284" s="170"/>
      <c r="D284" s="141" t="s">
        <v>777</v>
      </c>
      <c r="E284" s="143" t="s">
        <v>545</v>
      </c>
      <c r="F284" s="171">
        <v>287.5</v>
      </c>
      <c r="G284" s="143"/>
      <c r="H284" s="143">
        <v>245</v>
      </c>
      <c r="I284" s="144">
        <v>344</v>
      </c>
      <c r="J284" s="145" t="s">
        <v>778</v>
      </c>
      <c r="K284" s="146">
        <f t="shared" si="121"/>
        <v>-42.5</v>
      </c>
      <c r="L284" s="147">
        <f t="shared" si="122"/>
        <v>-0.14782608695652175</v>
      </c>
      <c r="M284" s="143" t="s">
        <v>557</v>
      </c>
      <c r="N284" s="140">
        <v>44508</v>
      </c>
      <c r="O284" s="54"/>
      <c r="P284" s="54"/>
      <c r="R284" s="37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167</v>
      </c>
      <c r="B285" s="161">
        <v>44368</v>
      </c>
      <c r="C285" s="161"/>
      <c r="D285" s="162" t="s">
        <v>459</v>
      </c>
      <c r="E285" s="163" t="s">
        <v>545</v>
      </c>
      <c r="F285" s="133">
        <v>241</v>
      </c>
      <c r="G285" s="163"/>
      <c r="H285" s="163">
        <v>298</v>
      </c>
      <c r="I285" s="165">
        <v>320</v>
      </c>
      <c r="J285" s="135" t="s">
        <v>631</v>
      </c>
      <c r="K285" s="136">
        <f t="shared" si="121"/>
        <v>57</v>
      </c>
      <c r="L285" s="137">
        <f t="shared" si="122"/>
        <v>0.23651452282157676</v>
      </c>
      <c r="M285" s="132" t="s">
        <v>547</v>
      </c>
      <c r="N285" s="138">
        <v>44802</v>
      </c>
      <c r="O285" s="54"/>
      <c r="P285" s="54"/>
      <c r="R285" s="37" t="s">
        <v>848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168</v>
      </c>
      <c r="B286" s="161">
        <v>44406</v>
      </c>
      <c r="C286" s="161"/>
      <c r="D286" s="162" t="s">
        <v>740</v>
      </c>
      <c r="E286" s="163" t="s">
        <v>545</v>
      </c>
      <c r="F286" s="133">
        <v>162.5</v>
      </c>
      <c r="G286" s="163"/>
      <c r="H286" s="163">
        <v>200</v>
      </c>
      <c r="I286" s="165">
        <v>200</v>
      </c>
      <c r="J286" s="135" t="s">
        <v>631</v>
      </c>
      <c r="K286" s="136">
        <f t="shared" si="121"/>
        <v>37.5</v>
      </c>
      <c r="L286" s="137">
        <f t="shared" si="122"/>
        <v>0.23076923076923078</v>
      </c>
      <c r="M286" s="132" t="s">
        <v>547</v>
      </c>
      <c r="N286" s="138">
        <v>44802</v>
      </c>
      <c r="O286" s="54"/>
      <c r="P286" s="54"/>
      <c r="R286" s="37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169</v>
      </c>
      <c r="B287" s="161">
        <v>44462</v>
      </c>
      <c r="C287" s="161"/>
      <c r="D287" s="162" t="s">
        <v>423</v>
      </c>
      <c r="E287" s="163" t="s">
        <v>545</v>
      </c>
      <c r="F287" s="133">
        <v>1235</v>
      </c>
      <c r="G287" s="163"/>
      <c r="H287" s="163">
        <v>1505</v>
      </c>
      <c r="I287" s="165">
        <v>1500</v>
      </c>
      <c r="J287" s="135" t="s">
        <v>631</v>
      </c>
      <c r="K287" s="136">
        <f t="shared" si="121"/>
        <v>270</v>
      </c>
      <c r="L287" s="137">
        <f t="shared" si="122"/>
        <v>0.21862348178137653</v>
      </c>
      <c r="M287" s="132" t="s">
        <v>547</v>
      </c>
      <c r="N287" s="138">
        <v>44564</v>
      </c>
      <c r="O287" s="54"/>
      <c r="P287" s="54"/>
      <c r="R287" s="37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170</v>
      </c>
      <c r="B288" s="161">
        <v>44480</v>
      </c>
      <c r="C288" s="161"/>
      <c r="D288" s="162" t="s">
        <v>779</v>
      </c>
      <c r="E288" s="163" t="s">
        <v>545</v>
      </c>
      <c r="F288" s="133">
        <v>58.75</v>
      </c>
      <c r="G288" s="163"/>
      <c r="H288" s="163">
        <v>64.25</v>
      </c>
      <c r="I288" s="165"/>
      <c r="J288" s="135" t="s">
        <v>631</v>
      </c>
      <c r="K288" s="136">
        <f t="shared" si="121"/>
        <v>5.5</v>
      </c>
      <c r="L288" s="137">
        <f t="shared" si="122"/>
        <v>9.3617021276595741E-2</v>
      </c>
      <c r="M288" s="132" t="s">
        <v>547</v>
      </c>
      <c r="N288" s="138">
        <v>45322</v>
      </c>
      <c r="O288" s="54"/>
      <c r="P288" s="54"/>
      <c r="R288" s="37" t="s">
        <v>848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29">
        <v>171</v>
      </c>
      <c r="B289" s="130">
        <v>44481</v>
      </c>
      <c r="C289" s="130"/>
      <c r="D289" s="131" t="s">
        <v>273</v>
      </c>
      <c r="E289" s="132" t="s">
        <v>545</v>
      </c>
      <c r="F289" s="133">
        <v>315</v>
      </c>
      <c r="G289" s="132"/>
      <c r="H289" s="132">
        <v>335</v>
      </c>
      <c r="I289" s="134">
        <v>380</v>
      </c>
      <c r="J289" s="135" t="s">
        <v>821</v>
      </c>
      <c r="K289" s="136">
        <f t="shared" si="121"/>
        <v>20</v>
      </c>
      <c r="L289" s="137">
        <f t="shared" si="122"/>
        <v>6.3492063492063489E-2</v>
      </c>
      <c r="M289" s="132" t="s">
        <v>547</v>
      </c>
      <c r="N289" s="138">
        <v>45297</v>
      </c>
      <c r="O289" s="54"/>
      <c r="P289" s="54"/>
      <c r="R289" s="37" t="s">
        <v>848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29">
        <v>172</v>
      </c>
      <c r="B290" s="130">
        <v>44481</v>
      </c>
      <c r="C290" s="130"/>
      <c r="D290" s="131" t="s">
        <v>780</v>
      </c>
      <c r="E290" s="132" t="s">
        <v>545</v>
      </c>
      <c r="F290" s="133">
        <v>45.5</v>
      </c>
      <c r="G290" s="132"/>
      <c r="H290" s="132">
        <v>56.5</v>
      </c>
      <c r="I290" s="134">
        <v>56</v>
      </c>
      <c r="J290" s="135" t="s">
        <v>631</v>
      </c>
      <c r="K290" s="136">
        <f t="shared" si="121"/>
        <v>11</v>
      </c>
      <c r="L290" s="137">
        <f t="shared" si="122"/>
        <v>0.24175824175824176</v>
      </c>
      <c r="M290" s="132" t="s">
        <v>547</v>
      </c>
      <c r="N290" s="138">
        <v>44881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29">
        <v>173</v>
      </c>
      <c r="B291" s="130">
        <v>44551</v>
      </c>
      <c r="C291" s="130"/>
      <c r="D291" s="131" t="s">
        <v>128</v>
      </c>
      <c r="E291" s="132" t="s">
        <v>545</v>
      </c>
      <c r="F291" s="133">
        <v>2300</v>
      </c>
      <c r="G291" s="132"/>
      <c r="H291" s="132">
        <f>(2820+2200)/2</f>
        <v>2510</v>
      </c>
      <c r="I291" s="134">
        <v>3000</v>
      </c>
      <c r="J291" s="135" t="s">
        <v>781</v>
      </c>
      <c r="K291" s="136">
        <f t="shared" si="121"/>
        <v>210</v>
      </c>
      <c r="L291" s="137">
        <f t="shared" si="122"/>
        <v>9.1304347826086957E-2</v>
      </c>
      <c r="M291" s="132" t="s">
        <v>547</v>
      </c>
      <c r="N291" s="138">
        <v>44649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29">
        <v>174</v>
      </c>
      <c r="B292" s="130">
        <v>44606</v>
      </c>
      <c r="C292" s="130"/>
      <c r="D292" s="131" t="s">
        <v>413</v>
      </c>
      <c r="E292" s="132" t="s">
        <v>545</v>
      </c>
      <c r="F292" s="133">
        <v>635</v>
      </c>
      <c r="G292" s="132"/>
      <c r="H292" s="132">
        <v>700</v>
      </c>
      <c r="I292" s="134">
        <v>764</v>
      </c>
      <c r="J292" s="135" t="s">
        <v>806</v>
      </c>
      <c r="K292" s="136">
        <f t="shared" si="121"/>
        <v>65</v>
      </c>
      <c r="L292" s="137">
        <f t="shared" si="122"/>
        <v>0.10236220472440945</v>
      </c>
      <c r="M292" s="132" t="s">
        <v>547</v>
      </c>
      <c r="N292" s="138">
        <v>45159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29">
        <v>175</v>
      </c>
      <c r="B293" s="130">
        <v>44613</v>
      </c>
      <c r="C293" s="130"/>
      <c r="D293" s="131" t="s">
        <v>423</v>
      </c>
      <c r="E293" s="132" t="s">
        <v>545</v>
      </c>
      <c r="F293" s="133">
        <v>1255</v>
      </c>
      <c r="G293" s="132"/>
      <c r="H293" s="132">
        <v>1515</v>
      </c>
      <c r="I293" s="134">
        <v>1510</v>
      </c>
      <c r="J293" s="135" t="s">
        <v>631</v>
      </c>
      <c r="K293" s="136">
        <f t="shared" si="121"/>
        <v>260</v>
      </c>
      <c r="L293" s="137">
        <f t="shared" si="122"/>
        <v>0.20717131474103587</v>
      </c>
      <c r="M293" s="132" t="s">
        <v>547</v>
      </c>
      <c r="N293" s="138">
        <v>44834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259">
        <v>176</v>
      </c>
      <c r="B294" s="250">
        <v>44670</v>
      </c>
      <c r="C294" s="250"/>
      <c r="D294" s="251" t="s">
        <v>510</v>
      </c>
      <c r="E294" s="252" t="s">
        <v>545</v>
      </c>
      <c r="F294" s="253">
        <v>445</v>
      </c>
      <c r="G294" s="253"/>
      <c r="H294" s="253">
        <v>460</v>
      </c>
      <c r="I294" s="253">
        <v>553</v>
      </c>
      <c r="J294" s="254" t="s">
        <v>841</v>
      </c>
      <c r="K294" s="255">
        <f t="shared" ref="K294" si="123">H294-F294</f>
        <v>15</v>
      </c>
      <c r="L294" s="256">
        <f t="shared" ref="L294" si="124">K294/F294</f>
        <v>3.3707865168539325E-2</v>
      </c>
      <c r="M294" s="257" t="s">
        <v>564</v>
      </c>
      <c r="N294" s="258">
        <v>45397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177</v>
      </c>
      <c r="B295" s="161">
        <v>44746</v>
      </c>
      <c r="C295" s="161"/>
      <c r="D295" s="162" t="s">
        <v>782</v>
      </c>
      <c r="E295" s="163" t="s">
        <v>545</v>
      </c>
      <c r="F295" s="163">
        <v>207.5</v>
      </c>
      <c r="G295" s="163"/>
      <c r="H295" s="163">
        <v>254</v>
      </c>
      <c r="I295" s="165">
        <v>254</v>
      </c>
      <c r="J295" s="135" t="s">
        <v>631</v>
      </c>
      <c r="K295" s="136">
        <f t="shared" ref="K295:K305" si="125">H295-F295</f>
        <v>46.5</v>
      </c>
      <c r="L295" s="137">
        <f t="shared" ref="L295:L305" si="126">K295/F295</f>
        <v>0.22409638554216868</v>
      </c>
      <c r="M295" s="132" t="s">
        <v>547</v>
      </c>
      <c r="N295" s="138">
        <v>44792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178</v>
      </c>
      <c r="B296" s="161">
        <v>44775</v>
      </c>
      <c r="C296" s="161"/>
      <c r="D296" s="162" t="s">
        <v>461</v>
      </c>
      <c r="E296" s="163" t="s">
        <v>545</v>
      </c>
      <c r="F296" s="163">
        <v>31.25</v>
      </c>
      <c r="G296" s="163"/>
      <c r="H296" s="163">
        <v>38.75</v>
      </c>
      <c r="I296" s="165">
        <v>38</v>
      </c>
      <c r="J296" s="135" t="s">
        <v>631</v>
      </c>
      <c r="K296" s="136">
        <f t="shared" si="125"/>
        <v>7.5</v>
      </c>
      <c r="L296" s="137">
        <f t="shared" si="126"/>
        <v>0.24</v>
      </c>
      <c r="M296" s="132" t="s">
        <v>547</v>
      </c>
      <c r="N296" s="138">
        <v>44844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179</v>
      </c>
      <c r="B297" s="161">
        <v>44841</v>
      </c>
      <c r="C297" s="161"/>
      <c r="D297" s="162" t="s">
        <v>783</v>
      </c>
      <c r="E297" s="163" t="s">
        <v>545</v>
      </c>
      <c r="F297" s="133">
        <v>665</v>
      </c>
      <c r="G297" s="163"/>
      <c r="H297" s="163">
        <v>807.5</v>
      </c>
      <c r="I297" s="165">
        <v>840</v>
      </c>
      <c r="J297" s="135" t="s">
        <v>781</v>
      </c>
      <c r="K297" s="136">
        <f t="shared" si="125"/>
        <v>142.5</v>
      </c>
      <c r="L297" s="137">
        <f t="shared" si="126"/>
        <v>0.21428571428571427</v>
      </c>
      <c r="M297" s="132" t="s">
        <v>547</v>
      </c>
      <c r="N297" s="138">
        <v>45097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180</v>
      </c>
      <c r="B298" s="161">
        <v>44844</v>
      </c>
      <c r="C298" s="161"/>
      <c r="D298" s="162" t="s">
        <v>415</v>
      </c>
      <c r="E298" s="163" t="s">
        <v>545</v>
      </c>
      <c r="F298" s="133">
        <v>227.5</v>
      </c>
      <c r="G298" s="163"/>
      <c r="H298" s="163">
        <v>270</v>
      </c>
      <c r="I298" s="165">
        <v>291</v>
      </c>
      <c r="J298" s="135" t="s">
        <v>808</v>
      </c>
      <c r="K298" s="136">
        <f t="shared" si="125"/>
        <v>42.5</v>
      </c>
      <c r="L298" s="137">
        <f t="shared" si="126"/>
        <v>0.18681318681318682</v>
      </c>
      <c r="M298" s="132" t="s">
        <v>547</v>
      </c>
      <c r="N298" s="138">
        <v>45160</v>
      </c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181</v>
      </c>
      <c r="B299" s="161">
        <v>44845</v>
      </c>
      <c r="C299" s="161"/>
      <c r="D299" s="162" t="s">
        <v>413</v>
      </c>
      <c r="E299" s="163" t="s">
        <v>545</v>
      </c>
      <c r="F299" s="133">
        <v>555</v>
      </c>
      <c r="G299" s="163"/>
      <c r="H299" s="163">
        <v>700</v>
      </c>
      <c r="I299" s="165">
        <v>765</v>
      </c>
      <c r="J299" s="135" t="s">
        <v>807</v>
      </c>
      <c r="K299" s="136">
        <f t="shared" si="125"/>
        <v>145</v>
      </c>
      <c r="L299" s="137">
        <f t="shared" si="126"/>
        <v>0.26126126126126126</v>
      </c>
      <c r="M299" s="132" t="s">
        <v>547</v>
      </c>
      <c r="N299" s="138">
        <v>45159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182</v>
      </c>
      <c r="B300" s="161">
        <v>44981</v>
      </c>
      <c r="C300" s="161"/>
      <c r="D300" s="162" t="s">
        <v>428</v>
      </c>
      <c r="E300" s="163" t="s">
        <v>545</v>
      </c>
      <c r="F300" s="133">
        <v>1675</v>
      </c>
      <c r="G300" s="163"/>
      <c r="H300" s="163">
        <v>2080</v>
      </c>
      <c r="I300" s="165">
        <v>2080</v>
      </c>
      <c r="J300" s="135" t="s">
        <v>631</v>
      </c>
      <c r="K300" s="136">
        <f t="shared" si="125"/>
        <v>405</v>
      </c>
      <c r="L300" s="137">
        <f t="shared" si="126"/>
        <v>0.2417910447761194</v>
      </c>
      <c r="M300" s="132" t="s">
        <v>547</v>
      </c>
      <c r="N300" s="138">
        <v>45119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183</v>
      </c>
      <c r="B301" s="161">
        <v>44986</v>
      </c>
      <c r="C301" s="161"/>
      <c r="D301" s="162" t="s">
        <v>461</v>
      </c>
      <c r="E301" s="163" t="s">
        <v>545</v>
      </c>
      <c r="F301" s="133">
        <v>57.5</v>
      </c>
      <c r="G301" s="163"/>
      <c r="H301" s="163">
        <v>120</v>
      </c>
      <c r="I301" s="165">
        <v>120</v>
      </c>
      <c r="J301" s="135" t="s">
        <v>631</v>
      </c>
      <c r="K301" s="136">
        <f t="shared" si="125"/>
        <v>62.5</v>
      </c>
      <c r="L301" s="137">
        <f t="shared" si="126"/>
        <v>1.0869565217391304</v>
      </c>
      <c r="M301" s="132" t="s">
        <v>547</v>
      </c>
      <c r="N301" s="138">
        <v>45049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184</v>
      </c>
      <c r="B302" s="161">
        <v>45008</v>
      </c>
      <c r="C302" s="161"/>
      <c r="D302" s="162" t="s">
        <v>475</v>
      </c>
      <c r="E302" s="163" t="s">
        <v>545</v>
      </c>
      <c r="F302" s="133">
        <v>2765</v>
      </c>
      <c r="G302" s="163"/>
      <c r="H302" s="163">
        <v>3547.5</v>
      </c>
      <c r="I302" s="165">
        <v>3523</v>
      </c>
      <c r="J302" s="135" t="s">
        <v>631</v>
      </c>
      <c r="K302" s="136">
        <f t="shared" si="125"/>
        <v>782.5</v>
      </c>
      <c r="L302" s="137">
        <f t="shared" si="126"/>
        <v>0.28300180831826399</v>
      </c>
      <c r="M302" s="132" t="s">
        <v>547</v>
      </c>
      <c r="N302" s="138">
        <v>45177</v>
      </c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185</v>
      </c>
      <c r="B303" s="161">
        <v>45027</v>
      </c>
      <c r="C303" s="161"/>
      <c r="D303" s="162" t="s">
        <v>784</v>
      </c>
      <c r="E303" s="163" t="s">
        <v>545</v>
      </c>
      <c r="F303" s="163">
        <v>460</v>
      </c>
      <c r="G303" s="163"/>
      <c r="H303" s="163">
        <v>825</v>
      </c>
      <c r="I303" s="165">
        <v>810</v>
      </c>
      <c r="J303" s="135" t="s">
        <v>631</v>
      </c>
      <c r="K303" s="136">
        <f t="shared" si="125"/>
        <v>365</v>
      </c>
      <c r="L303" s="137">
        <f t="shared" si="126"/>
        <v>0.79347826086956519</v>
      </c>
      <c r="M303" s="132" t="s">
        <v>547</v>
      </c>
      <c r="N303" s="138">
        <v>45155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186</v>
      </c>
      <c r="B304" s="161">
        <v>45050</v>
      </c>
      <c r="C304" s="161"/>
      <c r="D304" s="162" t="s">
        <v>41</v>
      </c>
      <c r="E304" s="163" t="s">
        <v>545</v>
      </c>
      <c r="F304" s="163">
        <v>3630</v>
      </c>
      <c r="G304" s="163"/>
      <c r="H304" s="163">
        <v>5150</v>
      </c>
      <c r="I304" s="165">
        <v>5040</v>
      </c>
      <c r="J304" s="135" t="s">
        <v>631</v>
      </c>
      <c r="K304" s="136">
        <f t="shared" si="125"/>
        <v>1520</v>
      </c>
      <c r="L304" s="137">
        <f t="shared" si="126"/>
        <v>0.41873278236914602</v>
      </c>
      <c r="M304" s="132" t="s">
        <v>547</v>
      </c>
      <c r="N304" s="138">
        <v>45344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187</v>
      </c>
      <c r="B305" s="161">
        <v>45075</v>
      </c>
      <c r="C305" s="161"/>
      <c r="D305" s="162" t="s">
        <v>785</v>
      </c>
      <c r="E305" s="163" t="s">
        <v>545</v>
      </c>
      <c r="F305" s="133">
        <v>585</v>
      </c>
      <c r="G305" s="163"/>
      <c r="H305" s="163">
        <v>732</v>
      </c>
      <c r="I305" s="165">
        <v>732</v>
      </c>
      <c r="J305" s="135" t="s">
        <v>631</v>
      </c>
      <c r="K305" s="136">
        <f t="shared" si="125"/>
        <v>147</v>
      </c>
      <c r="L305" s="137">
        <f t="shared" si="126"/>
        <v>0.25128205128205128</v>
      </c>
      <c r="M305" s="132" t="s">
        <v>547</v>
      </c>
      <c r="N305" s="138">
        <v>45152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F305" s="37"/>
      <c r="AG305" s="54"/>
      <c r="AI305" s="37"/>
      <c r="AK305" s="37"/>
      <c r="AL305" s="54"/>
    </row>
    <row r="306" spans="1:38" ht="12.75" customHeight="1">
      <c r="A306" s="160">
        <v>188</v>
      </c>
      <c r="B306" s="161">
        <v>45078</v>
      </c>
      <c r="C306" s="161"/>
      <c r="D306" s="162" t="s">
        <v>500</v>
      </c>
      <c r="E306" s="163" t="s">
        <v>545</v>
      </c>
      <c r="F306" s="133">
        <v>3310</v>
      </c>
      <c r="G306" s="163"/>
      <c r="H306" s="163">
        <v>4300</v>
      </c>
      <c r="I306" s="165">
        <v>4300</v>
      </c>
      <c r="J306" s="135" t="s">
        <v>631</v>
      </c>
      <c r="K306" s="136">
        <f t="shared" ref="K306" si="127">H306-F306</f>
        <v>990</v>
      </c>
      <c r="L306" s="137">
        <f t="shared" ref="L306" si="128">K306/F306</f>
        <v>0.29909365558912387</v>
      </c>
      <c r="M306" s="132" t="s">
        <v>547</v>
      </c>
      <c r="N306" s="138">
        <v>45436</v>
      </c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F306" s="37"/>
      <c r="AG306" s="54"/>
      <c r="AI306" s="37"/>
      <c r="AK306" s="37"/>
      <c r="AL306" s="54"/>
    </row>
    <row r="307" spans="1:38" ht="12.75" customHeight="1">
      <c r="A307" s="160">
        <v>189</v>
      </c>
      <c r="B307" s="161">
        <v>45103</v>
      </c>
      <c r="C307" s="161"/>
      <c r="D307" s="162" t="s">
        <v>803</v>
      </c>
      <c r="E307" s="163" t="s">
        <v>545</v>
      </c>
      <c r="F307" s="133">
        <v>282.5</v>
      </c>
      <c r="G307" s="163"/>
      <c r="H307" s="163">
        <v>383</v>
      </c>
      <c r="I307" s="165">
        <v>383</v>
      </c>
      <c r="J307" s="135" t="s">
        <v>631</v>
      </c>
      <c r="K307" s="136">
        <f>H307-F307</f>
        <v>100.5</v>
      </c>
      <c r="L307" s="137">
        <f>K307/F307</f>
        <v>0.35575221238938054</v>
      </c>
      <c r="M307" s="132" t="s">
        <v>547</v>
      </c>
      <c r="N307" s="138">
        <v>45265</v>
      </c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F307" s="37"/>
      <c r="AG307" s="54"/>
      <c r="AI307" s="37"/>
      <c r="AK307" s="37"/>
      <c r="AL307" s="54"/>
    </row>
    <row r="308" spans="1:38" ht="12.75" customHeight="1">
      <c r="A308" s="160">
        <v>190</v>
      </c>
      <c r="B308" s="161">
        <v>45120</v>
      </c>
      <c r="C308" s="161"/>
      <c r="D308" s="162" t="s">
        <v>499</v>
      </c>
      <c r="E308" s="163" t="s">
        <v>545</v>
      </c>
      <c r="F308" s="133">
        <v>2312.5</v>
      </c>
      <c r="G308" s="163"/>
      <c r="H308" s="163">
        <v>2935</v>
      </c>
      <c r="I308" s="165">
        <v>2935</v>
      </c>
      <c r="J308" s="135" t="s">
        <v>631</v>
      </c>
      <c r="K308" s="136">
        <f>H308-F308</f>
        <v>622.5</v>
      </c>
      <c r="L308" s="137">
        <f>K308/F308</f>
        <v>0.26918918918918922</v>
      </c>
      <c r="M308" s="132" t="s">
        <v>547</v>
      </c>
      <c r="N308" s="138">
        <v>45177</v>
      </c>
      <c r="O308" s="54"/>
      <c r="P308" s="54"/>
      <c r="R308" s="37" t="s">
        <v>851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F308" s="37"/>
      <c r="AG308" s="54"/>
      <c r="AI308" s="37"/>
      <c r="AK308" s="37"/>
      <c r="AL308" s="54"/>
    </row>
    <row r="309" spans="1:38" ht="12.75" customHeight="1">
      <c r="A309" s="160">
        <v>191</v>
      </c>
      <c r="B309" s="161">
        <v>45125</v>
      </c>
      <c r="C309" s="161"/>
      <c r="D309" s="162" t="s">
        <v>199</v>
      </c>
      <c r="E309" s="163" t="s">
        <v>545</v>
      </c>
      <c r="F309" s="133">
        <v>3980</v>
      </c>
      <c r="G309" s="163"/>
      <c r="H309" s="163">
        <v>4895</v>
      </c>
      <c r="I309" s="165">
        <v>4895</v>
      </c>
      <c r="J309" s="135" t="s">
        <v>631</v>
      </c>
      <c r="K309" s="136">
        <f>H309-F309</f>
        <v>915</v>
      </c>
      <c r="L309" s="137">
        <f>K309/F309</f>
        <v>0.22989949748743718</v>
      </c>
      <c r="M309" s="132" t="s">
        <v>547</v>
      </c>
      <c r="N309" s="138">
        <v>45155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60">
        <v>192</v>
      </c>
      <c r="B310" s="161">
        <v>45145</v>
      </c>
      <c r="C310" s="161"/>
      <c r="D310" s="162" t="s">
        <v>805</v>
      </c>
      <c r="E310" s="163" t="s">
        <v>545</v>
      </c>
      <c r="F310" s="133">
        <v>565</v>
      </c>
      <c r="G310" s="163"/>
      <c r="H310" s="163">
        <v>725</v>
      </c>
      <c r="I310" s="165">
        <v>725</v>
      </c>
      <c r="J310" s="135" t="s">
        <v>631</v>
      </c>
      <c r="K310" s="136">
        <f>H310-F310</f>
        <v>160</v>
      </c>
      <c r="L310" s="137">
        <f>K310/F310</f>
        <v>0.2831858407079646</v>
      </c>
      <c r="M310" s="132" t="s">
        <v>547</v>
      </c>
      <c r="N310" s="138">
        <v>45169</v>
      </c>
      <c r="O310" s="54"/>
      <c r="P310" s="54"/>
      <c r="R310" s="37" t="s">
        <v>851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193</v>
      </c>
      <c r="B311" s="233">
        <v>45167</v>
      </c>
      <c r="C311" s="233"/>
      <c r="D311" s="234" t="s">
        <v>809</v>
      </c>
      <c r="E311" s="235" t="s">
        <v>545</v>
      </c>
      <c r="F311" s="133">
        <v>700</v>
      </c>
      <c r="G311" s="235"/>
      <c r="H311" s="235">
        <v>950</v>
      </c>
      <c r="I311" s="236">
        <v>950</v>
      </c>
      <c r="J311" s="237" t="s">
        <v>631</v>
      </c>
      <c r="K311" s="136">
        <f>H311-F311</f>
        <v>250</v>
      </c>
      <c r="L311" s="137">
        <f>K311/F311</f>
        <v>0.35714285714285715</v>
      </c>
      <c r="M311" s="132" t="s">
        <v>547</v>
      </c>
      <c r="N311" s="138">
        <v>45261</v>
      </c>
      <c r="O311" s="54"/>
      <c r="P311" s="54"/>
      <c r="R311" s="37" t="s">
        <v>851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194</v>
      </c>
      <c r="B312" s="179">
        <v>45184</v>
      </c>
      <c r="C312" s="53"/>
      <c r="D312" s="53" t="s">
        <v>502</v>
      </c>
      <c r="E312" s="180" t="s">
        <v>545</v>
      </c>
      <c r="F312" s="51" t="s">
        <v>810</v>
      </c>
      <c r="G312" s="51"/>
      <c r="H312" s="51"/>
      <c r="I312" s="51">
        <v>480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195</v>
      </c>
      <c r="B313" s="233">
        <v>45203</v>
      </c>
      <c r="C313" s="233"/>
      <c r="D313" s="234" t="s">
        <v>172</v>
      </c>
      <c r="E313" s="235" t="s">
        <v>545</v>
      </c>
      <c r="F313" s="133">
        <v>992.5</v>
      </c>
      <c r="G313" s="235"/>
      <c r="H313" s="235">
        <v>1198</v>
      </c>
      <c r="I313" s="236">
        <v>1198</v>
      </c>
      <c r="J313" s="237" t="s">
        <v>631</v>
      </c>
      <c r="K313" s="136">
        <f>H313-F313</f>
        <v>205.5</v>
      </c>
      <c r="L313" s="137">
        <f>K313/F313</f>
        <v>0.2070528967254408</v>
      </c>
      <c r="M313" s="132" t="s">
        <v>547</v>
      </c>
      <c r="N313" s="138">
        <v>45392</v>
      </c>
      <c r="O313" s="54"/>
      <c r="P313" s="54"/>
      <c r="R313" s="37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196</v>
      </c>
      <c r="B314" s="233">
        <v>45216</v>
      </c>
      <c r="C314" s="233"/>
      <c r="D314" s="234" t="s">
        <v>104</v>
      </c>
      <c r="E314" s="235" t="s">
        <v>545</v>
      </c>
      <c r="F314" s="133">
        <v>5425</v>
      </c>
      <c r="G314" s="235"/>
      <c r="H314" s="235">
        <v>6880</v>
      </c>
      <c r="I314" s="236">
        <v>6870</v>
      </c>
      <c r="J314" s="237" t="s">
        <v>631</v>
      </c>
      <c r="K314" s="136">
        <f>H314-F314</f>
        <v>1455</v>
      </c>
      <c r="L314" s="137">
        <f>K314/F314</f>
        <v>0.26820276497695855</v>
      </c>
      <c r="M314" s="132" t="s">
        <v>547</v>
      </c>
      <c r="N314" s="138">
        <v>45342</v>
      </c>
      <c r="O314" s="54"/>
      <c r="P314" s="54"/>
      <c r="R314" s="37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197</v>
      </c>
      <c r="B315" s="233">
        <v>45216</v>
      </c>
      <c r="C315" s="233"/>
      <c r="D315" s="234" t="s">
        <v>811</v>
      </c>
      <c r="E315" s="235" t="s">
        <v>545</v>
      </c>
      <c r="F315" s="133">
        <v>1090</v>
      </c>
      <c r="G315" s="235"/>
      <c r="H315" s="235">
        <v>1415</v>
      </c>
      <c r="I315" s="236">
        <v>1415</v>
      </c>
      <c r="J315" s="237" t="s">
        <v>631</v>
      </c>
      <c r="K315" s="136">
        <f>H315-F315</f>
        <v>325</v>
      </c>
      <c r="L315" s="137">
        <f>K315/F315</f>
        <v>0.29816513761467889</v>
      </c>
      <c r="M315" s="132" t="s">
        <v>547</v>
      </c>
      <c r="N315" s="138">
        <v>45282</v>
      </c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198</v>
      </c>
      <c r="B316" s="233">
        <v>45236</v>
      </c>
      <c r="C316" s="233"/>
      <c r="D316" s="234" t="s">
        <v>814</v>
      </c>
      <c r="E316" s="235" t="s">
        <v>545</v>
      </c>
      <c r="F316" s="133">
        <v>1270</v>
      </c>
      <c r="G316" s="235"/>
      <c r="H316" s="235">
        <v>1613</v>
      </c>
      <c r="I316" s="236">
        <v>1613</v>
      </c>
      <c r="J316" s="237" t="s">
        <v>631</v>
      </c>
      <c r="K316" s="136">
        <f>H316-F316</f>
        <v>343</v>
      </c>
      <c r="L316" s="137">
        <f>K316/F316</f>
        <v>0.27007874015748029</v>
      </c>
      <c r="M316" s="132" t="s">
        <v>547</v>
      </c>
      <c r="N316" s="138">
        <v>45246</v>
      </c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232">
        <v>199</v>
      </c>
      <c r="B317" s="233">
        <v>45251</v>
      </c>
      <c r="C317" s="233"/>
      <c r="D317" s="234" t="s">
        <v>815</v>
      </c>
      <c r="E317" s="235" t="s">
        <v>545</v>
      </c>
      <c r="F317" s="133">
        <v>807.5</v>
      </c>
      <c r="G317" s="235"/>
      <c r="H317" s="235">
        <v>1490</v>
      </c>
      <c r="I317" s="236">
        <v>1490</v>
      </c>
      <c r="J317" s="237" t="s">
        <v>631</v>
      </c>
      <c r="K317" s="136">
        <f>H317-F317</f>
        <v>682.5</v>
      </c>
      <c r="L317" s="137">
        <f>K317/F317</f>
        <v>0.84520123839009287</v>
      </c>
      <c r="M317" s="132" t="s">
        <v>547</v>
      </c>
      <c r="N317" s="138">
        <v>45479</v>
      </c>
      <c r="O317" s="54"/>
      <c r="P317" s="54"/>
      <c r="R317" s="37" t="s">
        <v>851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200</v>
      </c>
      <c r="B318" s="179">
        <v>45254</v>
      </c>
      <c r="C318" s="53"/>
      <c r="D318" s="53" t="s">
        <v>814</v>
      </c>
      <c r="E318" s="180" t="s">
        <v>545</v>
      </c>
      <c r="F318" s="51" t="s">
        <v>816</v>
      </c>
      <c r="G318" s="51"/>
      <c r="H318" s="51"/>
      <c r="I318" s="51">
        <v>1806</v>
      </c>
      <c r="J318" s="51" t="s">
        <v>546</v>
      </c>
      <c r="K318" s="51"/>
      <c r="L318" s="51"/>
      <c r="M318" s="51"/>
      <c r="N318" s="51"/>
      <c r="O318" s="54"/>
      <c r="P318" s="54"/>
      <c r="R318" s="37" t="s">
        <v>852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201</v>
      </c>
      <c r="B319" s="233">
        <v>45265</v>
      </c>
      <c r="C319" s="233"/>
      <c r="D319" s="234" t="s">
        <v>503</v>
      </c>
      <c r="E319" s="235" t="s">
        <v>545</v>
      </c>
      <c r="F319" s="133">
        <v>435</v>
      </c>
      <c r="G319" s="235"/>
      <c r="H319" s="235">
        <v>558</v>
      </c>
      <c r="I319" s="236">
        <v>558</v>
      </c>
      <c r="J319" s="237" t="s">
        <v>631</v>
      </c>
      <c r="K319" s="136">
        <f>H319-F319</f>
        <v>123</v>
      </c>
      <c r="L319" s="137">
        <f>K319/F319</f>
        <v>0.28275862068965518</v>
      </c>
      <c r="M319" s="132" t="s">
        <v>547</v>
      </c>
      <c r="N319" s="138">
        <v>45378</v>
      </c>
      <c r="O319" s="54"/>
      <c r="P319" s="54"/>
      <c r="R319" s="37" t="s">
        <v>851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202</v>
      </c>
      <c r="B320" s="233">
        <v>45272</v>
      </c>
      <c r="C320" s="233"/>
      <c r="D320" s="234" t="s">
        <v>818</v>
      </c>
      <c r="E320" s="235" t="s">
        <v>545</v>
      </c>
      <c r="F320" s="133">
        <v>4225</v>
      </c>
      <c r="G320" s="235"/>
      <c r="H320" s="235">
        <v>5512</v>
      </c>
      <c r="I320" s="236">
        <v>5512</v>
      </c>
      <c r="J320" s="237" t="s">
        <v>631</v>
      </c>
      <c r="K320" s="136">
        <f>H320-F320</f>
        <v>1287</v>
      </c>
      <c r="L320" s="137">
        <f>K320/F320</f>
        <v>0.30461538461538462</v>
      </c>
      <c r="M320" s="132" t="s">
        <v>547</v>
      </c>
      <c r="N320" s="138">
        <v>45329</v>
      </c>
      <c r="O320" s="54"/>
      <c r="P320" s="54"/>
      <c r="R320" s="37" t="s">
        <v>852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203</v>
      </c>
      <c r="B321" s="179">
        <v>45292</v>
      </c>
      <c r="C321" s="53"/>
      <c r="D321" s="53" t="s">
        <v>309</v>
      </c>
      <c r="E321" s="180" t="s">
        <v>545</v>
      </c>
      <c r="F321" s="51" t="s">
        <v>819</v>
      </c>
      <c r="G321" s="51"/>
      <c r="H321" s="51"/>
      <c r="I321" s="51">
        <v>4909</v>
      </c>
      <c r="J321" s="51" t="s">
        <v>546</v>
      </c>
      <c r="K321" s="51"/>
      <c r="L321" s="51"/>
      <c r="M321" s="51"/>
      <c r="N321" s="51"/>
      <c r="O321" s="54"/>
      <c r="P321" s="54"/>
      <c r="R321" s="37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204</v>
      </c>
      <c r="B322" s="179">
        <v>45294</v>
      </c>
      <c r="C322" s="53"/>
      <c r="D322" s="53" t="s">
        <v>501</v>
      </c>
      <c r="E322" s="180" t="s">
        <v>545</v>
      </c>
      <c r="F322" s="51" t="s">
        <v>820</v>
      </c>
      <c r="G322" s="51"/>
      <c r="H322" s="51"/>
      <c r="I322" s="51">
        <v>1080</v>
      </c>
      <c r="J322" s="51" t="s">
        <v>546</v>
      </c>
      <c r="K322" s="51"/>
      <c r="L322" s="51"/>
      <c r="M322" s="51"/>
      <c r="N322" s="51"/>
      <c r="O322" s="54"/>
      <c r="P322" s="54"/>
      <c r="R322" s="37" t="s">
        <v>851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205</v>
      </c>
      <c r="B323" s="179">
        <v>45315</v>
      </c>
      <c r="C323" s="53"/>
      <c r="D323" s="53" t="s">
        <v>310</v>
      </c>
      <c r="E323" s="180" t="s">
        <v>545</v>
      </c>
      <c r="F323" s="51" t="s">
        <v>822</v>
      </c>
      <c r="G323" s="51"/>
      <c r="H323" s="51"/>
      <c r="I323" s="51">
        <v>2077</v>
      </c>
      <c r="J323" s="51" t="s">
        <v>546</v>
      </c>
      <c r="K323" s="51"/>
      <c r="L323" s="51"/>
      <c r="M323" s="51"/>
      <c r="N323" s="51"/>
      <c r="O323" s="54"/>
      <c r="P323" s="54"/>
      <c r="R323" s="37" t="s">
        <v>852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206</v>
      </c>
      <c r="B324" s="179">
        <v>45320</v>
      </c>
      <c r="C324" s="53"/>
      <c r="D324" s="53" t="s">
        <v>823</v>
      </c>
      <c r="E324" s="180" t="s">
        <v>545</v>
      </c>
      <c r="F324" s="51" t="s">
        <v>824</v>
      </c>
      <c r="G324" s="51"/>
      <c r="H324" s="51"/>
      <c r="I324" s="51">
        <v>2906</v>
      </c>
      <c r="J324" s="51" t="s">
        <v>546</v>
      </c>
      <c r="K324" s="51"/>
      <c r="L324" s="51"/>
      <c r="M324" s="51"/>
      <c r="N324" s="51"/>
      <c r="O324" s="54"/>
      <c r="P324" s="54"/>
      <c r="R324" s="37" t="s">
        <v>851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207</v>
      </c>
      <c r="B325" s="233">
        <v>45331</v>
      </c>
      <c r="C325" s="233"/>
      <c r="D325" s="234" t="s">
        <v>499</v>
      </c>
      <c r="E325" s="235" t="s">
        <v>545</v>
      </c>
      <c r="F325" s="133">
        <v>3270</v>
      </c>
      <c r="G325" s="235"/>
      <c r="H325" s="235">
        <v>4096</v>
      </c>
      <c r="I325" s="236">
        <v>4096</v>
      </c>
      <c r="J325" s="237" t="s">
        <v>631</v>
      </c>
      <c r="K325" s="136">
        <f>H325-F325</f>
        <v>826</v>
      </c>
      <c r="L325" s="137">
        <f>K325/F325</f>
        <v>0.25259938837920487</v>
      </c>
      <c r="M325" s="132" t="s">
        <v>547</v>
      </c>
      <c r="N325" s="138">
        <v>45377</v>
      </c>
      <c r="O325" s="54"/>
      <c r="P325" s="54"/>
      <c r="R325" s="37" t="s">
        <v>851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208</v>
      </c>
      <c r="B326" s="179">
        <v>45345</v>
      </c>
      <c r="C326" s="53"/>
      <c r="D326" s="53" t="s">
        <v>59</v>
      </c>
      <c r="E326" s="180" t="s">
        <v>545</v>
      </c>
      <c r="F326" s="51" t="s">
        <v>839</v>
      </c>
      <c r="G326" s="51"/>
      <c r="H326" s="51"/>
      <c r="I326" s="51">
        <v>2627</v>
      </c>
      <c r="J326" s="51" t="s">
        <v>546</v>
      </c>
      <c r="K326" s="51"/>
      <c r="L326" s="51"/>
      <c r="M326" s="51"/>
      <c r="N326" s="53"/>
      <c r="O326" s="54"/>
      <c r="P326" s="54"/>
      <c r="R326" s="37" t="s">
        <v>852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209</v>
      </c>
      <c r="B327" s="233">
        <v>45356</v>
      </c>
      <c r="C327" s="233"/>
      <c r="D327" s="234" t="s">
        <v>809</v>
      </c>
      <c r="E327" s="235" t="s">
        <v>545</v>
      </c>
      <c r="F327" s="133">
        <v>925</v>
      </c>
      <c r="G327" s="235"/>
      <c r="H327" s="235">
        <v>1170</v>
      </c>
      <c r="I327" s="236">
        <v>1170</v>
      </c>
      <c r="J327" s="237" t="s">
        <v>631</v>
      </c>
      <c r="K327" s="136">
        <f>H327-F327</f>
        <v>245</v>
      </c>
      <c r="L327" s="137">
        <f>K327/F327</f>
        <v>0.26486486486486488</v>
      </c>
      <c r="M327" s="132" t="s">
        <v>547</v>
      </c>
      <c r="N327" s="138">
        <v>45435</v>
      </c>
      <c r="O327" s="54"/>
      <c r="P327" s="54"/>
      <c r="R327" s="37" t="s">
        <v>853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210</v>
      </c>
      <c r="B328" s="233">
        <v>45372</v>
      </c>
      <c r="C328" s="233"/>
      <c r="D328" s="234" t="s">
        <v>475</v>
      </c>
      <c r="E328" s="235" t="s">
        <v>545</v>
      </c>
      <c r="F328" s="133">
        <v>2910</v>
      </c>
      <c r="G328" s="235"/>
      <c r="H328" s="235">
        <v>3696</v>
      </c>
      <c r="I328" s="236">
        <v>3696</v>
      </c>
      <c r="J328" s="237" t="s">
        <v>631</v>
      </c>
      <c r="K328" s="136">
        <f>H328-F328</f>
        <v>786</v>
      </c>
      <c r="L328" s="137">
        <f>K328/F328</f>
        <v>0.27010309278350514</v>
      </c>
      <c r="M328" s="132" t="s">
        <v>547</v>
      </c>
      <c r="N328" s="138">
        <v>45412</v>
      </c>
      <c r="O328" s="54"/>
      <c r="P328" s="54"/>
      <c r="R328" s="37" t="s">
        <v>853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211</v>
      </c>
      <c r="B329" s="233">
        <v>45387</v>
      </c>
      <c r="C329" s="233"/>
      <c r="D329" s="234" t="s">
        <v>505</v>
      </c>
      <c r="E329" s="235" t="s">
        <v>545</v>
      </c>
      <c r="F329" s="133">
        <v>735</v>
      </c>
      <c r="G329" s="235"/>
      <c r="H329" s="235">
        <v>938</v>
      </c>
      <c r="I329" s="236">
        <v>938</v>
      </c>
      <c r="J329" s="237" t="s">
        <v>631</v>
      </c>
      <c r="K329" s="136">
        <f>H329-F329</f>
        <v>203</v>
      </c>
      <c r="L329" s="137">
        <f>K329/F329</f>
        <v>0.27619047619047621</v>
      </c>
      <c r="M329" s="132" t="s">
        <v>547</v>
      </c>
      <c r="N329" s="138">
        <v>45449</v>
      </c>
      <c r="O329" s="54"/>
      <c r="P329" s="54"/>
      <c r="R329" s="43" t="s">
        <v>852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212</v>
      </c>
      <c r="B330" s="179">
        <v>45407</v>
      </c>
      <c r="C330" s="53"/>
      <c r="D330" s="53" t="s">
        <v>811</v>
      </c>
      <c r="E330" s="180" t="s">
        <v>545</v>
      </c>
      <c r="F330" s="51" t="s">
        <v>842</v>
      </c>
      <c r="G330" s="51"/>
      <c r="H330" s="51"/>
      <c r="I330" s="51">
        <v>1675</v>
      </c>
      <c r="J330" s="51" t="s">
        <v>546</v>
      </c>
      <c r="K330" s="51"/>
      <c r="L330" s="51"/>
      <c r="M330" s="51"/>
      <c r="N330" s="53"/>
      <c r="O330" s="54"/>
      <c r="P330" s="54"/>
      <c r="R330" s="43" t="s">
        <v>852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213</v>
      </c>
      <c r="B331" s="233">
        <v>45426</v>
      </c>
      <c r="C331" s="233"/>
      <c r="D331" s="234" t="s">
        <v>788</v>
      </c>
      <c r="E331" s="235" t="s">
        <v>545</v>
      </c>
      <c r="F331" s="133">
        <v>485</v>
      </c>
      <c r="G331" s="235"/>
      <c r="H331" s="235">
        <v>617</v>
      </c>
      <c r="I331" s="236">
        <v>617</v>
      </c>
      <c r="J331" s="237" t="s">
        <v>631</v>
      </c>
      <c r="K331" s="136">
        <f>H331-F331</f>
        <v>132</v>
      </c>
      <c r="L331" s="137">
        <f>K331/F331</f>
        <v>0.27216494845360822</v>
      </c>
      <c r="M331" s="132" t="s">
        <v>547</v>
      </c>
      <c r="N331" s="138">
        <v>45481</v>
      </c>
      <c r="O331" s="54"/>
      <c r="P331" s="54"/>
      <c r="R331" s="43" t="s">
        <v>852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214</v>
      </c>
      <c r="B332" s="233">
        <v>45448</v>
      </c>
      <c r="C332" s="233"/>
      <c r="D332" s="234" t="s">
        <v>735</v>
      </c>
      <c r="E332" s="235" t="s">
        <v>545</v>
      </c>
      <c r="F332" s="133">
        <v>385</v>
      </c>
      <c r="G332" s="235"/>
      <c r="H332" s="235">
        <v>505</v>
      </c>
      <c r="I332" s="236">
        <v>505</v>
      </c>
      <c r="J332" s="237" t="s">
        <v>631</v>
      </c>
      <c r="K332" s="136">
        <f>H332-F332</f>
        <v>120</v>
      </c>
      <c r="L332" s="137">
        <f>K332/F332</f>
        <v>0.31168831168831168</v>
      </c>
      <c r="M332" s="132" t="s">
        <v>547</v>
      </c>
      <c r="N332" s="138">
        <v>45469</v>
      </c>
      <c r="O332" s="54"/>
      <c r="P332" s="54"/>
      <c r="R332" s="43" t="s">
        <v>852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215</v>
      </c>
      <c r="B333" s="233">
        <v>45464</v>
      </c>
      <c r="C333" s="233"/>
      <c r="D333" s="234" t="s">
        <v>1003</v>
      </c>
      <c r="E333" s="235" t="s">
        <v>545</v>
      </c>
      <c r="F333" s="133">
        <v>321</v>
      </c>
      <c r="G333" s="235"/>
      <c r="H333" s="235">
        <v>440</v>
      </c>
      <c r="I333" s="236">
        <v>412</v>
      </c>
      <c r="J333" s="237" t="s">
        <v>631</v>
      </c>
      <c r="K333" s="136">
        <f>H333-F333</f>
        <v>119</v>
      </c>
      <c r="L333" s="137">
        <f>K333/F333</f>
        <v>0.37071651090342678</v>
      </c>
      <c r="M333" s="132" t="s">
        <v>547</v>
      </c>
      <c r="N333" s="138">
        <v>45498</v>
      </c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216</v>
      </c>
      <c r="B334" s="179">
        <v>45475</v>
      </c>
      <c r="C334" s="53"/>
      <c r="D334" s="53" t="s">
        <v>924</v>
      </c>
      <c r="E334" s="180" t="s">
        <v>545</v>
      </c>
      <c r="F334" s="51" t="s">
        <v>925</v>
      </c>
      <c r="G334" s="51"/>
      <c r="H334" s="51"/>
      <c r="I334" s="51">
        <v>426</v>
      </c>
      <c r="J334" s="51" t="s">
        <v>546</v>
      </c>
      <c r="K334" s="51"/>
      <c r="L334" s="51"/>
      <c r="M334" s="51"/>
      <c r="N334" s="53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/>
      <c r="B335" s="179"/>
      <c r="C335" s="53"/>
      <c r="D335" s="53"/>
      <c r="E335" s="180"/>
      <c r="F335" s="51"/>
      <c r="G335" s="51"/>
      <c r="H335" s="51"/>
      <c r="I335" s="51"/>
      <c r="J335" s="51"/>
      <c r="K335" s="51"/>
      <c r="L335" s="51"/>
      <c r="M335" s="51"/>
      <c r="N335" s="53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5" customHeight="1">
      <c r="A336" s="178"/>
      <c r="B336" s="179"/>
      <c r="C336" s="53"/>
      <c r="D336" s="53"/>
      <c r="E336" s="180"/>
      <c r="F336" s="51"/>
      <c r="G336" s="51"/>
      <c r="H336" s="51"/>
      <c r="I336" s="51"/>
      <c r="J336" s="51"/>
      <c r="K336" s="51"/>
      <c r="L336" s="51"/>
      <c r="M336" s="51"/>
      <c r="N336" s="53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8" ht="12.75" customHeight="1">
      <c r="B337" s="181" t="s">
        <v>786</v>
      </c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82"/>
      <c r="B338" s="352" t="s">
        <v>1002</v>
      </c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82"/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A340" s="51"/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8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5" customHeight="1">
      <c r="F513" s="54"/>
      <c r="G513" s="54"/>
      <c r="H513" s="54"/>
      <c r="I513" s="54"/>
      <c r="J513" s="37"/>
      <c r="K513" s="54"/>
      <c r="L513" s="54"/>
      <c r="M513" s="54"/>
      <c r="O513" s="37"/>
    </row>
  </sheetData>
  <mergeCells count="6">
    <mergeCell ref="P95:P96"/>
    <mergeCell ref="A95:A96"/>
    <mergeCell ref="B95:B96"/>
    <mergeCell ref="J95:J96"/>
    <mergeCell ref="M95:M96"/>
    <mergeCell ref="O95:O9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3 K85 K90 K96:K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2024-07-27T07:04:35Z</dcterms:modified>
</cp:coreProperties>
</file>