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8_{C0584513-B98C-40AA-B269-3AE5EDE63F09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9" i="7" l="1"/>
  <c r="K159" i="7" s="1"/>
  <c r="K105" i="7"/>
  <c r="L105" i="7" s="1"/>
  <c r="K104" i="7"/>
  <c r="L104" i="7" s="1"/>
  <c r="L158" i="7" l="1"/>
  <c r="K158" i="7" s="1"/>
  <c r="L157" i="7"/>
  <c r="K157" i="7" s="1"/>
  <c r="K28" i="7"/>
  <c r="L28" i="7" s="1"/>
  <c r="K27" i="7" l="1"/>
  <c r="L27" i="7" s="1"/>
  <c r="K98" i="7"/>
  <c r="L98" i="7" s="1"/>
  <c r="K101" i="7"/>
  <c r="L101" i="7" s="1"/>
  <c r="M100" i="7"/>
  <c r="K100" i="7" s="1"/>
  <c r="L155" i="7"/>
  <c r="K155" i="7" s="1"/>
  <c r="L156" i="7"/>
  <c r="K156" i="7" s="1"/>
  <c r="K26" i="7"/>
  <c r="L26" i="7" s="1"/>
  <c r="K91" i="7"/>
  <c r="L91" i="7" s="1"/>
  <c r="M99" i="7"/>
  <c r="K99" i="7" s="1"/>
  <c r="K97" i="7"/>
  <c r="L97" i="7" s="1"/>
  <c r="M96" i="7"/>
  <c r="K96" i="7" s="1"/>
  <c r="M95" i="7"/>
  <c r="K95" i="7" s="1"/>
  <c r="K87" i="7"/>
  <c r="L87" i="7" s="1"/>
  <c r="K326" i="7"/>
  <c r="L326" i="7" s="1"/>
  <c r="K94" i="7"/>
  <c r="L94" i="7" s="1"/>
  <c r="K25" i="7"/>
  <c r="L25" i="7" s="1"/>
  <c r="L154" i="7"/>
  <c r="K154" i="7" s="1"/>
  <c r="K93" i="7"/>
  <c r="L93" i="7" s="1"/>
  <c r="K81" i="7"/>
  <c r="L81" i="7" s="1"/>
  <c r="K84" i="7"/>
  <c r="L84" i="7" s="1"/>
  <c r="K86" i="7"/>
  <c r="L86" i="7" s="1"/>
  <c r="K88" i="7"/>
  <c r="L88" i="7" s="1"/>
  <c r="K20" i="7"/>
  <c r="L20" i="7" s="1"/>
  <c r="K23" i="7"/>
  <c r="L23" i="7" s="1"/>
  <c r="K92" i="7"/>
  <c r="L92" i="7" s="1"/>
  <c r="K90" i="7"/>
  <c r="L90" i="7" s="1"/>
  <c r="K89" i="7"/>
  <c r="L89" i="7" s="1"/>
  <c r="L152" i="7"/>
  <c r="K152" i="7" s="1"/>
  <c r="L153" i="7"/>
  <c r="K153" i="7" s="1"/>
  <c r="K22" i="7" l="1"/>
  <c r="L22" i="7" s="1"/>
  <c r="K21" i="7"/>
  <c r="L21" i="7" s="1"/>
  <c r="K24" i="7"/>
  <c r="L24" i="7" s="1"/>
  <c r="K82" i="7"/>
  <c r="L82" i="7" s="1"/>
  <c r="K80" i="7"/>
  <c r="L80" i="7" s="1"/>
  <c r="K85" i="7"/>
  <c r="L85" i="7" s="1"/>
  <c r="K83" i="7"/>
  <c r="L83" i="7" s="1"/>
  <c r="L151" i="7"/>
  <c r="K151" i="7" s="1"/>
  <c r="L147" i="7"/>
  <c r="K147" i="7" s="1"/>
  <c r="L146" i="7"/>
  <c r="K146" i="7" s="1"/>
  <c r="L150" i="7"/>
  <c r="K150" i="7" s="1"/>
  <c r="L149" i="7"/>
  <c r="K149" i="7" s="1"/>
  <c r="L148" i="7"/>
  <c r="K148" i="7" s="1"/>
  <c r="L145" i="7"/>
  <c r="K145" i="7" s="1"/>
  <c r="K79" i="7"/>
  <c r="L79" i="7" s="1"/>
  <c r="K75" i="7"/>
  <c r="L75" i="7" s="1"/>
  <c r="K74" i="7"/>
  <c r="L74" i="7" s="1"/>
  <c r="K67" i="7"/>
  <c r="L67" i="7" s="1"/>
  <c r="K77" i="7"/>
  <c r="L77" i="7" s="1"/>
  <c r="K19" i="7"/>
  <c r="L19" i="7" s="1"/>
  <c r="K11" i="7"/>
  <c r="L11" i="7" s="1"/>
  <c r="K17" i="7" l="1"/>
  <c r="L17" i="7" s="1"/>
  <c r="K78" i="7"/>
  <c r="L78" i="7" s="1"/>
  <c r="L144" i="7"/>
  <c r="K144" i="7" s="1"/>
  <c r="L143" i="7"/>
  <c r="K143" i="7" s="1"/>
  <c r="L142" i="7"/>
  <c r="K142" i="7" s="1"/>
  <c r="L141" i="7"/>
  <c r="K141" i="7" s="1"/>
  <c r="L140" i="7"/>
  <c r="K140" i="7" s="1"/>
  <c r="L139" i="7"/>
  <c r="K139" i="7" s="1"/>
  <c r="L138" i="7"/>
  <c r="K138" i="7" s="1"/>
  <c r="K76" i="7"/>
  <c r="L76" i="7" s="1"/>
  <c r="K73" i="7"/>
  <c r="L73" i="7" s="1"/>
  <c r="K72" i="7"/>
  <c r="L72" i="7" s="1"/>
  <c r="K16" i="7"/>
  <c r="L16" i="7" s="1"/>
  <c r="K18" i="7"/>
  <c r="L18" i="7" s="1"/>
  <c r="K64" i="7"/>
  <c r="L64" i="7" s="1"/>
  <c r="K69" i="7"/>
  <c r="L69" i="7" s="1"/>
  <c r="K63" i="7" l="1"/>
  <c r="L63" i="7" s="1"/>
  <c r="K71" i="7"/>
  <c r="L71" i="7" s="1"/>
  <c r="K70" i="7"/>
  <c r="L70" i="7" s="1"/>
  <c r="K68" i="7"/>
  <c r="L68" i="7" s="1"/>
  <c r="K50" i="7"/>
  <c r="L50" i="7" s="1"/>
  <c r="L137" i="7"/>
  <c r="K137" i="7" s="1"/>
  <c r="L135" i="7"/>
  <c r="K135" i="7" s="1"/>
  <c r="K66" i="7"/>
  <c r="L66" i="7" s="1"/>
  <c r="L136" i="7"/>
  <c r="K136" i="7" s="1"/>
  <c r="K62" i="7"/>
  <c r="L62" i="7" s="1"/>
  <c r="K65" i="7"/>
  <c r="L65" i="7" s="1"/>
  <c r="L120" i="7" l="1"/>
  <c r="K120" i="7" s="1"/>
  <c r="L132" i="7"/>
  <c r="K132" i="7" s="1"/>
  <c r="K58" i="7"/>
  <c r="L58" i="7" s="1"/>
  <c r="K61" i="7"/>
  <c r="L61" i="7" s="1"/>
  <c r="L134" i="7"/>
  <c r="K134" i="7" s="1"/>
  <c r="L119" i="7"/>
  <c r="K119" i="7" s="1"/>
  <c r="K60" i="7"/>
  <c r="L60" i="7" s="1"/>
  <c r="L133" i="7"/>
  <c r="K133" i="7" s="1"/>
  <c r="K59" i="7"/>
  <c r="L59" i="7" s="1"/>
  <c r="K55" i="7"/>
  <c r="L55" i="7" s="1"/>
  <c r="K54" i="7"/>
  <c r="L54" i="7" s="1"/>
  <c r="K57" i="7"/>
  <c r="L57" i="7" s="1"/>
  <c r="K56" i="7"/>
  <c r="L56" i="7" s="1"/>
  <c r="K53" i="7"/>
  <c r="L53" i="7" s="1"/>
  <c r="K14" i="7"/>
  <c r="L14" i="7" s="1"/>
  <c r="L131" i="7"/>
  <c r="K131" i="7" s="1"/>
  <c r="K51" i="7"/>
  <c r="L51" i="7" s="1"/>
  <c r="K46" i="7"/>
  <c r="L46" i="7" s="1"/>
  <c r="K15" i="7"/>
  <c r="L15" i="7" s="1"/>
  <c r="K52" i="7"/>
  <c r="L52" i="7" s="1"/>
  <c r="L130" i="7"/>
  <c r="K130" i="7" s="1"/>
  <c r="K49" i="7" l="1"/>
  <c r="L49" i="7" s="1"/>
  <c r="K48" i="7"/>
  <c r="L48" i="7" s="1"/>
  <c r="K47" i="7"/>
  <c r="L47" i="7" s="1"/>
  <c r="K45" i="7"/>
  <c r="L45" i="7" s="1"/>
  <c r="K10" i="7"/>
  <c r="L10" i="7" s="1"/>
  <c r="K12" i="7"/>
  <c r="L12" i="7" s="1"/>
  <c r="K44" i="7"/>
  <c r="L44" i="7" s="1"/>
  <c r="M7" i="7" l="1"/>
  <c r="F314" i="7" l="1"/>
  <c r="K315" i="7"/>
  <c r="L315" i="7" s="1"/>
  <c r="K306" i="7"/>
  <c r="L306" i="7" s="1"/>
  <c r="K309" i="7"/>
  <c r="L309" i="7" s="1"/>
  <c r="K317" i="7" l="1"/>
  <c r="L317" i="7" s="1"/>
  <c r="F308" i="7"/>
  <c r="F307" i="7"/>
  <c r="F305" i="7"/>
  <c r="K305" i="7" s="1"/>
  <c r="L305" i="7" s="1"/>
  <c r="F285" i="7"/>
  <c r="F237" i="7"/>
  <c r="K316" i="7" l="1"/>
  <c r="L316" i="7" s="1"/>
  <c r="K314" i="7"/>
  <c r="L314" i="7" s="1"/>
  <c r="K320" i="7"/>
  <c r="L320" i="7" s="1"/>
  <c r="K321" i="7"/>
  <c r="L321" i="7" s="1"/>
  <c r="K313" i="7"/>
  <c r="L313" i="7" s="1"/>
  <c r="K323" i="7"/>
  <c r="L323" i="7" s="1"/>
  <c r="K319" i="7"/>
  <c r="L319" i="7" s="1"/>
  <c r="K312" i="7" l="1"/>
  <c r="L312" i="7" s="1"/>
  <c r="K301" i="7"/>
  <c r="L301" i="7" s="1"/>
  <c r="K303" i="7"/>
  <c r="L303" i="7" s="1"/>
  <c r="K300" i="7"/>
  <c r="L300" i="7" s="1"/>
  <c r="K302" i="7"/>
  <c r="L302" i="7" s="1"/>
  <c r="K231" i="7"/>
  <c r="L231" i="7" s="1"/>
  <c r="K284" i="7"/>
  <c r="L284" i="7" s="1"/>
  <c r="K298" i="7"/>
  <c r="L298" i="7" s="1"/>
  <c r="K299" i="7"/>
  <c r="L299" i="7" s="1"/>
  <c r="K297" i="7"/>
  <c r="L297" i="7" s="1"/>
  <c r="K296" i="7"/>
  <c r="L296" i="7" s="1"/>
  <c r="K295" i="7"/>
  <c r="L295" i="7" s="1"/>
  <c r="K294" i="7"/>
  <c r="L294" i="7" s="1"/>
  <c r="K293" i="7"/>
  <c r="L293" i="7" s="1"/>
  <c r="K292" i="7"/>
  <c r="L292" i="7" s="1"/>
  <c r="K291" i="7"/>
  <c r="L291" i="7" s="1"/>
  <c r="K289" i="7"/>
  <c r="L289" i="7" s="1"/>
  <c r="K287" i="7"/>
  <c r="L287" i="7" s="1"/>
  <c r="K286" i="7"/>
  <c r="L286" i="7" s="1"/>
  <c r="K285" i="7"/>
  <c r="L285" i="7" s="1"/>
  <c r="K281" i="7"/>
  <c r="L281" i="7" s="1"/>
  <c r="K280" i="7"/>
  <c r="L280" i="7" s="1"/>
  <c r="K279" i="7"/>
  <c r="L279" i="7" s="1"/>
  <c r="K276" i="7"/>
  <c r="L276" i="7" s="1"/>
  <c r="K275" i="7"/>
  <c r="L275" i="7" s="1"/>
  <c r="K274" i="7"/>
  <c r="L274" i="7" s="1"/>
  <c r="K273" i="7"/>
  <c r="L273" i="7" s="1"/>
  <c r="K272" i="7"/>
  <c r="L272" i="7" s="1"/>
  <c r="K271" i="7"/>
  <c r="L271" i="7" s="1"/>
  <c r="K269" i="7"/>
  <c r="L269" i="7" s="1"/>
  <c r="K268" i="7"/>
  <c r="L268" i="7" s="1"/>
  <c r="K267" i="7"/>
  <c r="L267" i="7" s="1"/>
  <c r="K266" i="7"/>
  <c r="L266" i="7" s="1"/>
  <c r="K265" i="7"/>
  <c r="L265" i="7" s="1"/>
  <c r="K264" i="7"/>
  <c r="L264" i="7" s="1"/>
  <c r="K263" i="7"/>
  <c r="L263" i="7" s="1"/>
  <c r="K262" i="7"/>
  <c r="L262" i="7" s="1"/>
  <c r="K261" i="7"/>
  <c r="L261" i="7" s="1"/>
  <c r="K259" i="7"/>
  <c r="L259" i="7" s="1"/>
  <c r="K257" i="7"/>
  <c r="L257" i="7" s="1"/>
  <c r="K255" i="7"/>
  <c r="L255" i="7" s="1"/>
  <c r="K253" i="7"/>
  <c r="L253" i="7" s="1"/>
  <c r="K252" i="7"/>
  <c r="L252" i="7" s="1"/>
  <c r="K251" i="7"/>
  <c r="L251" i="7" s="1"/>
  <c r="K249" i="7"/>
  <c r="L249" i="7" s="1"/>
  <c r="K248" i="7"/>
  <c r="L248" i="7" s="1"/>
  <c r="K247" i="7"/>
  <c r="L247" i="7" s="1"/>
  <c r="K246" i="7"/>
  <c r="K245" i="7"/>
  <c r="L245" i="7" s="1"/>
  <c r="K244" i="7"/>
  <c r="L244" i="7" s="1"/>
  <c r="K242" i="7"/>
  <c r="L242" i="7" s="1"/>
  <c r="K241" i="7"/>
  <c r="L241" i="7" s="1"/>
  <c r="K240" i="7"/>
  <c r="L240" i="7" s="1"/>
  <c r="K239" i="7"/>
  <c r="L239" i="7" s="1"/>
  <c r="K238" i="7"/>
  <c r="L238" i="7" s="1"/>
  <c r="K237" i="7"/>
  <c r="L237" i="7" s="1"/>
  <c r="H236" i="7"/>
  <c r="K236" i="7" s="1"/>
  <c r="L236" i="7" s="1"/>
  <c r="K233" i="7"/>
  <c r="L233" i="7" s="1"/>
  <c r="K232" i="7"/>
  <c r="L232" i="7" s="1"/>
  <c r="K230" i="7"/>
  <c r="L230" i="7" s="1"/>
  <c r="K229" i="7"/>
  <c r="L229" i="7" s="1"/>
  <c r="K226" i="7"/>
  <c r="L226" i="7" s="1"/>
  <c r="K225" i="7"/>
  <c r="L225" i="7" s="1"/>
  <c r="K224" i="7"/>
  <c r="L224" i="7" s="1"/>
  <c r="K223" i="7"/>
  <c r="L223" i="7" s="1"/>
  <c r="K222" i="7"/>
  <c r="L222" i="7" s="1"/>
  <c r="K221" i="7"/>
  <c r="L221" i="7" s="1"/>
  <c r="K220" i="7"/>
  <c r="L220" i="7" s="1"/>
  <c r="K219" i="7"/>
  <c r="L219" i="7" s="1"/>
  <c r="K218" i="7"/>
  <c r="L218" i="7" s="1"/>
  <c r="K217" i="7"/>
  <c r="L217" i="7" s="1"/>
  <c r="K216" i="7"/>
  <c r="L216" i="7" s="1"/>
  <c r="K215" i="7"/>
  <c r="L215" i="7" s="1"/>
  <c r="K214" i="7"/>
  <c r="L214" i="7" s="1"/>
  <c r="K213" i="7"/>
  <c r="L213" i="7" s="1"/>
  <c r="K212" i="7"/>
  <c r="L212" i="7" s="1"/>
  <c r="K211" i="7"/>
  <c r="L211" i="7" s="1"/>
  <c r="K210" i="7"/>
  <c r="L210" i="7" s="1"/>
  <c r="K209" i="7"/>
  <c r="L209" i="7" s="1"/>
  <c r="K208" i="7"/>
  <c r="L208" i="7" s="1"/>
  <c r="K207" i="7"/>
  <c r="L207" i="7" s="1"/>
  <c r="K206" i="7"/>
  <c r="L206" i="7" s="1"/>
  <c r="K205" i="7"/>
  <c r="L205" i="7" s="1"/>
  <c r="K204" i="7"/>
  <c r="L204" i="7" s="1"/>
  <c r="K203" i="7"/>
  <c r="L203" i="7" s="1"/>
  <c r="H202" i="7"/>
  <c r="K202" i="7" s="1"/>
  <c r="L202" i="7" s="1"/>
  <c r="F201" i="7"/>
  <c r="K201" i="7" s="1"/>
  <c r="L201" i="7" s="1"/>
  <c r="K200" i="7"/>
  <c r="L200" i="7" s="1"/>
  <c r="K199" i="7"/>
  <c r="L199" i="7" s="1"/>
  <c r="K198" i="7"/>
  <c r="L198" i="7" s="1"/>
  <c r="K197" i="7"/>
  <c r="L197" i="7" s="1"/>
  <c r="K196" i="7"/>
  <c r="L196" i="7" s="1"/>
  <c r="K195" i="7"/>
  <c r="L195" i="7" s="1"/>
  <c r="K194" i="7"/>
  <c r="L194" i="7" s="1"/>
  <c r="K193" i="7"/>
  <c r="L193" i="7" s="1"/>
  <c r="K192" i="7"/>
  <c r="L192" i="7" s="1"/>
  <c r="K191" i="7"/>
  <c r="L191" i="7" s="1"/>
  <c r="K190" i="7"/>
  <c r="L190" i="7" s="1"/>
  <c r="K189" i="7"/>
  <c r="L189" i="7" s="1"/>
  <c r="K188" i="7"/>
  <c r="L188" i="7" s="1"/>
  <c r="K187" i="7"/>
  <c r="L187" i="7" s="1"/>
  <c r="K186" i="7"/>
  <c r="L186" i="7" s="1"/>
  <c r="K185" i="7"/>
  <c r="L185" i="7" s="1"/>
  <c r="K184" i="7"/>
  <c r="L184" i="7" s="1"/>
  <c r="K183" i="7"/>
  <c r="L183" i="7" s="1"/>
  <c r="K182" i="7"/>
  <c r="L182" i="7" s="1"/>
  <c r="K181" i="7"/>
  <c r="L181" i="7" s="1"/>
  <c r="K180" i="7"/>
  <c r="L180" i="7" s="1"/>
  <c r="K179" i="7"/>
  <c r="L179" i="7" s="1"/>
  <c r="K178" i="7"/>
  <c r="L178" i="7" s="1"/>
  <c r="K177" i="7"/>
  <c r="L177" i="7" s="1"/>
  <c r="K176" i="7"/>
  <c r="L176" i="7" s="1"/>
  <c r="K175" i="7"/>
  <c r="L175" i="7" s="1"/>
  <c r="K174" i="7"/>
  <c r="L174" i="7" s="1"/>
  <c r="D7" i="6"/>
  <c r="K6" i="4"/>
  <c r="K6" i="3"/>
  <c r="L6" i="2"/>
</calcChain>
</file>

<file path=xl/sharedStrings.xml><?xml version="1.0" encoding="utf-8"?>
<sst xmlns="http://schemas.openxmlformats.org/spreadsheetml/2006/main" count="7951" uniqueCount="3917">
  <si>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</si>
  <si>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</si>
  <si>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</si>
  <si>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</si>
  <si>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</si>
  <si>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</si>
  <si>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</si>
  <si>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</si>
  <si>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</si>
  <si>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</si>
  <si>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</si>
  <si>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</si>
  <si>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</si>
  <si>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</si>
  <si>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</si>
  <si>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</si>
  <si>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</si>
  <si>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</si>
  <si>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</si>
  <si>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</si>
  <si>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</si>
  <si>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</si>
  <si>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</si>
  <si>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</si>
  <si>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</si>
  <si>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</si>
  <si>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</si>
  <si>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</si>
  <si>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</si>
  <si>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</si>
  <si>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</si>
  <si>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</si>
  <si>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</si>
  <si>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</si>
  <si>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</si>
  <si>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</si>
  <si>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</si>
  <si>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</si>
  <si>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</si>
  <si>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</si>
  <si>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</si>
  <si>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</si>
  <si>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</si>
  <si>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</si>
  <si>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</si>
  <si>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</si>
  <si>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</si>
  <si>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</si>
  <si>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</si>
  <si>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</si>
  <si>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</si>
  <si>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</si>
  <si>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</si>
  <si>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</si>
  <si>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</si>
  <si>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</si>
  <si>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</si>
  <si>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</si>
  <si>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</si>
  <si>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</si>
  <si>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</si>
  <si>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</si>
  <si>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</si>
  <si>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</si>
  <si>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</si>
  <si>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</si>
  <si>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</si>
  <si>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</si>
  <si>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</si>
  <si>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</si>
  <si>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</si>
  <si>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</si>
  <si>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</si>
  <si>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</si>
  <si>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</si>
  <si>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</si>
  <si>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</si>
  <si>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</si>
  <si>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</si>
  <si>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</si>
  <si>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</si>
  <si>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</si>
  <si>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</si>
  <si>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</si>
  <si>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</si>
  <si>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</si>
  <si>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</si>
  <si>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</si>
  <si>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</si>
  <si>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</si>
  <si>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</si>
  <si>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</si>
  <si>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</si>
  <si>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</si>
  <si>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</si>
  <si>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</si>
  <si>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</si>
  <si>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</si>
  <si>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</si>
  <si>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</si>
  <si>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</si>
  <si>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</si>
  <si>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</si>
  <si>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</si>
  <si>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</si>
  <si>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</si>
  <si>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</si>
  <si>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</si>
  <si>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</si>
  <si>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</si>
  <si>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</si>
  <si>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</si>
  <si>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</si>
  <si>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</si>
  <si>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</si>
  <si>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</si>
  <si>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</si>
  <si>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</si>
  <si>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</si>
  <si>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</si>
  <si>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</si>
  <si>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</si>
  <si>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</si>
  <si>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</si>
  <si>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</si>
  <si>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</si>
  <si>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</si>
  <si>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</si>
  <si>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</si>
  <si>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</si>
  <si>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</si>
  <si>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</si>
  <si>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</si>
  <si>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</si>
  <si>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</si>
  <si>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</si>
  <si>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</si>
  <si>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</si>
  <si>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</si>
  <si>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</si>
  <si>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</si>
  <si>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</si>
  <si>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</si>
  <si>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</si>
  <si>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</si>
  <si>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</si>
  <si>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</si>
  <si>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</si>
  <si>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</si>
  <si>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</si>
  <si>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</si>
  <si>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</si>
  <si>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</si>
  <si>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</si>
  <si>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</si>
  <si>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</si>
  <si>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</si>
  <si>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</si>
  <si>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</si>
  <si>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</si>
  <si>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</si>
  <si>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</si>
  <si>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</si>
  <si>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</si>
  <si>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</si>
  <si>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</si>
  <si>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</si>
  <si>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</si>
  <si>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</si>
  <si>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</si>
  <si>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</si>
  <si>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</si>
  <si>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</si>
  <si>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</si>
  <si>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</si>
  <si>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</si>
  <si>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</si>
  <si>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</si>
  <si>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</si>
  <si>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</si>
  <si>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</si>
  <si>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</si>
  <si>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</si>
  <si>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</si>
  <si>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</si>
  <si>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</si>
  <si>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</si>
  <si>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</si>
  <si>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</si>
  <si>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</si>
  <si>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</si>
  <si>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</si>
  <si>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</si>
  <si>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</si>
  <si>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</si>
  <si>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</si>
  <si>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</si>
  <si>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</si>
  <si>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</si>
  <si>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</si>
  <si>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</si>
  <si>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</si>
  <si>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</si>
  <si>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</si>
  <si>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</si>
  <si>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</si>
  <si>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</si>
  <si>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</si>
  <si>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</si>
  <si>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</si>
  <si>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</si>
  <si>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</si>
  <si>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</si>
  <si>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</si>
  <si>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</si>
  <si>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</si>
  <si>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</si>
  <si>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</si>
  <si>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</si>
  <si>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</si>
  <si>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</si>
  <si>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</si>
  <si>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</si>
  <si>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</si>
  <si>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</si>
  <si>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</si>
  <si>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</si>
  <si>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</si>
  <si>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</si>
  <si>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</si>
  <si>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</si>
  <si>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</si>
  <si>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</si>
  <si>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</si>
  <si>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</si>
  <si>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</si>
  <si>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</si>
  <si>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</si>
  <si>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</si>
  <si>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</si>
  <si>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</si>
  <si>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</si>
  <si>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</si>
  <si>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</si>
  <si>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</si>
  <si>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</si>
  <si>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</si>
  <si>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</si>
  <si>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</si>
  <si>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</si>
  <si>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</si>
  <si>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</si>
  <si>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</si>
  <si>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</si>
  <si>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</si>
  <si>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</si>
  <si>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</si>
  <si>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</si>
  <si>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</si>
  <si>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</si>
  <si>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</si>
  <si>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</si>
  <si>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</si>
  <si>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</si>
  <si>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</si>
  <si>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</si>
  <si>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</si>
  <si>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</si>
  <si>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</si>
  <si>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</si>
  <si>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</si>
  <si>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</si>
  <si>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</si>
  <si>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</si>
  <si>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</si>
  <si>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</si>
  <si>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</si>
  <si>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</si>
  <si>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</si>
  <si>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</si>
  <si>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</si>
  <si>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</si>
  <si>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</si>
  <si>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</si>
  <si>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</si>
  <si>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</si>
  <si>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</si>
  <si>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</si>
  <si>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</si>
  <si>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</si>
  <si>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</si>
  <si>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</si>
  <si>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</si>
  <si>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</si>
  <si>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</si>
  <si>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</si>
  <si>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</si>
  <si>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</si>
  <si>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</si>
  <si>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</si>
  <si>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</si>
  <si>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</si>
  <si>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</si>
  <si>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</si>
  <si>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</si>
  <si>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</si>
  <si>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</si>
  <si>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</si>
  <si>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</si>
  <si>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</si>
  <si>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</si>
  <si>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</si>
  <si>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</si>
  <si>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</si>
  <si>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</si>
  <si>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</si>
  <si>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</si>
  <si>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</si>
  <si>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</si>
  <si>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</si>
  <si>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</si>
  <si>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</si>
  <si>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</si>
  <si>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</si>
  <si>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</si>
  <si>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</si>
  <si>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</si>
  <si>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</si>
  <si>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</si>
  <si>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</si>
  <si>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</si>
  <si>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</si>
  <si>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</si>
  <si>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</si>
  <si>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</si>
  <si>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</si>
  <si>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</si>
  <si>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</si>
  <si>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</si>
  <si>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</si>
  <si>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</si>
  <si>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</si>
  <si>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</si>
  <si>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</si>
  <si>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</si>
  <si>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</si>
  <si>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</si>
  <si>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</si>
  <si>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</si>
  <si>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</si>
  <si>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</si>
  <si>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</si>
  <si>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</si>
  <si>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</si>
  <si>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</si>
  <si>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</si>
  <si>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</si>
  <si>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</si>
  <si>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</si>
  <si>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</si>
  <si>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</si>
  <si>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</si>
  <si>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</si>
  <si>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</si>
  <si>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</si>
  <si>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</si>
  <si>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</si>
  <si>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</si>
  <si>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</si>
  <si>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</si>
  <si>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</si>
  <si>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</si>
  <si>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</si>
  <si>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</si>
  <si>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</si>
  <si>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</si>
  <si>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</si>
  <si>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</si>
  <si>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</si>
  <si>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</si>
  <si>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</si>
  <si>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</si>
  <si>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</si>
  <si>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</si>
  <si>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</si>
  <si>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</si>
  <si>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</si>
  <si>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</si>
  <si>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</si>
  <si>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</si>
  <si>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</si>
  <si>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</si>
  <si>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</si>
  <si>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</si>
  <si>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</si>
  <si>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</si>
  <si>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</si>
  <si>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</si>
  <si>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</si>
  <si>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</si>
  <si>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</si>
  <si>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</si>
  <si>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</si>
  <si>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</si>
  <si>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</si>
  <si>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</si>
  <si>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</si>
  <si>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</si>
  <si>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</si>
  <si>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</si>
  <si>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</si>
  <si>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</si>
  <si>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</si>
  <si>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</si>
  <si>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</si>
  <si>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</si>
  <si>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</si>
  <si>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</si>
  <si>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</si>
  <si>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</si>
  <si>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</si>
  <si>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</si>
  <si>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</si>
  <si>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</si>
  <si>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</si>
  <si>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</si>
  <si>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</si>
  <si>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</si>
  <si>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</si>
  <si>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</si>
  <si>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</si>
  <si>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</si>
  <si>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</si>
  <si>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</si>
  <si>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</si>
  <si>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</si>
  <si>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</si>
  <si>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</si>
  <si>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</si>
  <si>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</si>
  <si>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</si>
  <si>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</si>
  <si>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</si>
  <si>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</si>
  <si>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</si>
  <si>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</si>
  <si>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</si>
  <si>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</si>
  <si>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</si>
  <si>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</si>
  <si>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</si>
  <si>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</si>
  <si>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</si>
  <si>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</si>
  <si>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</si>
  <si>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</si>
  <si>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</si>
  <si>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</si>
  <si>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</si>
  <si>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</si>
  <si>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</si>
  <si>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</si>
  <si>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</si>
  <si>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</si>
  <si>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</si>
  <si>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</si>
  <si>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</si>
  <si>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</si>
  <si>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</si>
  <si>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</si>
  <si>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</si>
  <si>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</si>
  <si>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</si>
  <si>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</si>
  <si>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</si>
  <si>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</si>
  <si>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</si>
  <si>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</si>
  <si>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</si>
  <si>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</si>
  <si>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</si>
  <si>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</si>
  <si>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</si>
  <si>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</si>
  <si>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</si>
  <si>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</si>
  <si>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</si>
  <si>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</si>
  <si>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</si>
  <si>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</si>
  <si>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</si>
  <si>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</si>
  <si>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</si>
  <si>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</si>
  <si>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</si>
  <si>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</si>
  <si>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</si>
  <si>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</si>
  <si>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</si>
  <si>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</si>
  <si>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</si>
  <si>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</si>
  <si>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</si>
  <si>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</si>
  <si>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</si>
  <si>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</si>
  <si>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</si>
  <si>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</si>
  <si>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</si>
  <si>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</si>
  <si>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</si>
  <si>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</si>
  <si>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</si>
  <si>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</si>
  <si>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</si>
  <si>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</si>
  <si>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</si>
  <si>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</si>
  <si>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</si>
  <si>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</si>
  <si>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</si>
  <si>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</si>
  <si>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</si>
  <si>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</si>
  <si>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</si>
  <si>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</si>
  <si>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</si>
  <si>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</si>
  <si>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</si>
  <si>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</si>
  <si>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</si>
  <si>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</si>
  <si>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</si>
  <si>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</si>
  <si>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</si>
  <si>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</si>
  <si>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</si>
  <si>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</si>
  <si>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</si>
  <si>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</si>
  <si>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</si>
  <si>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</si>
  <si>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</si>
  <si>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</si>
  <si>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</si>
  <si>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</si>
  <si>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</si>
  <si>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</si>
  <si>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</si>
  <si>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</si>
  <si>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</si>
  <si>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</si>
  <si>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</si>
  <si>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</si>
  <si>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</si>
  <si>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</si>
  <si>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</si>
  <si>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</si>
  <si>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</si>
  <si>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</si>
  <si>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</si>
  <si>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</si>
  <si>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</si>
  <si>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</si>
  <si>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</si>
  <si>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</si>
  <si>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</si>
  <si>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</si>
  <si>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</si>
  <si>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</si>
  <si>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</si>
  <si>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</si>
  <si>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</si>
  <si>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</si>
  <si>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</si>
  <si>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</si>
  <si>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</si>
  <si>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</si>
  <si>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</si>
  <si>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</si>
  <si>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</si>
  <si>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</si>
  <si>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</si>
  <si>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</si>
  <si>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</si>
  <si>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</si>
  <si>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</si>
  <si>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</si>
  <si>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</si>
  <si>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</si>
  <si>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</si>
  <si>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</si>
  <si>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</si>
  <si>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</si>
  <si>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</si>
  <si>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</si>
  <si>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</si>
  <si>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</si>
  <si>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</si>
  <si>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</si>
  <si>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</si>
  <si>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</si>
  <si>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</si>
  <si>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</si>
  <si>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</si>
  <si>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</si>
  <si>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</si>
  <si>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</si>
  <si>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</si>
  <si>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</si>
  <si>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</si>
  <si>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</si>
  <si>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</si>
  <si>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</si>
  <si>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</si>
  <si>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</si>
  <si>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</si>
  <si>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</si>
  <si>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</si>
  <si>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</si>
  <si>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</si>
  <si>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</si>
  <si>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</si>
  <si>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</si>
  <si>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</si>
  <si>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</si>
  <si>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</si>
  <si>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</si>
  <si>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</si>
  <si>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</si>
  <si>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</si>
  <si>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</si>
  <si>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</si>
  <si>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</si>
  <si>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</si>
  <si>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</si>
  <si>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</si>
  <si>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</si>
  <si>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</si>
  <si>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</si>
  <si>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</si>
  <si>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</si>
  <si>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</si>
  <si>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</si>
  <si>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</si>
  <si>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</si>
  <si>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</si>
  <si>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</si>
  <si>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</si>
  <si>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</si>
  <si>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</si>
  <si>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</si>
  <si>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</si>
  <si>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</si>
  <si>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</si>
  <si>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</si>
  <si>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</si>
  <si>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</si>
  <si>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</si>
  <si>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</si>
  <si>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</si>
  <si>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</si>
  <si>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</si>
  <si>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</si>
  <si>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</si>
  <si>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</si>
  <si>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</si>
  <si>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</si>
  <si>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</si>
  <si>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</si>
  <si>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</si>
  <si>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</si>
  <si>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</si>
  <si>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</si>
  <si>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</si>
  <si>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</si>
  <si>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</si>
  <si>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</si>
  <si>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</si>
  <si>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</si>
  <si>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</si>
  <si>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</si>
  <si>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</si>
  <si>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</si>
  <si>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</si>
  <si>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</si>
  <si>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</si>
  <si>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</si>
  <si>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</si>
  <si>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</si>
  <si>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</si>
  <si>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</si>
  <si>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</si>
  <si>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</si>
  <si>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</si>
  <si>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</si>
  <si>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</si>
  <si>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</si>
  <si>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</si>
  <si>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</si>
  <si>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</si>
  <si>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</si>
  <si>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</si>
  <si>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</si>
  <si>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</si>
  <si>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</si>
  <si>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</si>
  <si>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</si>
  <si>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</si>
  <si>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</si>
  <si>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</si>
  <si>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</si>
  <si>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</si>
  <si>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</si>
  <si>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</si>
  <si>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</si>
  <si>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</si>
  <si>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</si>
  <si>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</si>
  <si>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</si>
  <si>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</si>
  <si>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</si>
  <si>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</si>
  <si>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</si>
  <si>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</si>
  <si>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</si>
  <si>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</si>
  <si>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</si>
  <si>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</si>
  <si>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</si>
  <si>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</si>
  <si>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</si>
  <si>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</si>
  <si>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</si>
  <si>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</si>
  <si>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</si>
  <si>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</si>
  <si>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</si>
  <si>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</si>
  <si>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</si>
  <si>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</si>
  <si>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</si>
  <si>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</si>
  <si>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</si>
  <si>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</si>
  <si>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</si>
  <si>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</si>
  <si>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</si>
  <si>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</si>
  <si>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</si>
  <si>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</si>
  <si>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</si>
  <si>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</si>
  <si>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</si>
  <si>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</si>
  <si>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</si>
  <si>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</si>
  <si>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</si>
  <si>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</si>
  <si>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</si>
  <si>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</si>
  <si>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</si>
  <si>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</si>
  <si>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</si>
  <si>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</si>
  <si>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</si>
  <si>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</si>
  <si>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</si>
  <si>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</si>
  <si>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</si>
  <si>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</si>
  <si>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</si>
  <si>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</si>
  <si>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</si>
  <si>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</si>
  <si>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</si>
  <si>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</si>
  <si>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</si>
  <si>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</si>
  <si>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</si>
  <si>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</si>
  <si>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</si>
  <si>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</si>
  <si>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</si>
  <si>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</si>
  <si>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</si>
  <si>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</si>
  <si>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</si>
  <si>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</si>
  <si>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</si>
  <si>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</si>
  <si>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</si>
  <si>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</si>
  <si>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</si>
  <si>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</si>
  <si>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</si>
  <si>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</si>
  <si>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</si>
  <si>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</si>
  <si>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</si>
  <si>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</si>
  <si>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</si>
  <si>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</si>
  <si>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</si>
  <si>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</si>
  <si>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</si>
  <si>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</si>
  <si>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</si>
  <si>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</si>
  <si>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</si>
  <si>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</si>
  <si>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</si>
  <si>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</si>
  <si>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</si>
  <si>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</si>
  <si>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</si>
  <si>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</si>
  <si>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</si>
  <si>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</si>
  <si>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</si>
  <si>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</si>
  <si>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</si>
  <si>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</si>
  <si>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</si>
  <si>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</si>
  <si>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</si>
  <si>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</si>
  <si>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</si>
  <si>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</si>
  <si>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</si>
  <si>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</si>
  <si>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</si>
  <si>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</si>
  <si>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</si>
  <si>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</si>
  <si>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</si>
  <si>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</si>
  <si>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</si>
  <si>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</si>
  <si>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</si>
  <si>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</si>
  <si>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</si>
  <si>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</si>
  <si>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</si>
  <si>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</si>
  <si>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</si>
  <si>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</si>
  <si>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</si>
  <si>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</si>
  <si>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</si>
  <si>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</si>
  <si>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</si>
  <si>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</si>
  <si>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</si>
  <si>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</si>
  <si>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</si>
  <si>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</si>
  <si>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</si>
  <si>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</si>
  <si>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</si>
  <si>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</si>
  <si>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</si>
  <si>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</si>
  <si>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</si>
  <si>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</si>
  <si>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</si>
  <si>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</si>
  <si>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</si>
  <si>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</si>
  <si>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</si>
  <si>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</si>
  <si>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</si>
  <si>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</si>
  <si>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</si>
  <si>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</si>
  <si>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</si>
  <si>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</si>
  <si>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</si>
  <si>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</si>
  <si>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</si>
  <si>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</si>
  <si>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</si>
  <si>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</si>
  <si>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</si>
  <si>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</si>
  <si>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</si>
  <si>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</si>
  <si>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</si>
  <si>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</si>
  <si>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</si>
  <si>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</si>
  <si>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</si>
  <si>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</si>
  <si>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</si>
  <si>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</si>
  <si>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</si>
  <si>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</si>
  <si>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</si>
  <si>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</si>
  <si>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</si>
  <si>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</si>
  <si>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</si>
  <si>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</si>
  <si>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</si>
  <si>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</si>
  <si>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</si>
  <si>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</si>
  <si>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</si>
  <si>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</si>
  <si>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</si>
  <si>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</si>
  <si>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</si>
  <si>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</si>
  <si>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</si>
  <si>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</si>
  <si>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</si>
  <si>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</si>
  <si>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</si>
  <si>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</si>
  <si>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</si>
  <si>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</si>
  <si>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</si>
  <si>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</si>
  <si>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</si>
  <si>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</si>
  <si>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</si>
  <si>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</si>
  <si>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</si>
  <si>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</si>
  <si>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</si>
  <si>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</si>
  <si>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</si>
  <si>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</si>
  <si>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</si>
  <si>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</si>
  <si>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</si>
  <si>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</si>
  <si>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</si>
  <si>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</si>
  <si>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</si>
  <si>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</si>
  <si>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</si>
  <si>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</si>
  <si>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</si>
  <si>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</si>
  <si>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</si>
  <si>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</si>
  <si>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</si>
  <si>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</si>
  <si>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</si>
  <si>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</si>
  <si>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</si>
  <si>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</si>
  <si>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</si>
  <si>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</si>
  <si>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</si>
  <si>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</si>
  <si>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</si>
  <si>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</si>
  <si>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</si>
  <si>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</si>
  <si>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</si>
  <si>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</si>
  <si>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</si>
  <si>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</si>
  <si>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</si>
  <si>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</si>
  <si>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</si>
  <si>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</si>
  <si>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</si>
  <si>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</si>
  <si>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</si>
  <si>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</si>
  <si>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</si>
  <si>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</si>
  <si>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</si>
  <si>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</si>
  <si>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</si>
  <si>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</si>
  <si>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</si>
  <si>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</si>
  <si>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</si>
  <si>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</si>
  <si>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</si>
  <si>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</si>
  <si>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</si>
  <si>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</si>
  <si>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</si>
  <si>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</si>
  <si>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</si>
  <si>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</si>
  <si>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</si>
  <si>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</si>
  <si>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</si>
  <si>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</si>
  <si>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</si>
  <si>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</si>
  <si>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</si>
  <si>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</si>
  <si>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</si>
  <si>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</si>
  <si>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</si>
  <si>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</si>
  <si>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</si>
  <si>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</si>
  <si>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</si>
  <si>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</si>
  <si>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</si>
  <si>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</si>
  <si>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</si>
  <si>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</si>
  <si>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</si>
  <si>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</si>
  <si>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</si>
  <si>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</si>
  <si>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</si>
  <si>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</si>
  <si>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</si>
  <si>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</si>
  <si>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</si>
  <si>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</si>
  <si>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</si>
  <si>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</si>
  <si>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</si>
  <si>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</si>
  <si>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</si>
  <si>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</si>
  <si>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</si>
  <si>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</si>
  <si>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</si>
  <si>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</si>
  <si>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</si>
  <si>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</si>
  <si>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</si>
  <si>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</si>
  <si>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</si>
  <si>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</si>
  <si>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</si>
  <si>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</si>
  <si>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</si>
  <si>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</si>
  <si>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</si>
  <si>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</si>
  <si>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</si>
  <si>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</si>
  <si>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</si>
  <si>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</si>
  <si>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</si>
  <si>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</si>
  <si>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</si>
  <si>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</si>
  <si>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</si>
  <si>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</si>
  <si>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</si>
  <si>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</si>
  <si>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</si>
  <si>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</si>
  <si>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</si>
  <si>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</si>
  <si>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</si>
  <si>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</si>
  <si>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</si>
  <si>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</si>
  <si>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</si>
  <si>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</si>
  <si>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</si>
  <si>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</si>
  <si>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</si>
  <si>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</si>
  <si>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</si>
  <si>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</si>
  <si>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</si>
  <si>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</si>
  <si>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</si>
  <si>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</si>
  <si>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</si>
  <si>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</si>
  <si>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</si>
  <si>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</si>
  <si>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</si>
  <si>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</si>
  <si>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</si>
  <si>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</si>
  <si>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</si>
  <si>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</si>
  <si>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</si>
  <si>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</si>
  <si>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</si>
  <si>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</si>
  <si>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</si>
  <si>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</si>
  <si>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</si>
  <si>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</si>
  <si>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</si>
  <si>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</si>
  <si>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</si>
  <si>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</si>
  <si>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</si>
  <si>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</si>
  <si>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</si>
  <si>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</si>
  <si>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</si>
  <si>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</si>
  <si>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</si>
  <si>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</si>
  <si>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</si>
  <si>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</si>
  <si>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</si>
  <si>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</si>
  <si>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</si>
  <si>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</si>
  <si>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</si>
  <si>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</si>
  <si>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</si>
  <si>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</si>
  <si>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</si>
  <si>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</si>
  <si>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</si>
  <si>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</si>
  <si>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</si>
  <si>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</si>
  <si>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</si>
  <si>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</si>
  <si>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</si>
  <si>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</si>
  <si>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</si>
  <si>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</si>
  <si>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</si>
  <si>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</si>
  <si>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</si>
  <si>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</si>
  <si>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</si>
  <si>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</si>
  <si>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</si>
  <si>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</si>
  <si>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</si>
  <si>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</si>
  <si>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</si>
  <si>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</si>
  <si>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</si>
  <si>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</si>
  <si>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</si>
  <si>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</si>
  <si>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</si>
  <si>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</si>
  <si>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</si>
  <si>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</si>
  <si>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</si>
  <si>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</si>
  <si>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</si>
  <si>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</si>
  <si>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</si>
  <si>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</si>
  <si>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</si>
  <si>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</si>
  <si>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</si>
  <si>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</si>
  <si>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</si>
  <si>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</si>
  <si>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</si>
  <si>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</si>
  <si>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</si>
  <si>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</si>
  <si>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</si>
  <si>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</si>
  <si>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</si>
  <si>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</si>
  <si>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</si>
  <si>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</si>
  <si>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</si>
  <si>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</si>
  <si>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</si>
  <si>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</si>
  <si>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</si>
  <si>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</si>
  <si>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</si>
  <si>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</si>
  <si>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</si>
  <si>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</si>
  <si>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</si>
  <si>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</si>
  <si>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</si>
  <si>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</si>
  <si>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</si>
  <si>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</si>
  <si>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</si>
  <si>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</si>
  <si>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</si>
  <si>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</si>
  <si>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</si>
  <si>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</si>
  <si>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</si>
  <si>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</si>
  <si>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</si>
  <si>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</si>
  <si>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</si>
  <si>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</si>
  <si>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</si>
  <si>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</si>
  <si>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</si>
  <si>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</si>
  <si>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</si>
  <si>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</si>
  <si>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</si>
  <si>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</si>
  <si>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</si>
  <si>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</si>
  <si>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</si>
  <si>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</si>
  <si>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</si>
  <si>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</si>
  <si>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</si>
  <si>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</si>
  <si>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</si>
  <si>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</si>
  <si>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</si>
  <si>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</si>
  <si>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</si>
  <si>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</si>
  <si>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</si>
  <si>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</si>
  <si>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</si>
  <si>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</si>
  <si>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</si>
  <si>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</si>
  <si>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</si>
  <si>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</si>
  <si>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</si>
  <si>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</si>
  <si>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</si>
  <si>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</si>
  <si>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</si>
  <si>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</si>
  <si>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</si>
  <si>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</si>
  <si>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</si>
  <si>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</si>
  <si>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</si>
  <si>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</si>
  <si>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</si>
  <si>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</si>
  <si>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</si>
  <si>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</si>
  <si>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</si>
  <si>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</si>
  <si>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</si>
  <si>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</si>
  <si>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</si>
  <si>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</si>
  <si>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</si>
  <si>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</si>
  <si>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</si>
  <si>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</si>
  <si>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</si>
  <si>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</si>
  <si>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</si>
  <si>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</si>
  <si>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</si>
  <si>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</si>
  <si>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</si>
  <si>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</si>
  <si>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</si>
  <si>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</si>
  <si>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</si>
  <si>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</si>
  <si>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</si>
  <si>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</si>
  <si>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</si>
  <si>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</si>
  <si>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</si>
  <si>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</si>
  <si>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</si>
  <si>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</si>
  <si>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</si>
  <si>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</si>
  <si>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</si>
  <si>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</si>
  <si>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</si>
  <si>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</si>
  <si>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</si>
  <si>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</si>
  <si>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</si>
  <si>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</si>
  <si>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</si>
  <si>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</si>
  <si>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</si>
  <si>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</si>
  <si>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</si>
  <si>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</si>
  <si>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</si>
  <si>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</si>
  <si>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</si>
  <si>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</si>
  <si>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</si>
  <si>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</si>
  <si>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</si>
  <si>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</si>
  <si>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</si>
  <si>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</si>
  <si>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</si>
  <si>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</si>
  <si>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</si>
  <si>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</si>
  <si>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</si>
  <si>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</si>
  <si>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</si>
  <si>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</si>
  <si>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</si>
  <si>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</si>
  <si>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</si>
  <si>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</si>
  <si>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</si>
  <si>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</si>
  <si>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</si>
  <si>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</si>
  <si>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</si>
  <si>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</si>
  <si>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</si>
  <si>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</si>
  <si>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</si>
  <si>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</si>
  <si>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</si>
  <si>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</si>
  <si>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</si>
  <si>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</si>
  <si>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</si>
  <si>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</si>
  <si>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</si>
  <si>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</si>
  <si>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</si>
  <si>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</si>
  <si>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</si>
  <si>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</si>
  <si>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</si>
  <si>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</si>
  <si>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</si>
  <si>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</si>
  <si>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</si>
  <si>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</si>
  <si>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</si>
  <si>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</si>
  <si>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</si>
  <si>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</si>
  <si>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</si>
  <si>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</si>
  <si>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</si>
  <si>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</si>
  <si>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</si>
  <si>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</si>
  <si>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</si>
  <si>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</si>
  <si>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</si>
  <si>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</si>
  <si>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</si>
  <si>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</si>
  <si>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</si>
  <si>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</si>
  <si>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</si>
  <si>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</si>
  <si>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</si>
  <si>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</si>
  <si>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</si>
  <si>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</si>
  <si>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</si>
  <si>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</si>
  <si>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</si>
  <si>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</si>
  <si>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</si>
  <si>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</si>
  <si>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</si>
  <si>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</si>
  <si>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</si>
  <si>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</si>
  <si>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</si>
  <si>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</si>
  <si>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</si>
  <si>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</si>
  <si>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</si>
  <si>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</si>
  <si>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</si>
  <si>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</si>
  <si>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</si>
  <si>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</si>
  <si>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</si>
  <si>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</si>
  <si>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</si>
  <si>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</si>
  <si>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</si>
  <si>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</si>
  <si>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</si>
  <si>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</si>
  <si>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</si>
  <si>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</si>
  <si>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</si>
  <si>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</si>
  <si>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</si>
  <si>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</si>
  <si>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</si>
  <si>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</si>
  <si>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</si>
  <si>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</si>
  <si>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</si>
  <si>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</si>
  <si>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</si>
  <si>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</si>
  <si>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</si>
  <si>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</si>
  <si>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</si>
  <si>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</si>
  <si>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</si>
  <si>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</si>
  <si>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</si>
  <si>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</si>
  <si>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</si>
  <si>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</si>
  <si>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</si>
  <si>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</si>
  <si>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</si>
  <si>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</si>
  <si>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</si>
  <si>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</si>
  <si>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</si>
  <si>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</si>
  <si>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</si>
  <si>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</si>
  <si>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</si>
  <si>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</si>
  <si>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</si>
  <si>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</si>
  <si>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</si>
  <si>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</si>
  <si>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</si>
  <si>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</si>
  <si>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</si>
  <si>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</si>
  <si>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</si>
  <si>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</si>
  <si>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</si>
  <si>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</si>
  <si>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</si>
  <si>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</si>
  <si>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</si>
  <si>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</si>
  <si>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</si>
  <si>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</si>
  <si>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</si>
  <si>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</si>
  <si>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</si>
  <si>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</si>
  <si>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</si>
  <si>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</si>
  <si>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</si>
  <si>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</si>
  <si>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</si>
  <si>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</si>
  <si>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</si>
  <si>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</si>
  <si>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</si>
  <si>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</si>
  <si>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</si>
  <si>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</si>
  <si>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</si>
  <si>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</si>
  <si>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</si>
  <si>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</si>
  <si>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</si>
  <si>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</si>
  <si>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</si>
  <si>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</si>
  <si>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</si>
  <si>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</si>
  <si>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</si>
  <si>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</si>
  <si>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</si>
  <si>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</si>
  <si>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</si>
  <si>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</si>
  <si>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</si>
  <si>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</si>
  <si>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</si>
  <si>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</si>
  <si>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</si>
  <si>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</si>
  <si>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</si>
  <si>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</si>
  <si>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</si>
  <si>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</si>
  <si>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</si>
  <si>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</si>
  <si>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</si>
  <si>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</si>
  <si>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</si>
  <si>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</si>
  <si>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</si>
  <si>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</si>
  <si>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</si>
  <si>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</si>
  <si>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</si>
  <si>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</si>
  <si>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</si>
  <si>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</si>
  <si>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</si>
  <si>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</si>
  <si>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</si>
  <si>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</si>
  <si>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</si>
  <si>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</si>
  <si>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</si>
  <si>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</si>
  <si>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</si>
  <si>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</si>
  <si>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</si>
  <si>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</si>
  <si>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</si>
  <si>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</si>
  <si>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</si>
  <si>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</si>
  <si>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</si>
  <si>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</si>
  <si>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</si>
  <si>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</si>
  <si>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</si>
  <si>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</si>
  <si>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</si>
  <si>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</si>
  <si>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</si>
  <si>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</si>
  <si>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</si>
  <si>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</si>
  <si>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</si>
  <si>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</si>
  <si>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</si>
  <si>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</si>
  <si>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</si>
  <si>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</si>
  <si>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</si>
  <si>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</si>
  <si>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</si>
  <si>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</si>
  <si>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</si>
  <si>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</si>
  <si>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</si>
  <si>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</si>
  <si>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</si>
  <si>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</si>
  <si>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</si>
  <si>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</si>
  <si>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</si>
  <si>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</si>
  <si>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</si>
  <si>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</si>
  <si>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</si>
  <si>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</si>
  <si>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</si>
  <si>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</si>
  <si>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</si>
  <si>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</si>
  <si>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</si>
  <si>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</si>
  <si>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</si>
  <si>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</si>
  <si>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</si>
  <si>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</si>
  <si>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</si>
  <si>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</si>
  <si>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</si>
  <si>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</si>
  <si>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</si>
  <si>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</si>
  <si>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</si>
  <si>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</si>
  <si>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</si>
  <si>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</si>
  <si>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</si>
  <si>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</si>
  <si>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</si>
  <si>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</si>
  <si>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</si>
  <si>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</si>
  <si>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</si>
  <si>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</si>
  <si>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</si>
  <si>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</si>
  <si>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</si>
  <si>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</si>
  <si>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</si>
  <si>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</si>
  <si>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</si>
  <si>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</si>
  <si>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</si>
  <si>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</si>
  <si>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</si>
  <si>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</si>
  <si>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</si>
  <si>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</si>
  <si>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</si>
  <si>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</si>
  <si>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</si>
  <si>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</si>
  <si>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</si>
  <si>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</si>
  <si>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</si>
  <si>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</si>
  <si>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</si>
  <si>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</si>
  <si>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</si>
  <si>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</si>
  <si>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</si>
  <si>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</si>
  <si>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</si>
  <si>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</si>
  <si>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</si>
  <si>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</si>
  <si>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</si>
  <si>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</si>
  <si>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</si>
  <si>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</si>
  <si>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</si>
  <si>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</si>
  <si>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</si>
  <si>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</si>
  <si>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</si>
  <si>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</si>
  <si>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</si>
  <si>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</si>
  <si>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</si>
  <si>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</si>
  <si>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</si>
  <si>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</si>
  <si>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</si>
  <si>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</si>
  <si>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</si>
  <si>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</si>
  <si>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</si>
  <si>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</si>
  <si>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</si>
  <si>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</si>
  <si>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</si>
  <si>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</si>
  <si>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</si>
  <si>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</si>
  <si>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</si>
  <si>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</si>
  <si>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</si>
  <si>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</si>
  <si>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</si>
  <si>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</si>
  <si>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</si>
  <si>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</si>
  <si>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</si>
  <si>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</si>
  <si>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</si>
  <si>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</si>
  <si>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</si>
  <si>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</si>
  <si>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</si>
  <si>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</si>
  <si>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</si>
  <si>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</si>
  <si>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</si>
  <si>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</si>
  <si>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</si>
  <si>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</si>
  <si>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</si>
  <si>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</si>
  <si>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</si>
  <si>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</si>
  <si>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</si>
  <si>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</si>
  <si>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</si>
  <si>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</si>
  <si>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</si>
  <si>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</si>
  <si>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</si>
  <si>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</si>
  <si>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</si>
  <si>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</si>
  <si>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</si>
  <si>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</si>
  <si>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</si>
  <si>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</si>
  <si>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</si>
  <si>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</si>
  <si>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</si>
  <si>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</si>
  <si>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</si>
  <si>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</si>
  <si>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</si>
  <si>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</si>
  <si>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</si>
  <si>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</si>
  <si>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</si>
  <si>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</si>
  <si>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</si>
  <si>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</si>
  <si>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</si>
  <si>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</si>
  <si>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</si>
  <si>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</si>
  <si>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</si>
  <si>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</si>
  <si>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</si>
  <si>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</si>
  <si>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</si>
  <si>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</si>
  <si>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</si>
  <si>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</si>
  <si>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</si>
  <si>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</si>
  <si>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</si>
  <si>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</si>
  <si>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</si>
  <si>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</si>
  <si>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</si>
  <si>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</si>
  <si>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</si>
  <si>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</si>
  <si>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</si>
  <si>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</si>
  <si>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</si>
  <si>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</si>
  <si>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</si>
  <si>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</si>
  <si>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</si>
  <si>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</si>
  <si>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</si>
  <si>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</si>
  <si>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</si>
  <si>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</si>
  <si>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</si>
  <si>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</si>
  <si>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</si>
  <si>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</si>
  <si>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</si>
  <si>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</si>
  <si>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</si>
  <si>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</si>
  <si>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</si>
  <si>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</si>
  <si>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</si>
  <si>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</si>
  <si>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</si>
  <si>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</si>
  <si>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</si>
  <si>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</si>
  <si>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</si>
  <si>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</si>
  <si>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</si>
  <si>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</si>
  <si>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</si>
  <si>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</si>
  <si>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</si>
  <si>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</si>
  <si>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</si>
  <si>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</si>
  <si>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</si>
  <si>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</si>
  <si>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</si>
  <si>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</si>
  <si>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</si>
  <si>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</si>
  <si>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</si>
  <si>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</si>
  <si>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</si>
  <si>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</si>
  <si>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</si>
  <si>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</si>
  <si>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</si>
  <si>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</si>
  <si>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</si>
  <si>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</si>
  <si>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</si>
  <si>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</si>
  <si>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</si>
  <si>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</si>
  <si>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</si>
  <si>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</si>
  <si>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</si>
  <si>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</si>
  <si>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</si>
  <si>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</si>
  <si>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</si>
  <si>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</si>
  <si>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</si>
  <si>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</si>
  <si>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</si>
  <si>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</si>
  <si>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</si>
  <si>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</si>
  <si>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</si>
  <si>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</si>
  <si>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</si>
  <si>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</si>
  <si>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</si>
  <si>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</si>
  <si>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</si>
  <si>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</si>
  <si>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</si>
  <si>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</si>
  <si>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</si>
  <si>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</si>
  <si>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</si>
  <si>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</si>
  <si>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</si>
  <si>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</si>
  <si>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</si>
  <si>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</si>
  <si>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</si>
  <si>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</si>
  <si>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</si>
  <si>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</si>
  <si>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</si>
  <si>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</si>
  <si>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</si>
  <si>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</si>
  <si>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</si>
  <si>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</si>
  <si>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</si>
  <si>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</si>
  <si>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</si>
  <si>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</si>
  <si>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</si>
  <si>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</si>
  <si>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</si>
  <si>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</si>
  <si>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</si>
  <si>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</si>
  <si>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</si>
  <si>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</si>
  <si>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</si>
  <si>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</si>
  <si>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</si>
  <si>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</si>
  <si>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</si>
  <si>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</si>
  <si>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</si>
  <si>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</si>
  <si>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</si>
  <si>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</si>
  <si>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</si>
  <si>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</si>
  <si>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</si>
  <si>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</si>
  <si>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</si>
  <si>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</si>
  <si>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</si>
  <si>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</si>
  <si>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</si>
  <si>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</si>
  <si>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</si>
  <si>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</si>
  <si>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</si>
  <si>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</si>
  <si>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</si>
  <si>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</si>
  <si>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</si>
  <si>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</si>
  <si>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</si>
  <si>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</si>
  <si>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</si>
  <si>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</si>
  <si>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</si>
  <si>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</si>
  <si>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</si>
  <si>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</si>
  <si>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</si>
  <si>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</si>
  <si>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</si>
  <si>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</si>
  <si>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</si>
  <si>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</si>
  <si>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</si>
  <si>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</si>
  <si>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</si>
  <si>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</si>
  <si>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</si>
  <si>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</si>
  <si>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</si>
  <si>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</si>
  <si>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</si>
  <si>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</si>
  <si>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</si>
  <si>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</si>
  <si>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</si>
  <si>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</si>
  <si>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</si>
  <si>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</si>
  <si>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</si>
  <si>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</si>
  <si>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</si>
  <si>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</si>
  <si>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</si>
  <si>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</si>
  <si>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</si>
  <si>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</si>
  <si>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</si>
  <si>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</si>
  <si>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</si>
  <si>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</si>
  <si>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</si>
  <si>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</si>
  <si>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</si>
  <si>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</si>
  <si>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</si>
  <si>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</si>
  <si>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</si>
  <si>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</si>
  <si>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</si>
  <si>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</si>
  <si>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</si>
  <si>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</si>
  <si>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</si>
  <si>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</si>
  <si>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</si>
  <si>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</si>
  <si>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</si>
  <si>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</si>
  <si>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</si>
  <si>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</si>
  <si>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</si>
  <si>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</si>
  <si>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</si>
  <si>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</si>
  <si>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</si>
  <si>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</si>
  <si>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</si>
  <si>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</si>
  <si>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</si>
  <si>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</si>
  <si>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</si>
  <si>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</si>
  <si>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</si>
  <si>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</si>
  <si>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</si>
  <si>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</si>
  <si>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</si>
  <si>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</si>
  <si>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</si>
  <si>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</si>
  <si>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</si>
  <si>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</si>
  <si>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</si>
  <si>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</si>
  <si>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</si>
  <si>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</si>
  <si>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</si>
  <si>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</si>
  <si>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</si>
  <si>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</si>
  <si>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</si>
  <si>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</si>
  <si>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</si>
  <si>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</si>
  <si>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</si>
  <si>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</si>
  <si>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</si>
  <si>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</si>
  <si>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</si>
  <si>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</si>
  <si>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</si>
  <si>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</si>
  <si>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</si>
  <si>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</si>
  <si>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</si>
  <si>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</si>
  <si>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</si>
  <si>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</si>
  <si>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</si>
  <si>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</si>
  <si>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</si>
  <si>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</si>
  <si>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</si>
  <si>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</si>
  <si>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</si>
  <si>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</si>
  <si>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</si>
  <si>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</si>
  <si>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</si>
  <si>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</si>
  <si>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</si>
  <si>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</si>
  <si>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</si>
  <si>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</si>
  <si>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</si>
  <si>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</si>
  <si>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</si>
  <si>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</si>
  <si>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</si>
  <si>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</si>
  <si>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</si>
  <si>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</si>
  <si>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</si>
  <si>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</si>
  <si>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</si>
  <si>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</si>
  <si>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</si>
  <si>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</si>
  <si>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</si>
  <si>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</si>
  <si>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</si>
  <si>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</si>
  <si>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</si>
  <si>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</si>
  <si>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</si>
  <si>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</si>
  <si>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</si>
  <si>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</si>
  <si>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</si>
  <si>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</si>
  <si>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</si>
  <si>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</si>
  <si>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</si>
  <si>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</si>
  <si>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</si>
  <si>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</si>
  <si>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</si>
  <si>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</si>
  <si>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</si>
  <si>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</si>
  <si>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</si>
  <si>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</si>
  <si>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</si>
  <si>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</si>
  <si>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</si>
  <si>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</si>
  <si>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</si>
  <si>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</si>
  <si>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</si>
  <si>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</si>
  <si>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</si>
  <si>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</si>
  <si>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</si>
  <si>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</si>
  <si>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</si>
  <si>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</si>
  <si>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</si>
  <si>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</si>
  <si>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</si>
  <si>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</si>
  <si>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</si>
  <si>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</si>
  <si>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</si>
  <si>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</si>
  <si>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</si>
  <si>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</si>
  <si>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</si>
  <si>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</si>
  <si>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</si>
  <si>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</si>
  <si>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</si>
  <si>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</si>
  <si>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</si>
  <si>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</si>
  <si>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</si>
  <si>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</si>
  <si>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</si>
  <si>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</si>
  <si>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</si>
  <si>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</si>
  <si>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</si>
  <si>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</si>
  <si>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</si>
  <si>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</si>
  <si>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</si>
  <si>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</si>
  <si>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</si>
  <si>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</si>
  <si>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</si>
  <si>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</si>
  <si>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</si>
  <si>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</si>
  <si>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</si>
  <si>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</si>
  <si>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</si>
  <si>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</si>
  <si>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</si>
  <si>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</si>
  <si>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</si>
  <si>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</si>
  <si>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</si>
  <si>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</si>
  <si>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</si>
  <si>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</si>
  <si>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</si>
  <si>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</si>
  <si>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</si>
  <si>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</si>
  <si>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</si>
  <si>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</si>
  <si>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</si>
  <si>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</si>
  <si>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</si>
  <si>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</si>
  <si>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</si>
  <si>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</si>
  <si>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</si>
  <si>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</si>
  <si>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</si>
  <si>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</si>
  <si>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</si>
  <si>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</si>
  <si>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</si>
  <si>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</si>
  <si>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</si>
  <si>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</si>
  <si>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</si>
  <si>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</si>
  <si>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</si>
  <si>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</si>
  <si>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</si>
  <si>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</si>
  <si>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</si>
  <si>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</si>
  <si>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</si>
  <si>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</si>
  <si>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</si>
  <si>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</si>
  <si>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</si>
  <si>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</si>
  <si>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</si>
  <si>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</si>
  <si>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</si>
  <si>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</si>
  <si>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</si>
  <si>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</si>
  <si>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</si>
  <si>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</si>
  <si>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</si>
  <si>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</si>
  <si>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</si>
  <si>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</si>
  <si>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</si>
  <si>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</si>
  <si>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</si>
  <si>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</si>
  <si>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</si>
  <si>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</si>
  <si>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</si>
  <si>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</si>
  <si>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</si>
  <si>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</si>
  <si>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</si>
  <si>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</si>
  <si>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</si>
  <si>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</si>
  <si>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</si>
  <si>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</si>
  <si>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</si>
  <si>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</si>
  <si>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</si>
  <si>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</si>
  <si>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</si>
  <si>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</si>
  <si>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</si>
  <si>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</si>
  <si>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</si>
  <si>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</si>
  <si>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</si>
  <si>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</si>
  <si>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</si>
  <si>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</si>
  <si>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</si>
  <si>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</si>
  <si>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</si>
  <si>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</si>
  <si>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</si>
  <si>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</si>
  <si>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</si>
  <si>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</si>
  <si>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</si>
  <si>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</si>
  <si>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</si>
  <si>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</si>
  <si>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</si>
  <si>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</si>
  <si>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</si>
  <si>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</si>
  <si>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</si>
  <si>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</si>
  <si>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</si>
  <si>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</si>
  <si>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</si>
  <si>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</si>
  <si>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</si>
  <si>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</si>
  <si>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</si>
  <si>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</si>
  <si>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</si>
  <si>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</si>
  <si>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</si>
  <si>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</si>
  <si>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</si>
  <si>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</si>
  <si>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</si>
  <si>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</si>
  <si>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</si>
  <si>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</si>
  <si>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</si>
  <si>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</si>
  <si>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</si>
  <si>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</si>
  <si>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</si>
  <si>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</si>
  <si>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</si>
  <si>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</si>
  <si>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</si>
  <si>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</si>
  <si>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</si>
  <si>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</si>
  <si>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</si>
  <si>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</si>
  <si>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</si>
  <si>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</si>
  <si>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</si>
  <si>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</si>
  <si>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</si>
  <si>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</si>
  <si>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</si>
  <si>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</si>
  <si>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</si>
  <si>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</si>
  <si>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</si>
  <si>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</si>
  <si>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</si>
  <si>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</si>
  <si>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</si>
  <si>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</si>
  <si>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</si>
  <si>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</si>
  <si>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</si>
  <si>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</si>
  <si>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</si>
  <si>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</si>
  <si>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</si>
  <si>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</si>
  <si>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</si>
  <si>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</si>
  <si>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</si>
  <si>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</si>
  <si>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</si>
  <si>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</si>
  <si>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</si>
  <si>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</si>
  <si>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</si>
  <si>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</si>
  <si>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</si>
  <si>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</si>
  <si>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</si>
  <si>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</si>
  <si>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</si>
  <si>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</si>
  <si>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</si>
  <si>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</si>
  <si>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</si>
  <si>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</si>
  <si>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</si>
  <si>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</si>
  <si>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</si>
  <si>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</si>
  <si>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</si>
  <si>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</si>
  <si>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</si>
  <si>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</si>
  <si>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</si>
  <si>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</si>
  <si>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</si>
  <si>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</si>
  <si>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</si>
  <si>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</si>
  <si>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</si>
  <si>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</si>
  <si>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</si>
  <si>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</si>
  <si>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</si>
  <si>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</si>
  <si>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</si>
  <si>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</si>
  <si>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</si>
  <si>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</si>
  <si>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</si>
  <si>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</si>
  <si>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</si>
  <si>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</si>
  <si>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</si>
  <si>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</si>
  <si>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</si>
  <si>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</si>
  <si>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</si>
  <si>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</si>
  <si>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</si>
  <si>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</si>
  <si>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</si>
  <si>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</si>
  <si>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</si>
  <si>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</si>
  <si>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</si>
  <si>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</si>
  <si>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</si>
  <si>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</si>
  <si>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</si>
  <si>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</si>
  <si>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</si>
  <si>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</si>
  <si>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</si>
  <si>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</si>
  <si>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</si>
  <si>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</si>
  <si>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</si>
  <si>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</si>
  <si>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</si>
  <si>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</si>
  <si>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</si>
  <si>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</si>
  <si>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</si>
  <si>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</si>
  <si>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</si>
  <si>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</si>
  <si>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</si>
  <si>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</si>
  <si>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</si>
  <si>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</si>
  <si>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</si>
  <si>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</si>
  <si>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</si>
  <si>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</si>
  <si>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</si>
  <si>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</si>
  <si>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</si>
  <si>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</si>
  <si>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</si>
  <si>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</si>
  <si>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</si>
  <si>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</si>
  <si>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</si>
  <si>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</si>
  <si>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</si>
  <si>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</si>
  <si>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</si>
  <si>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</si>
  <si>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</si>
  <si>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</si>
  <si>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</si>
  <si>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</si>
  <si>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</si>
  <si>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</si>
  <si>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</si>
  <si>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</si>
  <si>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</si>
  <si>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</si>
  <si>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</si>
  <si>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</si>
  <si>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</si>
  <si>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</si>
  <si>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</si>
  <si>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</si>
  <si>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</si>
  <si>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</si>
  <si>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</si>
  <si>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</si>
  <si>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</si>
  <si>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</si>
  <si>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</si>
  <si>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</si>
  <si>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</si>
  <si>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</si>
  <si>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</si>
  <si>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</si>
  <si>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</si>
  <si>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</si>
  <si>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</si>
  <si>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</si>
  <si>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</si>
  <si>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</si>
  <si>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</si>
  <si>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</si>
  <si>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</si>
  <si>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</si>
  <si>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</si>
  <si>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</si>
  <si>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</si>
  <si>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</si>
  <si>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</si>
  <si>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</si>
  <si>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</si>
  <si>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</si>
  <si>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</si>
  <si>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</si>
  <si>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</si>
  <si>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</si>
  <si>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</si>
  <si>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</si>
  <si>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</si>
  <si>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</si>
  <si>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</si>
  <si>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</si>
  <si>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</si>
  <si>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</si>
  <si>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</si>
  <si>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</si>
  <si>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</si>
  <si>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</si>
  <si>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</si>
  <si>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</si>
  <si>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</si>
  <si>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</si>
  <si>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</si>
  <si>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</si>
  <si>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</si>
  <si>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</si>
  <si>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</si>
  <si>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</si>
  <si>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</si>
  <si>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</si>
  <si>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</si>
  <si>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</si>
  <si>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</si>
  <si>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</si>
  <si>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</si>
  <si>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</si>
  <si>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</si>
  <si>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</si>
  <si>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</si>
  <si>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</si>
  <si>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</si>
  <si>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</si>
  <si>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</si>
  <si>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</si>
  <si>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</si>
  <si>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</si>
  <si>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</si>
  <si>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</si>
  <si>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</si>
  <si>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</si>
  <si>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</si>
  <si>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</si>
  <si>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</si>
  <si>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</si>
  <si>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</si>
  <si>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</si>
  <si>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</si>
  <si>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</si>
  <si>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</si>
  <si>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</si>
  <si>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</si>
  <si>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</si>
  <si>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</si>
  <si>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</si>
  <si>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</si>
  <si>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</si>
  <si>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</si>
  <si>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</si>
  <si>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</si>
  <si>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</si>
  <si>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</si>
  <si>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</si>
  <si>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</si>
  <si>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</si>
  <si>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</si>
  <si>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</si>
  <si>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</si>
  <si>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</si>
  <si>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</si>
  <si>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</si>
  <si>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</si>
  <si>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</si>
  <si>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</si>
  <si>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</si>
  <si>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</si>
  <si>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</si>
  <si>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</si>
  <si>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</si>
  <si>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</si>
  <si>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</si>
  <si>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</si>
  <si>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</si>
  <si>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</si>
  <si>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</si>
  <si>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</si>
  <si>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</si>
  <si>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</si>
  <si>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</si>
  <si>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</si>
  <si>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</si>
  <si>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</si>
  <si>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</si>
  <si>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</si>
  <si>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</si>
  <si>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</si>
  <si>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</si>
  <si>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</si>
  <si>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</si>
  <si>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</si>
  <si>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</si>
  <si>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</si>
  <si>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</si>
  <si>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</si>
  <si>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</si>
  <si>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</si>
  <si>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</si>
  <si>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</si>
  <si>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</si>
  <si>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</si>
  <si>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</si>
  <si>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</si>
  <si>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</si>
  <si>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</si>
  <si>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</si>
  <si>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</si>
  <si>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</si>
  <si>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</si>
  <si>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</si>
  <si>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</si>
  <si>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</si>
  <si>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</si>
  <si>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</si>
  <si>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</si>
  <si>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</si>
  <si>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</si>
  <si>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</si>
  <si>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</si>
  <si>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</si>
  <si>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</si>
  <si>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</si>
  <si>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</si>
  <si>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</si>
  <si>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</si>
  <si>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</si>
  <si>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</si>
  <si>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</si>
  <si>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</si>
  <si>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</si>
  <si>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</si>
  <si>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</si>
  <si>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</si>
  <si>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</si>
  <si>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</si>
  <si>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</si>
  <si>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</si>
  <si>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</si>
  <si>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</si>
  <si>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</si>
  <si>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</si>
  <si>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</si>
  <si>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</si>
  <si>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</si>
  <si>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</si>
  <si>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</si>
  <si>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</si>
  <si>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</si>
  <si>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</si>
  <si>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</si>
  <si>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</si>
  <si>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</si>
  <si>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</si>
  <si>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</si>
  <si>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</si>
  <si>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</si>
  <si>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</si>
  <si>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</si>
  <si>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</si>
  <si>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</si>
  <si>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</si>
  <si>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</si>
  <si>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</si>
  <si>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</si>
  <si>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</si>
  <si>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</si>
  <si>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</si>
  <si>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</si>
  <si>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</si>
  <si>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</si>
  <si>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</si>
  <si>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</si>
  <si>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</si>
  <si>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</si>
  <si>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</si>
  <si>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</si>
  <si>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</si>
  <si>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</si>
  <si>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</si>
  <si>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</si>
  <si>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</si>
  <si>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</si>
  <si>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</si>
  <si>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</si>
  <si>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</si>
  <si>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</si>
  <si>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</si>
  <si>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</si>
  <si>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</si>
  <si>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</si>
  <si>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</si>
  <si>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</si>
  <si>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</si>
  <si>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</si>
  <si>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</si>
  <si>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</si>
  <si>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</si>
  <si>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</si>
  <si>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</si>
  <si>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</si>
  <si>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</si>
  <si>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</si>
  <si>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</si>
  <si>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</si>
  <si>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</si>
  <si>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</si>
  <si>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</si>
  <si>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</si>
  <si>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</si>
  <si>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</si>
  <si>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</si>
  <si>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</si>
  <si>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</si>
  <si>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</si>
  <si>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</si>
  <si>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</si>
  <si>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</si>
  <si>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</si>
  <si>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</si>
  <si>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</si>
  <si>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</si>
  <si>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</si>
  <si>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</si>
  <si>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</si>
  <si>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</si>
  <si>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</si>
  <si>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</si>
  <si>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</si>
  <si>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</si>
  <si>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</si>
  <si>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</si>
  <si>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</si>
  <si>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</si>
  <si>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</si>
  <si>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</si>
  <si>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</si>
  <si>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</si>
  <si>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</si>
  <si>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</si>
  <si>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</si>
  <si>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</si>
  <si>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</si>
  <si>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</si>
  <si>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</si>
  <si>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</si>
  <si>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</si>
  <si>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</si>
  <si>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</si>
  <si>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</si>
  <si>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</si>
  <si>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</si>
  <si>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</si>
  <si>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</si>
  <si>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</si>
  <si>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</si>
  <si>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</si>
  <si>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</si>
  <si>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</si>
  <si>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</si>
  <si>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</si>
  <si>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</si>
  <si>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</si>
  <si>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</si>
  <si>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</si>
  <si>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</si>
  <si>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</si>
  <si>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</si>
  <si>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</si>
  <si>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</si>
  <si>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</si>
  <si>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</si>
  <si>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</si>
  <si>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</si>
  <si>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</si>
  <si>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</si>
  <si>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</si>
  <si>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</si>
  <si>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</si>
  <si>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</si>
  <si>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</si>
  <si>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</si>
  <si>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</si>
  <si>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</si>
  <si>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</si>
  <si>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</si>
  <si>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</si>
  <si>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</si>
  <si>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</si>
  <si>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</si>
  <si>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</si>
  <si>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</si>
  <si>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</si>
  <si>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</si>
  <si>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</si>
  <si>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</si>
  <si>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</si>
  <si>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</si>
  <si>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</si>
  <si>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</si>
  <si>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</si>
  <si>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</si>
  <si>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</si>
  <si>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</si>
  <si>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</si>
  <si>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</si>
  <si>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</si>
  <si>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</si>
  <si>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</si>
  <si>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</si>
  <si>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</si>
  <si>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</si>
  <si>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</si>
  <si>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</si>
  <si>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</si>
  <si>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</si>
  <si>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</si>
  <si>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</si>
  <si>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</si>
  <si>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</si>
  <si>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</si>
  <si>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</si>
  <si>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</si>
  <si>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</si>
  <si>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</si>
  <si>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</si>
  <si>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</si>
  <si>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</si>
  <si>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</si>
  <si>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</si>
  <si>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</si>
  <si>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</si>
  <si>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</si>
  <si>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</si>
  <si>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</si>
  <si>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</si>
  <si>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</si>
  <si>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</si>
  <si>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</si>
  <si>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</si>
  <si>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</si>
  <si>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</si>
  <si>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</si>
  <si>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</si>
  <si>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</si>
  <si>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</si>
  <si>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</si>
  <si>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</si>
  <si>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</si>
  <si>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</si>
  <si>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</si>
  <si>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</si>
  <si>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</si>
  <si>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</si>
  <si>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</si>
  <si>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</si>
  <si>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</si>
  <si>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</si>
  <si>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</si>
  <si>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</si>
  <si>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</si>
  <si>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</si>
  <si>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</si>
  <si>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</si>
  <si>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</si>
  <si>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</si>
  <si>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</si>
  <si>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</si>
  <si>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</si>
  <si>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</si>
  <si>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</si>
  <si>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</si>
  <si>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</si>
  <si>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</si>
  <si>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</si>
  <si>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</si>
  <si>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</si>
  <si>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</si>
  <si>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</si>
  <si>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</si>
  <si>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</si>
  <si>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</si>
  <si>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</si>
  <si>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</si>
  <si>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</si>
  <si>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</si>
  <si>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</si>
  <si>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</si>
  <si>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</si>
  <si>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</si>
  <si>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</si>
  <si>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</si>
  <si>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</si>
  <si>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</si>
  <si>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</si>
  <si>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</si>
  <si>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</si>
  <si>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</si>
  <si>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</si>
  <si>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</si>
  <si>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</si>
  <si>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</si>
  <si>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</si>
  <si>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</si>
  <si>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</si>
  <si>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</si>
  <si>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</si>
  <si>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</si>
  <si>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</si>
  <si>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</si>
  <si>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</si>
  <si>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</si>
  <si>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</si>
  <si>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</si>
  <si>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</si>
  <si>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</si>
  <si>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</si>
  <si>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</si>
  <si>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</si>
  <si>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</si>
  <si>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</si>
  <si>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</si>
  <si>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</si>
  <si>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</si>
  <si>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</si>
  <si>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</si>
  <si>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</si>
  <si>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</si>
  <si>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</si>
  <si>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</si>
  <si>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</si>
  <si>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</si>
  <si>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</si>
  <si>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</si>
  <si>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</si>
  <si>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</si>
  <si>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</si>
  <si>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</si>
  <si>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</si>
  <si>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</si>
  <si>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</si>
  <si>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</si>
  <si>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</si>
  <si>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</si>
  <si>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</si>
  <si>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</si>
  <si>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</si>
  <si>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</si>
  <si>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</si>
  <si>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</si>
  <si>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</si>
  <si>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</si>
  <si>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</si>
  <si>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</si>
  <si>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</si>
  <si>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</si>
  <si>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</si>
  <si>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</si>
  <si>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</si>
  <si>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</si>
  <si>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</si>
  <si>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</si>
  <si>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</si>
  <si>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</si>
  <si>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</si>
  <si>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</si>
  <si>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</si>
  <si>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</si>
  <si>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</si>
  <si>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</si>
  <si>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</si>
  <si>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</si>
  <si>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</si>
  <si>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</si>
  <si>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</si>
  <si>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</si>
  <si>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</si>
  <si>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</si>
  <si>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</si>
  <si>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</si>
  <si>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</si>
  <si>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</si>
  <si>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</si>
  <si>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</si>
  <si>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</si>
  <si>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</si>
  <si>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</si>
  <si>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</si>
  <si>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</si>
  <si>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</si>
  <si>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</si>
  <si>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</si>
  <si>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</si>
  <si>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</si>
  <si>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</si>
  <si>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</si>
  <si>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</si>
  <si>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</si>
  <si>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</si>
  <si>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</si>
  <si>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</si>
  <si>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</si>
  <si>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</si>
  <si>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</si>
  <si>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</si>
  <si>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</si>
  <si>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</si>
  <si>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</si>
  <si>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</si>
  <si>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</si>
  <si>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</si>
  <si>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</si>
  <si>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</si>
  <si>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</si>
  <si>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</si>
  <si>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</si>
  <si>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</si>
  <si>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</si>
  <si>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</si>
  <si>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</si>
  <si>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</si>
  <si>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</si>
  <si>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</si>
  <si>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</si>
  <si>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</si>
  <si>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</si>
  <si>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</si>
  <si>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</si>
  <si>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</si>
  <si>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</si>
  <si>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</si>
  <si>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</si>
  <si>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</si>
  <si>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</si>
  <si>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</si>
  <si>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</si>
  <si>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</si>
  <si>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</si>
  <si>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</si>
  <si>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</si>
  <si>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</si>
  <si>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</si>
  <si>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</si>
  <si>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</si>
  <si>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</si>
  <si>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</si>
  <si>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</si>
  <si>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</si>
  <si>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</si>
  <si>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</si>
  <si>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</si>
  <si>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</si>
  <si>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</si>
  <si>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</si>
  <si>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</si>
  <si>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</si>
  <si>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</si>
  <si>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</si>
  <si>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</si>
  <si>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</si>
  <si>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</si>
  <si>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</si>
  <si>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</si>
  <si>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</si>
  <si>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</si>
  <si>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</si>
  <si>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</si>
  <si>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</si>
  <si>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</si>
  <si>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</si>
  <si>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</si>
  <si>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</si>
  <si>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</si>
  <si>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</si>
  <si>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</si>
  <si>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</si>
  <si>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</si>
  <si>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</si>
  <si>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</si>
  <si>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</si>
  <si>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</si>
  <si>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</si>
  <si>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</si>
  <si>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</si>
  <si>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</si>
  <si>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</si>
  <si>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</si>
  <si>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</si>
  <si>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</si>
  <si>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</si>
  <si>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</si>
  <si>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</si>
  <si>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</si>
  <si>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</si>
  <si>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</si>
  <si>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</si>
  <si>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</si>
  <si>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</si>
  <si>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</si>
  <si>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</si>
  <si>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</si>
  <si>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</si>
  <si>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</si>
  <si>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</si>
  <si>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</si>
  <si>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</si>
  <si>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</si>
  <si>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</si>
  <si>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</si>
  <si>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</si>
  <si>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</si>
  <si>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</si>
  <si>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</si>
  <si>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</si>
  <si>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</si>
  <si>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</si>
  <si>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</si>
  <si>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</si>
  <si>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</si>
  <si>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</si>
  <si>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</si>
  <si>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</si>
  <si>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</si>
  <si>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</si>
  <si>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</si>
  <si>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</si>
  <si>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</si>
  <si>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</si>
  <si>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</si>
  <si>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</si>
  <si>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</si>
  <si>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</si>
  <si>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</si>
  <si>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</si>
  <si>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</si>
  <si>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</si>
  <si>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</si>
  <si>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</si>
  <si>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</si>
  <si>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</si>
  <si>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</si>
  <si>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</si>
  <si>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</si>
  <si>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</si>
  <si>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</si>
  <si>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</si>
  <si>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</si>
  <si>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</si>
  <si>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</si>
  <si>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</si>
  <si>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</si>
  <si>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</si>
  <si>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</si>
  <si>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</si>
  <si>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</si>
  <si>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</si>
  <si>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</si>
  <si>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</si>
  <si>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</si>
  <si>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</si>
  <si>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</si>
  <si>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</si>
  <si>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</si>
  <si>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</si>
  <si>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</si>
  <si>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</si>
  <si>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</si>
  <si>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</si>
  <si>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</si>
  <si>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</si>
  <si>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</si>
  <si>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</si>
  <si>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</si>
  <si>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</si>
  <si>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</si>
  <si>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</si>
  <si>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</si>
  <si>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</si>
  <si>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</si>
  <si>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</si>
  <si>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</si>
  <si>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</si>
  <si>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</si>
  <si>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</si>
  <si>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</si>
  <si>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</si>
  <si>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</si>
  <si>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</si>
  <si>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</si>
  <si>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</si>
  <si>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</si>
  <si>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</si>
  <si>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</si>
  <si>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</si>
  <si>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</si>
  <si>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</si>
  <si>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</si>
  <si>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</si>
  <si>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</si>
  <si>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</si>
  <si>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</si>
  <si>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</si>
  <si>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</si>
  <si>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</si>
  <si>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</si>
  <si>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</si>
  <si>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</si>
  <si>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</si>
  <si>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</si>
  <si>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</si>
  <si>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</si>
  <si>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</si>
  <si>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</si>
  <si>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</si>
  <si>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</si>
  <si>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</si>
  <si>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</si>
  <si>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</si>
  <si>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</si>
  <si>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</si>
  <si>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</si>
  <si>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</si>
  <si>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</si>
  <si>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</si>
  <si>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</si>
  <si>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</si>
  <si>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</si>
  <si>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</si>
  <si>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</si>
  <si>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</si>
  <si>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</si>
  <si>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</si>
  <si>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</si>
  <si>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</si>
  <si>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</si>
  <si>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</si>
  <si>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</si>
  <si>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</si>
  <si>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</si>
  <si>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</si>
  <si>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</si>
  <si>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</si>
  <si>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</si>
  <si>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</si>
  <si>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</si>
  <si>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</si>
  <si>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</si>
  <si>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</si>
  <si>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</si>
  <si>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</si>
  <si>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</si>
  <si>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</si>
  <si>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</si>
  <si>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</si>
  <si>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</si>
  <si>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</si>
  <si>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</si>
  <si>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</si>
  <si>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</si>
  <si>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</si>
  <si>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</si>
  <si>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</si>
  <si>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</si>
  <si>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</si>
  <si>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</si>
  <si>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</si>
  <si>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</si>
  <si>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</si>
  <si>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</si>
  <si>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</si>
  <si>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</si>
  <si>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</si>
  <si>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</si>
  <si>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</si>
  <si>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</si>
  <si>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</si>
  <si>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</si>
  <si>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</si>
  <si>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</si>
  <si>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</si>
  <si>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</si>
  <si>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</si>
  <si>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</si>
  <si>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</si>
  <si>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</si>
  <si>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</si>
  <si>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</si>
  <si>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</si>
  <si>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</si>
  <si>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</si>
  <si>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</si>
  <si>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</si>
  <si>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</si>
  <si>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</si>
  <si>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</si>
  <si>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</si>
  <si>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</si>
  <si>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</si>
  <si>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</si>
  <si>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</si>
  <si>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</si>
  <si>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</si>
  <si>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</si>
  <si>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</si>
  <si>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</si>
  <si>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</si>
  <si>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</si>
  <si>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</si>
  <si>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</si>
  <si>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</si>
  <si>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</si>
  <si>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</si>
  <si>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</si>
  <si>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</si>
  <si>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</si>
  <si>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</si>
  <si>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</si>
  <si>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</si>
  <si>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</si>
  <si>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</si>
  <si>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</si>
  <si>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</si>
  <si>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</si>
  <si>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</si>
  <si>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</si>
  <si>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</si>
  <si>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</si>
  <si>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</si>
  <si>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</si>
  <si>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</si>
  <si>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</si>
  <si>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</si>
  <si>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</si>
  <si>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</si>
  <si>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</si>
  <si>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</si>
  <si>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</si>
  <si>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</si>
  <si>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</si>
  <si>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</si>
  <si>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</si>
  <si>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</si>
  <si>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</si>
  <si>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</si>
  <si>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</si>
  <si>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</si>
  <si>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</si>
  <si>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</si>
  <si>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</si>
  <si>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</si>
  <si>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</si>
  <si>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</si>
  <si>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</si>
  <si>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</si>
  <si>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</si>
  <si>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</si>
  <si>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</si>
  <si>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</si>
  <si>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</si>
  <si>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</si>
  <si>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</si>
  <si>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</si>
  <si>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</si>
  <si>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</si>
  <si>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</si>
  <si>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</si>
  <si>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</si>
  <si>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</si>
  <si>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</si>
  <si>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</si>
  <si>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</si>
  <si>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</si>
  <si>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</si>
  <si>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</si>
  <si>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</si>
  <si>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</si>
  <si>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</si>
  <si>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</si>
  <si>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</si>
  <si>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</si>
  <si>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</si>
  <si>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</si>
  <si>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</si>
  <si>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</si>
  <si>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</si>
  <si>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</si>
  <si>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</si>
  <si>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</si>
  <si>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</si>
  <si>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</si>
  <si>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</si>
  <si>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</si>
  <si>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</si>
  <si>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</si>
  <si>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</si>
  <si>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</si>
  <si>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</si>
  <si>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</si>
  <si>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</si>
  <si>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</si>
  <si>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</si>
  <si>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</si>
  <si>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</si>
  <si>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</si>
  <si>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</si>
  <si>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</si>
  <si>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</si>
  <si>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</si>
  <si>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</si>
  <si>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</si>
  <si>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</si>
  <si>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</si>
  <si>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</si>
  <si>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</si>
  <si>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</si>
  <si>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</si>
  <si>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</si>
  <si>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</si>
  <si>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</si>
  <si>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</si>
  <si>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</si>
  <si>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</si>
  <si>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</si>
  <si>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</si>
  <si>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</si>
  <si>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</si>
  <si>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</si>
  <si>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</si>
  <si>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</si>
  <si>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</si>
  <si>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</si>
  <si>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</si>
  <si>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</si>
  <si>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</si>
  <si>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</si>
  <si>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</si>
  <si>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</si>
  <si>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</si>
  <si>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</si>
  <si>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</si>
  <si>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</si>
  <si>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</si>
  <si>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</si>
  <si>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</si>
  <si>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</si>
  <si>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</si>
  <si>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</si>
  <si>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</si>
  <si>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</si>
  <si>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</si>
  <si>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</si>
  <si>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</si>
  <si>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</si>
  <si>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</si>
  <si>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</si>
  <si>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</si>
  <si>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</si>
  <si>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</si>
  <si>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</si>
  <si>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</si>
  <si>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</si>
  <si>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</si>
  <si>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</si>
  <si>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</si>
  <si>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</si>
  <si>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</si>
  <si>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</si>
  <si>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</si>
  <si>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</si>
  <si>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</si>
  <si>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</si>
  <si>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</si>
  <si>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</si>
  <si>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</si>
  <si>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</si>
  <si>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</si>
  <si>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</si>
  <si>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</si>
  <si>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</si>
  <si>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</si>
  <si>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</si>
  <si>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</si>
  <si>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</si>
  <si>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</si>
  <si>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</si>
  <si>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</si>
  <si>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</si>
  <si>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</si>
  <si>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</si>
  <si>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</si>
  <si>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</si>
  <si>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</si>
  <si>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</si>
  <si>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</si>
  <si>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</si>
  <si>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</si>
  <si>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</si>
  <si>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</si>
  <si>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</si>
  <si>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</si>
  <si>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</si>
  <si>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</si>
  <si>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</si>
  <si>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</si>
  <si>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</si>
  <si>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</si>
  <si>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</si>
  <si>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</si>
  <si>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</si>
  <si>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</si>
  <si>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</si>
  <si>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</si>
  <si>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</si>
  <si>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</si>
  <si>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</si>
  <si>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</si>
  <si>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</si>
  <si>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</si>
  <si>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</si>
  <si>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</si>
  <si>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</si>
  <si>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</si>
  <si>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</si>
  <si>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</si>
  <si>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</si>
  <si>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</si>
  <si>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</si>
  <si>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</si>
  <si>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</si>
  <si>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</si>
  <si>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</si>
  <si>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</si>
  <si>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</si>
  <si>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</si>
  <si>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</si>
  <si>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</si>
  <si>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</si>
  <si>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</si>
  <si>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</si>
  <si>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</si>
  <si>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</si>
  <si>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</si>
  <si>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</si>
  <si>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</si>
  <si>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</si>
  <si>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</si>
  <si>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</si>
  <si>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</si>
  <si>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</si>
  <si>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</si>
  <si>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</si>
  <si>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</si>
  <si>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</si>
  <si>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</si>
  <si>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</si>
  <si>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</si>
  <si>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</si>
  <si>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</si>
  <si>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</si>
  <si>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</si>
  <si>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</si>
  <si>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</si>
  <si>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</si>
  <si>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</si>
  <si>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</si>
  <si>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</si>
  <si>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</si>
  <si>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</si>
  <si>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</si>
  <si>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</si>
  <si>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</si>
  <si>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</si>
  <si>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</si>
  <si>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</si>
  <si>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</si>
  <si>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</si>
  <si>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</si>
  <si>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</si>
  <si>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</si>
  <si>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</si>
  <si>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</si>
  <si>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</si>
  <si>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</si>
  <si>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</si>
  <si>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</si>
  <si>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</si>
  <si>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</si>
  <si>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</si>
  <si>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</si>
  <si>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</si>
  <si>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</si>
  <si>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</si>
  <si>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</si>
  <si>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</si>
  <si>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</si>
  <si>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</si>
  <si>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</si>
  <si>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</si>
  <si>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</si>
  <si>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</si>
  <si>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</si>
  <si>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</si>
  <si>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</si>
  <si>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</si>
  <si>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</si>
  <si>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</si>
  <si>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</si>
  <si>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</si>
  <si>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</si>
  <si>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</si>
  <si>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</si>
  <si>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</si>
  <si>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</si>
  <si>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</si>
  <si>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</si>
  <si>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</si>
  <si>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</si>
  <si>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</si>
  <si>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</si>
  <si>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</si>
  <si>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</si>
  <si>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</si>
  <si>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</si>
  <si>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</si>
  <si>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</si>
  <si>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</si>
  <si>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</si>
  <si>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</si>
  <si>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</si>
  <si>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</si>
  <si>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</si>
  <si>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</si>
  <si>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</si>
  <si>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</si>
  <si>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</si>
  <si>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</si>
  <si>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</si>
  <si>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</si>
  <si>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</si>
  <si>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</si>
  <si>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</si>
  <si>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</si>
  <si>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</si>
  <si>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</si>
  <si>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</si>
  <si>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</si>
  <si>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</si>
  <si>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</si>
  <si>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</si>
  <si>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</si>
  <si>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</si>
  <si>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</si>
  <si>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</si>
  <si>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</si>
  <si>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</si>
  <si>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</si>
  <si>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</si>
  <si>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</si>
  <si>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</si>
  <si>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</si>
  <si>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</si>
  <si>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</si>
  <si>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</si>
  <si>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</si>
  <si>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</si>
  <si>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</si>
  <si>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</si>
  <si>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</si>
  <si>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</si>
  <si>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</si>
  <si>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</si>
  <si>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</si>
  <si>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</si>
  <si>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</si>
  <si>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</si>
  <si>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</si>
  <si>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</si>
  <si>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</si>
  <si>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</si>
  <si>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</si>
  <si>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</si>
  <si>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</si>
  <si>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</si>
  <si>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</si>
  <si>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</si>
  <si>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</si>
  <si>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</si>
  <si>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</si>
  <si>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</si>
  <si>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</si>
  <si>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</si>
  <si>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</si>
  <si>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</si>
  <si>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</si>
  <si>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</si>
  <si>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</si>
  <si>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</si>
  <si>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</si>
  <si>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</si>
  <si>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</si>
  <si>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</si>
  <si>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</si>
  <si>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</si>
  <si>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</si>
  <si>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</si>
  <si>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</si>
  <si>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</si>
  <si>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</si>
  <si>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</si>
  <si>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</si>
  <si>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</si>
  <si>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</si>
  <si>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</si>
  <si>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</si>
  <si>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</si>
  <si>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</si>
  <si>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</si>
  <si>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</si>
  <si>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</si>
  <si>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</si>
  <si>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</si>
  <si>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</si>
  <si>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</si>
  <si>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</si>
  <si>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</si>
  <si>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</si>
  <si>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</si>
  <si>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</si>
  <si>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</si>
  <si>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</si>
  <si>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</si>
  <si>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</si>
  <si>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</si>
  <si>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250-255</t>
  </si>
  <si>
    <t>Buy*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</si>
  <si>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</si>
  <si>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</si>
  <si>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</si>
  <si>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</si>
  <si>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</si>
  <si>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</si>
  <si>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</si>
  <si>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</si>
  <si>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</si>
  <si>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</si>
  <si>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</si>
  <si>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</si>
  <si>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</si>
  <si>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</si>
  <si>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</si>
  <si>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</si>
  <si>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</si>
  <si>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</si>
  <si>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</si>
  <si>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</si>
  <si>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</si>
  <si>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</si>
  <si>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</si>
  <si>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</si>
  <si>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</si>
  <si>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</si>
  <si>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</si>
  <si>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</si>
  <si>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</si>
  <si>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</si>
  <si>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</si>
  <si>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</si>
  <si>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</si>
  <si>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</si>
  <si>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</si>
  <si>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</si>
  <si>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</si>
  <si>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</si>
  <si>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</si>
  <si>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</si>
  <si>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</si>
  <si>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</si>
  <si>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</si>
  <si>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</si>
  <si>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</si>
  <si>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</si>
  <si>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</si>
  <si>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</si>
  <si>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</si>
  <si>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</si>
  <si>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</si>
  <si>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</si>
  <si>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</si>
  <si>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</si>
  <si>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</si>
  <si>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</si>
  <si>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290-280</t>
  </si>
  <si>
    <t>139-137</t>
  </si>
  <si>
    <t>500-550</t>
  </si>
  <si>
    <t>980-990</t>
  </si>
  <si>
    <t>Loss of Rs.192.5/-</t>
  </si>
  <si>
    <t xml:space="preserve">MARUTI </t>
  </si>
  <si>
    <t>5500-5400</t>
  </si>
  <si>
    <t>Porfit of Rs.100/-</t>
  </si>
  <si>
    <t>425-430</t>
  </si>
  <si>
    <t>1060-1080</t>
  </si>
  <si>
    <t>820-840</t>
  </si>
  <si>
    <t>730-760</t>
  </si>
  <si>
    <t xml:space="preserve">CROMPTON </t>
  </si>
  <si>
    <t>Porfit of Rs.23.50/-</t>
  </si>
  <si>
    <t>Loss of Rs.5.50/-</t>
  </si>
  <si>
    <t>Profit of Rs.0.65/-</t>
  </si>
  <si>
    <t>BANKNIFTY 21000 PE 11 JUN</t>
  </si>
  <si>
    <t>270-280</t>
  </si>
  <si>
    <t>550-570</t>
  </si>
  <si>
    <t xml:space="preserve">RELIANCE </t>
  </si>
  <si>
    <t>Loss of Rs.32.5/-</t>
  </si>
  <si>
    <t>340-335</t>
  </si>
  <si>
    <t>Profit of Rs.4/-</t>
  </si>
  <si>
    <t>960-950</t>
  </si>
  <si>
    <t>Profit of Rs.8.5/-</t>
  </si>
  <si>
    <t>185-180</t>
  </si>
  <si>
    <t>325-320</t>
  </si>
  <si>
    <t>Profit of Rs.18/-</t>
  </si>
  <si>
    <t>2480-2500</t>
  </si>
  <si>
    <t>NIFTY 10100 PE 11 JUN</t>
  </si>
  <si>
    <t>120-140</t>
  </si>
  <si>
    <t xml:space="preserve">NIFTY 10000 PE 11 JUN </t>
  </si>
  <si>
    <t>Part Profit of Rs.10/-</t>
  </si>
  <si>
    <t>AMBUJACEM 185 PE JUNE</t>
  </si>
  <si>
    <t>250-300</t>
  </si>
  <si>
    <t>Profit of Rs.0.90/-</t>
  </si>
  <si>
    <t>7.0-8.0</t>
  </si>
  <si>
    <t xml:space="preserve">RELIANCE 1500 PE JUNE </t>
  </si>
  <si>
    <t>40-45</t>
  </si>
  <si>
    <t>235-240</t>
  </si>
  <si>
    <t>Loss of Rs.6/-</t>
  </si>
  <si>
    <t>195-200</t>
  </si>
  <si>
    <t>Profit of Rs.3.50/-</t>
  </si>
  <si>
    <t>Loss of Rs.13/-</t>
  </si>
  <si>
    <t>Loss of Rs.42.5/-</t>
  </si>
  <si>
    <t>Loss of Rs.60/-</t>
  </si>
  <si>
    <t>Loss of Rs.40/-</t>
  </si>
  <si>
    <t>Loss of Rs.16.5/-</t>
  </si>
  <si>
    <t>Profit of Rs.8.25/-</t>
  </si>
  <si>
    <t>Loss of Rs.3.5/-</t>
  </si>
  <si>
    <t>NIFTY 9700 PE 18 JUN</t>
  </si>
  <si>
    <t>BANKNIFTY 19500 PE 18</t>
  </si>
  <si>
    <t>600-650</t>
  </si>
  <si>
    <t>BANKNIFTY 19500 PE 18 JUN</t>
  </si>
  <si>
    <t>230-240</t>
  </si>
  <si>
    <t>230-250</t>
  </si>
  <si>
    <t>8.0-9.0</t>
  </si>
  <si>
    <t>540-550</t>
  </si>
  <si>
    <t>325-330</t>
  </si>
  <si>
    <t>410-415</t>
  </si>
  <si>
    <t xml:space="preserve"> INFY</t>
  </si>
  <si>
    <t>730-740</t>
  </si>
  <si>
    <t>1040-1060</t>
  </si>
  <si>
    <t>RELIANCE 1520 PE JUNE</t>
  </si>
  <si>
    <t>35-40</t>
  </si>
  <si>
    <t>Profit of Rs.15-</t>
  </si>
  <si>
    <t>Loss of Rs.45/-</t>
  </si>
  <si>
    <t>Loss of Rs.140/-</t>
  </si>
  <si>
    <t>Loss of Rs.1.6/-</t>
  </si>
  <si>
    <t>Profit of Rs.14.5/-</t>
  </si>
  <si>
    <t>Loss of Rs.6.50/-</t>
  </si>
  <si>
    <t>470-450</t>
  </si>
  <si>
    <t>1450-1470</t>
  </si>
  <si>
    <t>2400-2450</t>
  </si>
  <si>
    <t>BANKNIFTY 19000 PE 25 JUN</t>
  </si>
  <si>
    <t>500-600</t>
  </si>
  <si>
    <t>168-172</t>
  </si>
  <si>
    <t>BANKNIFTY 19500 PE 25 JUN</t>
  </si>
  <si>
    <t>Loss of Rs.14/-</t>
  </si>
  <si>
    <t>335-330</t>
  </si>
  <si>
    <t>Loss of Rs.160/-</t>
  </si>
  <si>
    <t xml:space="preserve">TATAELXSI </t>
  </si>
  <si>
    <t>Profit of Rs7.5/-</t>
  </si>
  <si>
    <t xml:space="preserve"> RITES</t>
  </si>
  <si>
    <t>920-930</t>
  </si>
  <si>
    <t>1450-1500</t>
  </si>
  <si>
    <t>Loss of Rs.46/-</t>
  </si>
  <si>
    <t>Loss of Rs.125/-</t>
  </si>
  <si>
    <t>TOWER RESEARCH CAPITAL MARKETS INDIA PRIVATE LIMITED</t>
  </si>
  <si>
    <t>Profit of Rs.7/-</t>
  </si>
  <si>
    <t>165-170</t>
  </si>
  <si>
    <t>LT JUN FUT</t>
  </si>
  <si>
    <t>925-935</t>
  </si>
  <si>
    <t>Profit of Rs.26.50/-</t>
  </si>
  <si>
    <t>Loss of Rs.11/-</t>
  </si>
  <si>
    <t>GALADA</t>
  </si>
  <si>
    <t>IDBI BANK LIMITED</t>
  </si>
  <si>
    <t>Indiabulls Hsg Fin Ltd</t>
  </si>
  <si>
    <t>SURJECTIVE RESEARCH CAPITAL LLP</t>
  </si>
  <si>
    <t>Profit of Rs.16.5/-</t>
  </si>
  <si>
    <t>NIFTY 10100 PE 02-JUL</t>
  </si>
  <si>
    <t>200-220</t>
  </si>
  <si>
    <t>BANKNIFTY 21600 PE 25-JUN</t>
  </si>
  <si>
    <t>600-700</t>
  </si>
  <si>
    <t>400-410</t>
  </si>
  <si>
    <t>185-183</t>
  </si>
  <si>
    <t>Loss of Rs.80/-</t>
  </si>
  <si>
    <t>Profit of Rs.22/-</t>
  </si>
  <si>
    <t>Part Profit of Rs.6/-</t>
  </si>
  <si>
    <t>Loss of Rs.47.5/-</t>
  </si>
  <si>
    <t>Loss of Rs.190/-</t>
  </si>
  <si>
    <t>AMFL</t>
  </si>
  <si>
    <t>DEVABHAI NAGJIBHAI DESAI</t>
  </si>
  <si>
    <t>HRTI PRIVATE LIMITED</t>
  </si>
  <si>
    <t>Profit of Rs 67.5/-</t>
  </si>
  <si>
    <t>1260-1240</t>
  </si>
  <si>
    <t>Profit of Rs.24.5/-</t>
  </si>
  <si>
    <t>290-300</t>
  </si>
  <si>
    <t>235-237</t>
  </si>
  <si>
    <t>260-265</t>
  </si>
  <si>
    <t xml:space="preserve">CIPLA </t>
  </si>
  <si>
    <t>645-647</t>
  </si>
  <si>
    <t>680-690</t>
  </si>
  <si>
    <t xml:space="preserve">NIFTY July FUT </t>
  </si>
  <si>
    <t>sell</t>
  </si>
  <si>
    <t>97.5</t>
  </si>
  <si>
    <t>Nifty 2-Jul 10300 PE</t>
  </si>
  <si>
    <t>95</t>
  </si>
  <si>
    <t>-27.5</t>
  </si>
  <si>
    <t>Profit of Rs.67.5/-</t>
  </si>
  <si>
    <t>955-959</t>
  </si>
  <si>
    <t>Part Profit of Rs.14.5/-</t>
  </si>
  <si>
    <t>ANAL PRATISH SHAH</t>
  </si>
  <si>
    <t>ALPHA LEON ENTERPRISES LLP</t>
  </si>
  <si>
    <t>Bharat Heavy Elect Ltd.</t>
  </si>
  <si>
    <t>NCC Limited</t>
  </si>
  <si>
    <t>RMDRIP</t>
  </si>
  <si>
    <t>R M Drip &amp; Sprink Sys Ltd</t>
  </si>
  <si>
    <t>PUSHKAR VINAY DATE</t>
  </si>
  <si>
    <t>Profit of Rs.66/-</t>
  </si>
  <si>
    <t>Profit of Rs.37/-</t>
  </si>
  <si>
    <t>158-160</t>
  </si>
  <si>
    <t>NIFTY 9900 PE 02-JUL</t>
  </si>
  <si>
    <t>90-100</t>
  </si>
  <si>
    <t>Profit of Rs.13.5/-</t>
  </si>
  <si>
    <t>2335-2345</t>
  </si>
  <si>
    <t>341-344</t>
  </si>
  <si>
    <t>Part Profit of Rs.18.50/-</t>
  </si>
  <si>
    <t>SONA BISCUITS LIMITED</t>
  </si>
  <si>
    <t>ICLORGANIC</t>
  </si>
  <si>
    <t>CAPSTON CAPITAL PARTNERS</t>
  </si>
  <si>
    <t>Tourism Finance Corp</t>
  </si>
  <si>
    <t>Ujjivan Fin. Servc. Ltd.</t>
  </si>
  <si>
    <t>BEACON TRUSTEESHIP LIMITED</t>
  </si>
  <si>
    <t>DOVETAIL INDIA FUND CLASS 6 SHARES</t>
  </si>
  <si>
    <t>Profit of Rs.4.5/-</t>
  </si>
  <si>
    <t>2145-2150</t>
  </si>
  <si>
    <t>2220-2250</t>
  </si>
  <si>
    <t>780-784</t>
  </si>
  <si>
    <t xml:space="preserve">BALKRISIND </t>
  </si>
  <si>
    <t>1240-1250</t>
  </si>
  <si>
    <t>1160-1140</t>
  </si>
  <si>
    <t xml:space="preserve">NIFTY 10000 PE 02-JUL </t>
  </si>
  <si>
    <t>100-120</t>
  </si>
  <si>
    <t>276-278</t>
  </si>
  <si>
    <t>858-868</t>
  </si>
  <si>
    <t>930-950</t>
  </si>
  <si>
    <t>NAVEEN GUPTA</t>
  </si>
  <si>
    <t>HETAL ARUNKUMAR PRAJAPATI</t>
  </si>
  <si>
    <t>ANUROOP</t>
  </si>
  <si>
    <t>SHERWOOD SECURITIES PVT LTD</t>
  </si>
  <si>
    <t>CBPL</t>
  </si>
  <si>
    <t>BEELINE BROKING LIMITED</t>
  </si>
  <si>
    <t>CHDCHEM</t>
  </si>
  <si>
    <t>REENA SHARMA</t>
  </si>
  <si>
    <t>DARJEELING</t>
  </si>
  <si>
    <t>ARCADIA SHARE &amp; STOCK BROKERS PVT. LTD</t>
  </si>
  <si>
    <t>DHANVARSHA</t>
  </si>
  <si>
    <t>KLEIO TRADECON LLP .</t>
  </si>
  <si>
    <t>ASHWIN KAMDAR (HUF)</t>
  </si>
  <si>
    <t>APM TERMINALS MAURITIUS LIMITED</t>
  </si>
  <si>
    <t>HITECHWIND</t>
  </si>
  <si>
    <t>KRUTI KEVIN KAPADIA</t>
  </si>
  <si>
    <t>GIRIRAJ FINANCIAL SERVICES PVT LTD</t>
  </si>
  <si>
    <t>WEALTH CAPITAL ADVISORS</t>
  </si>
  <si>
    <t>JSHL</t>
  </si>
  <si>
    <t>NITIN JAISWAL</t>
  </si>
  <si>
    <t>BISWANATHMUKHERJEE</t>
  </si>
  <si>
    <t>KPIGLOBAL</t>
  </si>
  <si>
    <t>KAMAL KUMAR KABRA</t>
  </si>
  <si>
    <t>PARISHI KABRA</t>
  </si>
  <si>
    <t>RIBATEX</t>
  </si>
  <si>
    <t>KABIR SHRAN DAGAR</t>
  </si>
  <si>
    <t>ANDHRA PAPER LIMITED</t>
  </si>
  <si>
    <t>LIMITED BRIGHT STAR INVESTMENTS PRIVATE</t>
  </si>
  <si>
    <t>NIMI ENTERPRISES</t>
  </si>
  <si>
    <t>Balaji Amines Limited</t>
  </si>
  <si>
    <t>N.K.SECURITIES</t>
  </si>
  <si>
    <t>Equitas Holdings Limited</t>
  </si>
  <si>
    <t>Eveready Industries India</t>
  </si>
  <si>
    <t>GLOBE</t>
  </si>
  <si>
    <t>Globe Textiles (I) Ltd.</t>
  </si>
  <si>
    <t>VORA PRANAV PRAFULCHANDRA</t>
  </si>
  <si>
    <t>Vodafone Idea Limited</t>
  </si>
  <si>
    <t>TOTAL COMMODITIES (I) PVT. LTD</t>
  </si>
  <si>
    <t>Syncom Healthcare Ltd</t>
  </si>
  <si>
    <t>VISHWAMURTE TRAD INVEST PE LTD</t>
  </si>
  <si>
    <t>NUPUR ANIL SHAH</t>
  </si>
  <si>
    <t>ARCADIA SHARE &amp; STOCK BROKERS PVT. LTD.</t>
  </si>
  <si>
    <t>NARAYANASAMY AYYASAMY</t>
  </si>
  <si>
    <t>RAJASTHAN GLOBAL SECURITIES PVT LTD</t>
  </si>
  <si>
    <t>Tilaknagar Industries Ltd</t>
  </si>
  <si>
    <t>KISHORKUMAR SOBHAGCHAND MORBIA</t>
  </si>
  <si>
    <t>Alchemist Ltd</t>
  </si>
  <si>
    <t>HANSABEN HASMUKHBHAI AMIN</t>
  </si>
  <si>
    <t>SANTOSH INDUSTRIES LTD</t>
  </si>
  <si>
    <t>Mangalore Chemicals &amp; Fer</t>
  </si>
  <si>
    <t>RECOVERY OFFICER I DRT II</t>
  </si>
  <si>
    <t>Mercator Limited</t>
  </si>
  <si>
    <t>Oriental Trimex Limited</t>
  </si>
  <si>
    <t>PRATIK BANKDA</t>
  </si>
  <si>
    <t>Varun Beverages Limited</t>
  </si>
  <si>
    <t>RAVI KANT JAIPURIA AND SONS (HUF)</t>
  </si>
  <si>
    <t>Wheels India Ltd</t>
  </si>
  <si>
    <t>TITAN EUROPE LIMITED</t>
  </si>
  <si>
    <t>Profit of Rs.18.50/-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</si>
</sst>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8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" fontId="7" fillId="50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48" fillId="60" borderId="37" xfId="0" applyFont="1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top"/>
    </xf>
    <xf numFmtId="43" fontId="7" fillId="59" borderId="5" xfId="16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5" fontId="13" fillId="59" borderId="5" xfId="0" applyNumberFormat="1" applyFont="1" applyFill="1" applyBorder="1" applyAlignment="1">
      <alignment horizontal="center" vertical="center"/>
    </xf>
    <xf numFmtId="0" fontId="0" fillId="50" borderId="37" xfId="0" applyNumberForma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43" fontId="6" fillId="50" borderId="37" xfId="160" applyFont="1" applyFill="1" applyBorder="1"/>
    <xf numFmtId="43" fontId="8" fillId="50" borderId="37" xfId="160" applyFont="1" applyFill="1" applyBorder="1" applyAlignment="1">
      <alignment horizontal="left"/>
    </xf>
    <xf numFmtId="43" fontId="48" fillId="50" borderId="37" xfId="160" applyFont="1" applyFill="1" applyBorder="1" applyAlignment="1">
      <alignment horizontal="center" vertical="top"/>
    </xf>
    <xf numFmtId="0" fontId="0" fillId="50" borderId="37" xfId="0" applyFill="1" applyBorder="1" applyAlignment="1">
      <alignment horizontal="center" vertical="center"/>
    </xf>
    <xf numFmtId="0" fontId="48" fillId="50" borderId="37" xfId="0" applyFont="1" applyFill="1" applyBorder="1" applyAlignment="1">
      <alignment horizontal="center" vertical="top"/>
    </xf>
    <xf numFmtId="43" fontId="7" fillId="50" borderId="5" xfId="160" applyFont="1" applyFill="1" applyBorder="1" applyAlignment="1">
      <alignment horizontal="center" vertical="center"/>
    </xf>
    <xf numFmtId="43" fontId="7" fillId="50" borderId="37" xfId="160" applyFont="1" applyFill="1" applyBorder="1" applyAlignment="1">
      <alignment horizontal="center"/>
    </xf>
    <xf numFmtId="0" fontId="0" fillId="31" borderId="37" xfId="0" applyNumberFormat="1" applyFill="1" applyBorder="1" applyAlignment="1">
      <alignment horizontal="center" vertical="center"/>
    </xf>
    <xf numFmtId="164" fontId="0" fillId="31" borderId="37" xfId="0" applyNumberFormat="1" applyFill="1" applyBorder="1" applyAlignment="1">
      <alignment horizontal="center" vertical="center"/>
    </xf>
    <xf numFmtId="43" fontId="6" fillId="31" borderId="37" xfId="160" applyFont="1" applyFill="1" applyBorder="1"/>
    <xf numFmtId="43" fontId="8" fillId="31" borderId="37" xfId="160" applyFont="1" applyFill="1" applyBorder="1" applyAlignment="1">
      <alignment horizontal="left"/>
    </xf>
    <xf numFmtId="43" fontId="48" fillId="31" borderId="37" xfId="160" applyFont="1" applyFill="1" applyBorder="1" applyAlignment="1">
      <alignment horizontal="center" vertical="top"/>
    </xf>
    <xf numFmtId="0" fontId="48" fillId="31" borderId="37" xfId="0" applyFont="1" applyFill="1" applyBorder="1" applyAlignment="1">
      <alignment horizontal="center" vertical="center"/>
    </xf>
    <xf numFmtId="0" fontId="48" fillId="31" borderId="37" xfId="0" applyFont="1" applyFill="1" applyBorder="1" applyAlignment="1">
      <alignment horizontal="center" vertical="top"/>
    </xf>
    <xf numFmtId="0" fontId="7" fillId="31" borderId="5" xfId="0" applyFont="1" applyFill="1" applyBorder="1" applyAlignment="1">
      <alignment horizontal="center" vertical="center"/>
    </xf>
    <xf numFmtId="10" fontId="7" fillId="31" borderId="37" xfId="51" applyNumberFormat="1" applyFont="1" applyFill="1" applyBorder="1" applyAlignment="1" applyProtection="1">
      <alignment horizontal="center" vertical="center" wrapText="1"/>
    </xf>
    <xf numFmtId="43" fontId="7" fillId="31" borderId="5" xfId="160" applyFont="1" applyFill="1" applyBorder="1" applyAlignment="1">
      <alignment horizontal="center" vertical="center"/>
    </xf>
    <xf numFmtId="16" fontId="7" fillId="31" borderId="37" xfId="160" applyNumberFormat="1" applyFont="1" applyFill="1" applyBorder="1" applyAlignment="1">
      <alignment horizontal="center" vertical="center"/>
    </xf>
    <xf numFmtId="43" fontId="7" fillId="31" borderId="37" xfId="160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6" fillId="6" borderId="37" xfId="0" applyFont="1" applyFill="1" applyBorder="1"/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0" fillId="2" borderId="37" xfId="0" applyFill="1" applyBorder="1"/>
    <xf numFmtId="10" fontId="0" fillId="3" borderId="0" xfId="4" applyNumberFormat="1" applyFont="1" applyFill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</cellXfs>
  <cellStyles count="161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Comma" xfId="160" builtinId="3"/>
    <cellStyle name="Explanatory Text 2" xfId="106" xr:uid="{00000000-0005-0000-0000-00005E000000}"/>
    <cellStyle name="Explanatory Text 3" xfId="107" xr:uid="{00000000-0005-0000-0000-00005F000000}"/>
    <cellStyle name="Explanatory Text 4" xfId="108" xr:uid="{00000000-0005-0000-0000-000060000000}"/>
    <cellStyle name="Good 2" xfId="110" xr:uid="{00000000-0005-0000-0000-000061000000}"/>
    <cellStyle name="Good 3" xfId="111" xr:uid="{00000000-0005-0000-0000-000062000000}"/>
    <cellStyle name="Good 4" xfId="112" xr:uid="{00000000-0005-0000-0000-000063000000}"/>
    <cellStyle name="Heading 1 2" xfId="113" xr:uid="{00000000-0005-0000-0000-000064000000}"/>
    <cellStyle name="Heading 1 3" xfId="114" xr:uid="{00000000-0005-0000-0000-000065000000}"/>
    <cellStyle name="Heading 1 4" xfId="115" xr:uid="{00000000-0005-0000-0000-000066000000}"/>
    <cellStyle name="Heading 2 2" xfId="116" xr:uid="{00000000-0005-0000-0000-000067000000}"/>
    <cellStyle name="Heading 2 3" xfId="117" xr:uid="{00000000-0005-0000-0000-000068000000}"/>
    <cellStyle name="Heading 2 4" xfId="118" xr:uid="{00000000-0005-0000-0000-000069000000}"/>
    <cellStyle name="Heading 3 2" xfId="119" xr:uid="{00000000-0005-0000-0000-00006A000000}"/>
    <cellStyle name="Heading 3 3" xfId="120" xr:uid="{00000000-0005-0000-0000-00006B000000}"/>
    <cellStyle name="Heading 3 4" xfId="121" xr:uid="{00000000-0005-0000-0000-00006C000000}"/>
    <cellStyle name="Heading 4 2" xfId="122" xr:uid="{00000000-0005-0000-0000-00006D000000}"/>
    <cellStyle name="Heading 4 3" xfId="123" xr:uid="{00000000-0005-0000-0000-00006E000000}"/>
    <cellStyle name="Heading 4 4" xfId="124" xr:uid="{00000000-0005-0000-0000-00006F000000}"/>
    <cellStyle name="Hyperlink" xfId="7" builtinId="8"/>
    <cellStyle name="Hyperlink 2" xfId="125" xr:uid="{00000000-0005-0000-0000-000071000000}"/>
    <cellStyle name="Input 2" xfId="126" xr:uid="{00000000-0005-0000-0000-000072000000}"/>
    <cellStyle name="Input 3" xfId="127" xr:uid="{00000000-0005-0000-0000-000073000000}"/>
    <cellStyle name="Input 4" xfId="128" xr:uid="{00000000-0005-0000-0000-000074000000}"/>
    <cellStyle name="Linked Cell 2" xfId="129" xr:uid="{00000000-0005-0000-0000-000075000000}"/>
    <cellStyle name="Linked Cell 3" xfId="130" xr:uid="{00000000-0005-0000-0000-000076000000}"/>
    <cellStyle name="Linked Cell 4" xfId="132" xr:uid="{00000000-0005-0000-0000-000077000000}"/>
    <cellStyle name="Neutral 2" xfId="133" xr:uid="{00000000-0005-0000-0000-000078000000}"/>
    <cellStyle name="Neutral 3" xfId="134" xr:uid="{00000000-0005-0000-0000-000079000000}"/>
    <cellStyle name="Neutral 4" xfId="135" xr:uid="{00000000-0005-0000-0000-00007A000000}"/>
    <cellStyle name="Normal" xfId="0" builtinId="0"/>
    <cellStyle name="Normal 2" xfId="131" xr:uid="{00000000-0005-0000-0000-00007C000000}"/>
    <cellStyle name="Normal 2 2" xfId="136" xr:uid="{00000000-0005-0000-0000-00007D000000}"/>
    <cellStyle name="Normal 2 3" xfId="137" xr:uid="{00000000-0005-0000-0000-00007E000000}"/>
    <cellStyle name="Normal 2 4" xfId="138" xr:uid="{00000000-0005-0000-0000-00007F000000}"/>
    <cellStyle name="Normal 3" xfId="139" xr:uid="{00000000-0005-0000-0000-000080000000}"/>
    <cellStyle name="Normal 3 2" xfId="140" xr:uid="{00000000-0005-0000-0000-000081000000}"/>
    <cellStyle name="Normal 3 3" xfId="141" xr:uid="{00000000-0005-0000-0000-000082000000}"/>
    <cellStyle name="Normal 3 4" xfId="142" xr:uid="{00000000-0005-0000-0000-000083000000}"/>
    <cellStyle name="Normal 4" xfId="143" xr:uid="{00000000-0005-0000-0000-000084000000}"/>
    <cellStyle name="Normal 5" xfId="144" xr:uid="{00000000-0005-0000-0000-000085000000}"/>
    <cellStyle name="Normal 5 2" xfId="145" xr:uid="{00000000-0005-0000-0000-000086000000}"/>
    <cellStyle name="Normal 5 3" xfId="10" xr:uid="{00000000-0005-0000-0000-000087000000}"/>
    <cellStyle name="Normal 6" xfId="146" xr:uid="{00000000-0005-0000-0000-000088000000}"/>
    <cellStyle name="Normal 7" xfId="147" xr:uid="{00000000-0005-0000-0000-000089000000}"/>
    <cellStyle name="Normal 7 2" xfId="6" xr:uid="{00000000-0005-0000-0000-00008A000000}"/>
    <cellStyle name="Normal_Sheet1" xfId="9" xr:uid="{00000000-0005-0000-0000-00008B000000}"/>
    <cellStyle name="Note 2" xfId="148" xr:uid="{00000000-0005-0000-0000-00008C000000}"/>
    <cellStyle name="Note 2 2" xfId="149" xr:uid="{00000000-0005-0000-0000-00008D000000}"/>
    <cellStyle name="Note 3" xfId="150" xr:uid="{00000000-0005-0000-0000-00008E000000}"/>
    <cellStyle name="Note 4" xfId="151" xr:uid="{00000000-0005-0000-0000-00008F000000}"/>
    <cellStyle name="Note 5" xfId="109" xr:uid="{00000000-0005-0000-0000-000090000000}"/>
    <cellStyle name="Output 2" xfId="152" xr:uid="{00000000-0005-0000-0000-000091000000}"/>
    <cellStyle name="Output 3" xfId="153" xr:uid="{00000000-0005-0000-0000-000092000000}"/>
    <cellStyle name="Output 4" xfId="154" xr:uid="{00000000-0005-0000-0000-000093000000}"/>
    <cellStyle name="Percent" xfId="4" builtinId="5"/>
    <cellStyle name="Percent 2" xfId="51" xr:uid="{00000000-0005-0000-0000-000095000000}"/>
    <cellStyle name="Percent 3" xfId="53" xr:uid="{00000000-0005-0000-0000-000096000000}"/>
    <cellStyle name="Percent 4" xfId="55" xr:uid="{00000000-0005-0000-0000-000097000000}"/>
    <cellStyle name="Title 2" xfId="20" xr:uid="{00000000-0005-0000-0000-000098000000}"/>
    <cellStyle name="Title 3" xfId="13" xr:uid="{00000000-0005-0000-0000-000099000000}"/>
    <cellStyle name="Title 4" xfId="8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  <cellStyle name="Warning Text 2" xfId="158" xr:uid="{00000000-0005-0000-0000-00009E000000}"/>
    <cellStyle name="Warning Text 3" xfId="159" xr:uid="{00000000-0005-0000-0000-00009F000000}"/>
    <cellStyle name="Warning Text 4" xfId="88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C23" sqref="C23"/>
    </sheetView>
  </sheetViews>
  <sheetFormatPr defaultColWidth="9.109375" defaultRowHeight="13.2"/>
  <cols>
    <col min="1" max="1" width="7" style="11" customWidth="1"/>
    <col min="2" max="2" width="9.88671875" style="11" customWidth="1"/>
    <col min="3" max="3" width="24.109375" style="11" customWidth="1"/>
    <col min="4" max="4" width="70.5546875" style="11" customWidth="1"/>
    <col min="5" max="16384" width="9.10937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6">
      <c r="B10" s="281">
        <v>44011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5" spans="2:11">
      <c r="E25" s="56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0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ColWidth="9.109375" defaultRowHeight="13.2"/>
  <cols>
    <col min="1" max="1" width="3.88671875" style="53" customWidth="1"/>
    <col min="2" max="2" width="14.5546875" style="53" customWidth="1"/>
    <col min="3" max="3" width="16.109375" style="53" customWidth="1"/>
    <col min="4" max="4" width="11.6640625" style="53" customWidth="1"/>
    <col min="5" max="5" width="10.5546875" style="53" customWidth="1"/>
    <col min="6" max="7" width="10.88671875" style="53" customWidth="1"/>
    <col min="8" max="8" width="11.109375" style="53" customWidth="1"/>
    <col min="9" max="9" width="11.33203125" style="53" customWidth="1"/>
    <col min="10" max="10" width="12.6640625" style="53" customWidth="1"/>
    <col min="11" max="11" width="12.5546875" style="53" customWidth="1"/>
    <col min="12" max="12" width="11.88671875" style="53" customWidth="1"/>
    <col min="13" max="13" width="9.5546875" style="53" customWidth="1"/>
    <col min="14" max="14" width="10" style="53" customWidth="1"/>
    <col min="15" max="15" width="10.33203125" style="53" customWidth="1"/>
    <col min="16" max="16384" width="9.10937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44011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64" t="s">
        <v>16</v>
      </c>
      <c r="B9" s="566" t="s">
        <v>17</v>
      </c>
      <c r="C9" s="566" t="s">
        <v>18</v>
      </c>
      <c r="D9" s="275" t="s">
        <v>19</v>
      </c>
      <c r="E9" s="275" t="s">
        <v>20</v>
      </c>
      <c r="F9" s="561" t="s">
        <v>21</v>
      </c>
      <c r="G9" s="562"/>
      <c r="H9" s="563"/>
      <c r="I9" s="561" t="s">
        <v>22</v>
      </c>
      <c r="J9" s="562"/>
      <c r="K9" s="563"/>
      <c r="L9" s="275"/>
      <c r="M9" s="282"/>
      <c r="N9" s="282"/>
      <c r="O9" s="282"/>
    </row>
    <row r="10" spans="1:15" ht="59.25" customHeight="1">
      <c r="A10" s="565"/>
      <c r="B10" s="567" t="s">
        <v>17</v>
      </c>
      <c r="C10" s="567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4.4">
      <c r="A11" s="278">
        <v>1</v>
      </c>
      <c r="B11" s="400" t="s">
        <v>34</v>
      </c>
      <c r="C11" s="278" t="s">
        <v>35</v>
      </c>
      <c r="D11" s="304">
        <v>21462.15</v>
      </c>
      <c r="E11" s="304">
        <v>21448.733333333334</v>
      </c>
      <c r="F11" s="316">
        <v>21180.466666666667</v>
      </c>
      <c r="G11" s="316">
        <v>20898.783333333333</v>
      </c>
      <c r="H11" s="316">
        <v>20630.516666666666</v>
      </c>
      <c r="I11" s="316">
        <v>21730.416666666668</v>
      </c>
      <c r="J11" s="316">
        <v>21998.683333333338</v>
      </c>
      <c r="K11" s="316">
        <v>22280.366666666669</v>
      </c>
      <c r="L11" s="303">
        <v>21717</v>
      </c>
      <c r="M11" s="303">
        <v>21167.05</v>
      </c>
      <c r="N11" s="320">
        <v>1239775</v>
      </c>
      <c r="O11" s="321">
        <v>-5.3209362709534538E-2</v>
      </c>
    </row>
    <row r="12" spans="1:15" ht="14.4">
      <c r="A12" s="278">
        <v>2</v>
      </c>
      <c r="B12" s="400" t="s">
        <v>34</v>
      </c>
      <c r="C12" s="278" t="s">
        <v>36</v>
      </c>
      <c r="D12" s="317">
        <v>10318</v>
      </c>
      <c r="E12" s="317">
        <v>10300.65</v>
      </c>
      <c r="F12" s="318">
        <v>10252.599999999999</v>
      </c>
      <c r="G12" s="318">
        <v>10187.199999999999</v>
      </c>
      <c r="H12" s="318">
        <v>10139.149999999998</v>
      </c>
      <c r="I12" s="318">
        <v>10366.049999999999</v>
      </c>
      <c r="J12" s="318">
        <v>10414.099999999999</v>
      </c>
      <c r="K12" s="318">
        <v>10479.5</v>
      </c>
      <c r="L12" s="305">
        <v>10348.700000000001</v>
      </c>
      <c r="M12" s="305">
        <v>10235.25</v>
      </c>
      <c r="N12" s="320">
        <v>12467550</v>
      </c>
      <c r="O12" s="321">
        <v>9.3126939870587622E-2</v>
      </c>
    </row>
    <row r="13" spans="1:15" ht="14.4">
      <c r="A13" s="278">
        <v>3</v>
      </c>
      <c r="B13" s="400" t="s">
        <v>37</v>
      </c>
      <c r="C13" s="278" t="s">
        <v>38</v>
      </c>
      <c r="D13" s="317">
        <v>1288.6500000000001</v>
      </c>
      <c r="E13" s="317">
        <v>1277.75</v>
      </c>
      <c r="F13" s="318">
        <v>1262.75</v>
      </c>
      <c r="G13" s="318">
        <v>1236.8499999999999</v>
      </c>
      <c r="H13" s="318">
        <v>1221.8499999999999</v>
      </c>
      <c r="I13" s="318">
        <v>1303.6500000000001</v>
      </c>
      <c r="J13" s="318">
        <v>1318.65</v>
      </c>
      <c r="K13" s="318">
        <v>1344.5500000000002</v>
      </c>
      <c r="L13" s="305">
        <v>1292.75</v>
      </c>
      <c r="M13" s="305">
        <v>1251.8499999999999</v>
      </c>
      <c r="N13" s="320">
        <v>2304000</v>
      </c>
      <c r="O13" s="321">
        <v>3.8539553752535496E-2</v>
      </c>
    </row>
    <row r="14" spans="1:15" ht="14.4">
      <c r="A14" s="278">
        <v>4</v>
      </c>
      <c r="B14" s="400" t="s">
        <v>39</v>
      </c>
      <c r="C14" s="278" t="s">
        <v>40</v>
      </c>
      <c r="D14" s="317">
        <v>162.55000000000001</v>
      </c>
      <c r="E14" s="317">
        <v>163.65</v>
      </c>
      <c r="F14" s="318">
        <v>160.30000000000001</v>
      </c>
      <c r="G14" s="318">
        <v>158.05000000000001</v>
      </c>
      <c r="H14" s="318">
        <v>154.70000000000002</v>
      </c>
      <c r="I14" s="318">
        <v>165.9</v>
      </c>
      <c r="J14" s="318">
        <v>169.24999999999997</v>
      </c>
      <c r="K14" s="318">
        <v>171.5</v>
      </c>
      <c r="L14" s="305">
        <v>167</v>
      </c>
      <c r="M14" s="305">
        <v>161.4</v>
      </c>
      <c r="N14" s="320">
        <v>17936000</v>
      </c>
      <c r="O14" s="321">
        <v>4.7053551422809765E-3</v>
      </c>
    </row>
    <row r="15" spans="1:15" ht="14.4">
      <c r="A15" s="278">
        <v>5</v>
      </c>
      <c r="B15" s="400" t="s">
        <v>39</v>
      </c>
      <c r="C15" s="278" t="s">
        <v>41</v>
      </c>
      <c r="D15" s="317">
        <v>343.6</v>
      </c>
      <c r="E15" s="317">
        <v>344.41666666666669</v>
      </c>
      <c r="F15" s="318">
        <v>339.33333333333337</v>
      </c>
      <c r="G15" s="318">
        <v>335.06666666666666</v>
      </c>
      <c r="H15" s="318">
        <v>329.98333333333335</v>
      </c>
      <c r="I15" s="318">
        <v>348.68333333333339</v>
      </c>
      <c r="J15" s="318">
        <v>353.76666666666677</v>
      </c>
      <c r="K15" s="318">
        <v>358.03333333333342</v>
      </c>
      <c r="L15" s="305">
        <v>349.5</v>
      </c>
      <c r="M15" s="305">
        <v>340.15</v>
      </c>
      <c r="N15" s="320">
        <v>30512500</v>
      </c>
      <c r="O15" s="321">
        <v>-8.9321965083231838E-3</v>
      </c>
    </row>
    <row r="16" spans="1:15" ht="14.4">
      <c r="A16" s="278">
        <v>6</v>
      </c>
      <c r="B16" s="400" t="s">
        <v>44</v>
      </c>
      <c r="C16" s="278" t="s">
        <v>45</v>
      </c>
      <c r="D16" s="317">
        <v>648.95000000000005</v>
      </c>
      <c r="E16" s="317">
        <v>648.23333333333335</v>
      </c>
      <c r="F16" s="318">
        <v>643.41666666666674</v>
      </c>
      <c r="G16" s="318">
        <v>637.88333333333344</v>
      </c>
      <c r="H16" s="318">
        <v>633.06666666666683</v>
      </c>
      <c r="I16" s="318">
        <v>653.76666666666665</v>
      </c>
      <c r="J16" s="318">
        <v>658.58333333333326</v>
      </c>
      <c r="K16" s="318">
        <v>664.11666666666656</v>
      </c>
      <c r="L16" s="305">
        <v>653.04999999999995</v>
      </c>
      <c r="M16" s="305">
        <v>642.70000000000005</v>
      </c>
      <c r="N16" s="320">
        <v>1817000</v>
      </c>
      <c r="O16" s="321">
        <v>1.1692650334075724E-2</v>
      </c>
    </row>
    <row r="17" spans="1:15" ht="14.4">
      <c r="A17" s="278">
        <v>7</v>
      </c>
      <c r="B17" s="400" t="s">
        <v>37</v>
      </c>
      <c r="C17" s="278" t="s">
        <v>46</v>
      </c>
      <c r="D17" s="317">
        <v>188.1</v>
      </c>
      <c r="E17" s="317">
        <v>187.70000000000002</v>
      </c>
      <c r="F17" s="318">
        <v>186.50000000000003</v>
      </c>
      <c r="G17" s="318">
        <v>184.9</v>
      </c>
      <c r="H17" s="318">
        <v>183.70000000000002</v>
      </c>
      <c r="I17" s="318">
        <v>189.30000000000004</v>
      </c>
      <c r="J17" s="318">
        <v>190.50000000000003</v>
      </c>
      <c r="K17" s="318">
        <v>192.10000000000005</v>
      </c>
      <c r="L17" s="305">
        <v>188.9</v>
      </c>
      <c r="M17" s="305">
        <v>186.1</v>
      </c>
      <c r="N17" s="320">
        <v>18477000</v>
      </c>
      <c r="O17" s="321">
        <v>1.0832102412604629E-2</v>
      </c>
    </row>
    <row r="18" spans="1:15" ht="14.4">
      <c r="A18" s="278">
        <v>8</v>
      </c>
      <c r="B18" s="400" t="s">
        <v>39</v>
      </c>
      <c r="C18" s="278" t="s">
        <v>47</v>
      </c>
      <c r="D18" s="317">
        <v>1382.3</v>
      </c>
      <c r="E18" s="317">
        <v>1410.6500000000003</v>
      </c>
      <c r="F18" s="318">
        <v>1343.3000000000006</v>
      </c>
      <c r="G18" s="318">
        <v>1304.3000000000004</v>
      </c>
      <c r="H18" s="318">
        <v>1236.9500000000007</v>
      </c>
      <c r="I18" s="318">
        <v>1449.6500000000005</v>
      </c>
      <c r="J18" s="318">
        <v>1517.0000000000005</v>
      </c>
      <c r="K18" s="318">
        <v>1556.0000000000005</v>
      </c>
      <c r="L18" s="305">
        <v>1478</v>
      </c>
      <c r="M18" s="305">
        <v>1371.65</v>
      </c>
      <c r="N18" s="320">
        <v>1380000</v>
      </c>
      <c r="O18" s="321">
        <v>0.21318681318681318</v>
      </c>
    </row>
    <row r="19" spans="1:15" ht="14.4">
      <c r="A19" s="278">
        <v>9</v>
      </c>
      <c r="B19" s="400" t="s">
        <v>44</v>
      </c>
      <c r="C19" s="278" t="s">
        <v>48</v>
      </c>
      <c r="D19" s="317">
        <v>111.2</v>
      </c>
      <c r="E19" s="317">
        <v>112.25</v>
      </c>
      <c r="F19" s="318">
        <v>109.6</v>
      </c>
      <c r="G19" s="318">
        <v>108</v>
      </c>
      <c r="H19" s="318">
        <v>105.35</v>
      </c>
      <c r="I19" s="318">
        <v>113.85</v>
      </c>
      <c r="J19" s="318">
        <v>116.5</v>
      </c>
      <c r="K19" s="318">
        <v>118.1</v>
      </c>
      <c r="L19" s="305">
        <v>114.9</v>
      </c>
      <c r="M19" s="305">
        <v>110.65</v>
      </c>
      <c r="N19" s="320">
        <v>10235000</v>
      </c>
      <c r="O19" s="321">
        <v>3.9234919077979404E-3</v>
      </c>
    </row>
    <row r="20" spans="1:15" ht="14.4">
      <c r="A20" s="278">
        <v>10</v>
      </c>
      <c r="B20" s="400" t="s">
        <v>44</v>
      </c>
      <c r="C20" s="278" t="s">
        <v>49</v>
      </c>
      <c r="D20" s="317">
        <v>52.15</v>
      </c>
      <c r="E20" s="317">
        <v>52.916666666666664</v>
      </c>
      <c r="F20" s="318">
        <v>50.18333333333333</v>
      </c>
      <c r="G20" s="318">
        <v>48.216666666666669</v>
      </c>
      <c r="H20" s="318">
        <v>45.483333333333334</v>
      </c>
      <c r="I20" s="318">
        <v>54.883333333333326</v>
      </c>
      <c r="J20" s="318">
        <v>57.61666666666666</v>
      </c>
      <c r="K20" s="318">
        <v>59.583333333333321</v>
      </c>
      <c r="L20" s="305">
        <v>55.65</v>
      </c>
      <c r="M20" s="305">
        <v>50.95</v>
      </c>
      <c r="N20" s="320">
        <v>32076000</v>
      </c>
      <c r="O20" s="321">
        <v>4.6081596712650427E-2</v>
      </c>
    </row>
    <row r="21" spans="1:15" ht="14.4">
      <c r="A21" s="278">
        <v>11</v>
      </c>
      <c r="B21" s="400" t="s">
        <v>50</v>
      </c>
      <c r="C21" s="278" t="s">
        <v>51</v>
      </c>
      <c r="D21" s="317">
        <v>1684.4</v>
      </c>
      <c r="E21" s="317">
        <v>1688.1333333333334</v>
      </c>
      <c r="F21" s="318">
        <v>1662.3166666666668</v>
      </c>
      <c r="G21" s="318">
        <v>1640.2333333333333</v>
      </c>
      <c r="H21" s="318">
        <v>1614.4166666666667</v>
      </c>
      <c r="I21" s="318">
        <v>1710.2166666666669</v>
      </c>
      <c r="J21" s="318">
        <v>1736.0333333333335</v>
      </c>
      <c r="K21" s="318">
        <v>1758.116666666667</v>
      </c>
      <c r="L21" s="305">
        <v>1713.95</v>
      </c>
      <c r="M21" s="305">
        <v>1666.05</v>
      </c>
      <c r="N21" s="320">
        <v>5187600</v>
      </c>
      <c r="O21" s="321">
        <v>-1.811367895065584E-2</v>
      </c>
    </row>
    <row r="22" spans="1:15" ht="14.4">
      <c r="A22" s="278">
        <v>12</v>
      </c>
      <c r="B22" s="400" t="s">
        <v>52</v>
      </c>
      <c r="C22" s="278" t="s">
        <v>53</v>
      </c>
      <c r="D22" s="317">
        <v>781.1</v>
      </c>
      <c r="E22" s="317">
        <v>785.13333333333333</v>
      </c>
      <c r="F22" s="318">
        <v>771.61666666666667</v>
      </c>
      <c r="G22" s="318">
        <v>762.13333333333333</v>
      </c>
      <c r="H22" s="318">
        <v>748.61666666666667</v>
      </c>
      <c r="I22" s="318">
        <v>794.61666666666667</v>
      </c>
      <c r="J22" s="318">
        <v>808.13333333333333</v>
      </c>
      <c r="K22" s="318">
        <v>817.61666666666667</v>
      </c>
      <c r="L22" s="305">
        <v>798.65</v>
      </c>
      <c r="M22" s="305">
        <v>775.65</v>
      </c>
      <c r="N22" s="320">
        <v>11638900</v>
      </c>
      <c r="O22" s="321">
        <v>4.2258440046565773E-2</v>
      </c>
    </row>
    <row r="23" spans="1:15" ht="14.4">
      <c r="A23" s="278">
        <v>13</v>
      </c>
      <c r="B23" s="400" t="s">
        <v>54</v>
      </c>
      <c r="C23" s="278" t="s">
        <v>55</v>
      </c>
      <c r="D23" s="317">
        <v>424.45</v>
      </c>
      <c r="E23" s="317">
        <v>423.11666666666662</v>
      </c>
      <c r="F23" s="318">
        <v>417.83333333333326</v>
      </c>
      <c r="G23" s="318">
        <v>411.21666666666664</v>
      </c>
      <c r="H23" s="318">
        <v>405.93333333333328</v>
      </c>
      <c r="I23" s="318">
        <v>429.73333333333323</v>
      </c>
      <c r="J23" s="318">
        <v>435.01666666666665</v>
      </c>
      <c r="K23" s="318">
        <v>441.63333333333321</v>
      </c>
      <c r="L23" s="305">
        <v>428.4</v>
      </c>
      <c r="M23" s="305">
        <v>416.5</v>
      </c>
      <c r="N23" s="320">
        <v>63090000</v>
      </c>
      <c r="O23" s="321">
        <v>-1.9434134696085195E-2</v>
      </c>
    </row>
    <row r="24" spans="1:15" ht="14.4">
      <c r="A24" s="278">
        <v>14</v>
      </c>
      <c r="B24" s="400" t="s">
        <v>44</v>
      </c>
      <c r="C24" s="278" t="s">
        <v>56</v>
      </c>
      <c r="D24" s="317">
        <v>2859.8</v>
      </c>
      <c r="E24" s="317">
        <v>2858.2166666666667</v>
      </c>
      <c r="F24" s="318">
        <v>2816.7333333333336</v>
      </c>
      <c r="G24" s="318">
        <v>2773.666666666667</v>
      </c>
      <c r="H24" s="318">
        <v>2732.1833333333338</v>
      </c>
      <c r="I24" s="318">
        <v>2901.2833333333333</v>
      </c>
      <c r="J24" s="318">
        <v>2942.766666666666</v>
      </c>
      <c r="K24" s="318">
        <v>2985.833333333333</v>
      </c>
      <c r="L24" s="305">
        <v>2899.7</v>
      </c>
      <c r="M24" s="305">
        <v>2815.15</v>
      </c>
      <c r="N24" s="320">
        <v>1787500</v>
      </c>
      <c r="O24" s="321">
        <v>-4.1940444568712426E-4</v>
      </c>
    </row>
    <row r="25" spans="1:15" ht="14.4">
      <c r="A25" s="278">
        <v>15</v>
      </c>
      <c r="B25" s="400" t="s">
        <v>57</v>
      </c>
      <c r="C25" s="278" t="s">
        <v>58</v>
      </c>
      <c r="D25" s="317">
        <v>5952.2</v>
      </c>
      <c r="E25" s="317">
        <v>5983.5166666666673</v>
      </c>
      <c r="F25" s="318">
        <v>5827.0333333333347</v>
      </c>
      <c r="G25" s="318">
        <v>5701.8666666666677</v>
      </c>
      <c r="H25" s="318">
        <v>5545.383333333335</v>
      </c>
      <c r="I25" s="318">
        <v>6108.6833333333343</v>
      </c>
      <c r="J25" s="318">
        <v>6265.1666666666661</v>
      </c>
      <c r="K25" s="318">
        <v>6390.3333333333339</v>
      </c>
      <c r="L25" s="305">
        <v>6140</v>
      </c>
      <c r="M25" s="305">
        <v>5858.35</v>
      </c>
      <c r="N25" s="320">
        <v>749125</v>
      </c>
      <c r="O25" s="321">
        <v>-1.2197132025712872E-2</v>
      </c>
    </row>
    <row r="26" spans="1:15" ht="14.4">
      <c r="A26" s="278">
        <v>16</v>
      </c>
      <c r="B26" s="400" t="s">
        <v>57</v>
      </c>
      <c r="C26" s="278" t="s">
        <v>59</v>
      </c>
      <c r="D26" s="317">
        <v>2892.4</v>
      </c>
      <c r="E26" s="317">
        <v>2929.5</v>
      </c>
      <c r="F26" s="318">
        <v>2814</v>
      </c>
      <c r="G26" s="318">
        <v>2735.6</v>
      </c>
      <c r="H26" s="318">
        <v>2620.1</v>
      </c>
      <c r="I26" s="318">
        <v>3007.9</v>
      </c>
      <c r="J26" s="318">
        <v>3123.4</v>
      </c>
      <c r="K26" s="318">
        <v>3201.8</v>
      </c>
      <c r="L26" s="305">
        <v>3045</v>
      </c>
      <c r="M26" s="305">
        <v>2851.1</v>
      </c>
      <c r="N26" s="320">
        <v>6835750</v>
      </c>
      <c r="O26" s="321">
        <v>4.8146586422355961E-2</v>
      </c>
    </row>
    <row r="27" spans="1:15" ht="14.4">
      <c r="A27" s="278">
        <v>17</v>
      </c>
      <c r="B27" s="400" t="s">
        <v>44</v>
      </c>
      <c r="C27" s="278" t="s">
        <v>60</v>
      </c>
      <c r="D27" s="317">
        <v>1242.45</v>
      </c>
      <c r="E27" s="317">
        <v>1248.1499999999999</v>
      </c>
      <c r="F27" s="318">
        <v>1230.2999999999997</v>
      </c>
      <c r="G27" s="318">
        <v>1218.1499999999999</v>
      </c>
      <c r="H27" s="318">
        <v>1200.2999999999997</v>
      </c>
      <c r="I27" s="318">
        <v>1260.2999999999997</v>
      </c>
      <c r="J27" s="318">
        <v>1278.1499999999996</v>
      </c>
      <c r="K27" s="318">
        <v>1290.2999999999997</v>
      </c>
      <c r="L27" s="305">
        <v>1266</v>
      </c>
      <c r="M27" s="305">
        <v>1236</v>
      </c>
      <c r="N27" s="320">
        <v>837600</v>
      </c>
      <c r="O27" s="321">
        <v>-3.8058991436726928E-3</v>
      </c>
    </row>
    <row r="28" spans="1:15" ht="14.4">
      <c r="A28" s="278">
        <v>18</v>
      </c>
      <c r="B28" s="400" t="s">
        <v>54</v>
      </c>
      <c r="C28" s="278" t="s">
        <v>233</v>
      </c>
      <c r="D28" s="317">
        <v>337.9</v>
      </c>
      <c r="E28" s="317">
        <v>337.66666666666669</v>
      </c>
      <c r="F28" s="318">
        <v>330.93333333333339</v>
      </c>
      <c r="G28" s="318">
        <v>323.9666666666667</v>
      </c>
      <c r="H28" s="318">
        <v>317.23333333333341</v>
      </c>
      <c r="I28" s="318">
        <v>344.63333333333338</v>
      </c>
      <c r="J28" s="318">
        <v>351.36666666666662</v>
      </c>
      <c r="K28" s="318">
        <v>358.33333333333337</v>
      </c>
      <c r="L28" s="305">
        <v>344.4</v>
      </c>
      <c r="M28" s="305">
        <v>330.7</v>
      </c>
      <c r="N28" s="320">
        <v>9999000</v>
      </c>
      <c r="O28" s="321">
        <v>2.6612456107928294E-2</v>
      </c>
    </row>
    <row r="29" spans="1:15" ht="14.4">
      <c r="A29" s="278">
        <v>19</v>
      </c>
      <c r="B29" s="400" t="s">
        <v>54</v>
      </c>
      <c r="C29" s="278" t="s">
        <v>61</v>
      </c>
      <c r="D29" s="317">
        <v>51.9</v>
      </c>
      <c r="E29" s="317">
        <v>52.166666666666664</v>
      </c>
      <c r="F29" s="318">
        <v>51.133333333333326</v>
      </c>
      <c r="G29" s="318">
        <v>50.36666666666666</v>
      </c>
      <c r="H29" s="318">
        <v>49.333333333333321</v>
      </c>
      <c r="I29" s="318">
        <v>52.93333333333333</v>
      </c>
      <c r="J29" s="318">
        <v>53.966666666666676</v>
      </c>
      <c r="K29" s="318">
        <v>54.733333333333334</v>
      </c>
      <c r="L29" s="305">
        <v>53.2</v>
      </c>
      <c r="M29" s="305">
        <v>51.4</v>
      </c>
      <c r="N29" s="320">
        <v>41508400</v>
      </c>
      <c r="O29" s="321">
        <v>-3.3416077907198777E-2</v>
      </c>
    </row>
    <row r="30" spans="1:15" ht="14.4">
      <c r="A30" s="278">
        <v>20</v>
      </c>
      <c r="B30" s="400" t="s">
        <v>50</v>
      </c>
      <c r="C30" s="278" t="s">
        <v>63</v>
      </c>
      <c r="D30" s="317">
        <v>1321.55</v>
      </c>
      <c r="E30" s="317">
        <v>1324.3500000000001</v>
      </c>
      <c r="F30" s="318">
        <v>1310.2500000000002</v>
      </c>
      <c r="G30" s="318">
        <v>1298.95</v>
      </c>
      <c r="H30" s="318">
        <v>1284.8500000000001</v>
      </c>
      <c r="I30" s="318">
        <v>1335.6500000000003</v>
      </c>
      <c r="J30" s="318">
        <v>1349.7500000000002</v>
      </c>
      <c r="K30" s="318">
        <v>1361.0500000000004</v>
      </c>
      <c r="L30" s="305">
        <v>1338.45</v>
      </c>
      <c r="M30" s="305">
        <v>1313.05</v>
      </c>
      <c r="N30" s="320">
        <v>1301300</v>
      </c>
      <c r="O30" s="321">
        <v>-1.5397419891801914E-2</v>
      </c>
    </row>
    <row r="31" spans="1:15" ht="14.4">
      <c r="A31" s="278">
        <v>21</v>
      </c>
      <c r="B31" s="400" t="s">
        <v>64</v>
      </c>
      <c r="C31" s="278" t="s">
        <v>65</v>
      </c>
      <c r="D31" s="317">
        <v>85.15</v>
      </c>
      <c r="E31" s="317">
        <v>85.033333333333346</v>
      </c>
      <c r="F31" s="318">
        <v>83.566666666666691</v>
      </c>
      <c r="G31" s="318">
        <v>81.983333333333348</v>
      </c>
      <c r="H31" s="318">
        <v>80.516666666666694</v>
      </c>
      <c r="I31" s="318">
        <v>86.616666666666688</v>
      </c>
      <c r="J31" s="318">
        <v>88.083333333333357</v>
      </c>
      <c r="K31" s="318">
        <v>89.666666666666686</v>
      </c>
      <c r="L31" s="305">
        <v>86.5</v>
      </c>
      <c r="M31" s="305">
        <v>83.45</v>
      </c>
      <c r="N31" s="320">
        <v>17008800</v>
      </c>
      <c r="O31" s="321">
        <v>-1.5831134564643801E-2</v>
      </c>
    </row>
    <row r="32" spans="1:15" ht="14.4">
      <c r="A32" s="278">
        <v>22</v>
      </c>
      <c r="B32" s="400" t="s">
        <v>50</v>
      </c>
      <c r="C32" s="278" t="s">
        <v>66</v>
      </c>
      <c r="D32" s="317">
        <v>511.65</v>
      </c>
      <c r="E32" s="317">
        <v>516.05000000000007</v>
      </c>
      <c r="F32" s="318">
        <v>503.10000000000014</v>
      </c>
      <c r="G32" s="318">
        <v>494.55000000000007</v>
      </c>
      <c r="H32" s="318">
        <v>481.60000000000014</v>
      </c>
      <c r="I32" s="318">
        <v>524.60000000000014</v>
      </c>
      <c r="J32" s="318">
        <v>537.55000000000018</v>
      </c>
      <c r="K32" s="318">
        <v>546.10000000000014</v>
      </c>
      <c r="L32" s="305">
        <v>529</v>
      </c>
      <c r="M32" s="305">
        <v>507.5</v>
      </c>
      <c r="N32" s="320">
        <v>4305400</v>
      </c>
      <c r="O32" s="321">
        <v>3.5175879396984924E-2</v>
      </c>
    </row>
    <row r="33" spans="1:15" ht="14.4">
      <c r="A33" s="278">
        <v>23</v>
      </c>
      <c r="B33" s="400" t="s">
        <v>44</v>
      </c>
      <c r="C33" s="278" t="s">
        <v>67</v>
      </c>
      <c r="D33" s="317">
        <v>352.1</v>
      </c>
      <c r="E33" s="317">
        <v>355.4666666666667</v>
      </c>
      <c r="F33" s="318">
        <v>347.13333333333338</v>
      </c>
      <c r="G33" s="318">
        <v>342.16666666666669</v>
      </c>
      <c r="H33" s="318">
        <v>333.83333333333337</v>
      </c>
      <c r="I33" s="318">
        <v>360.43333333333339</v>
      </c>
      <c r="J33" s="318">
        <v>368.76666666666665</v>
      </c>
      <c r="K33" s="318">
        <v>373.73333333333341</v>
      </c>
      <c r="L33" s="305">
        <v>363.8</v>
      </c>
      <c r="M33" s="305">
        <v>350.5</v>
      </c>
      <c r="N33" s="320">
        <v>5694000</v>
      </c>
      <c r="O33" s="321">
        <v>1.8240343347639486E-2</v>
      </c>
    </row>
    <row r="34" spans="1:15" ht="14.4">
      <c r="A34" s="278">
        <v>24</v>
      </c>
      <c r="B34" s="400" t="s">
        <v>68</v>
      </c>
      <c r="C34" s="278" t="s">
        <v>69</v>
      </c>
      <c r="D34" s="317">
        <v>558.95000000000005</v>
      </c>
      <c r="E34" s="317">
        <v>560.33333333333337</v>
      </c>
      <c r="F34" s="318">
        <v>555.06666666666672</v>
      </c>
      <c r="G34" s="318">
        <v>551.18333333333339</v>
      </c>
      <c r="H34" s="318">
        <v>545.91666666666674</v>
      </c>
      <c r="I34" s="318">
        <v>564.2166666666667</v>
      </c>
      <c r="J34" s="318">
        <v>569.48333333333335</v>
      </c>
      <c r="K34" s="318">
        <v>573.36666666666667</v>
      </c>
      <c r="L34" s="305">
        <v>565.6</v>
      </c>
      <c r="M34" s="305">
        <v>556.45000000000005</v>
      </c>
      <c r="N34" s="320">
        <v>78599013</v>
      </c>
      <c r="O34" s="321">
        <v>4.4764866647818301E-4</v>
      </c>
    </row>
    <row r="35" spans="1:15" ht="14.4">
      <c r="A35" s="278">
        <v>25</v>
      </c>
      <c r="B35" s="400" t="s">
        <v>64</v>
      </c>
      <c r="C35" s="278" t="s">
        <v>70</v>
      </c>
      <c r="D35" s="317">
        <v>36.9</v>
      </c>
      <c r="E35" s="317">
        <v>37.299999999999997</v>
      </c>
      <c r="F35" s="318">
        <v>35.899999999999991</v>
      </c>
      <c r="G35" s="318">
        <v>34.899999999999991</v>
      </c>
      <c r="H35" s="318">
        <v>33.499999999999986</v>
      </c>
      <c r="I35" s="318">
        <v>38.299999999999997</v>
      </c>
      <c r="J35" s="318">
        <v>39.700000000000003</v>
      </c>
      <c r="K35" s="318">
        <v>40.700000000000003</v>
      </c>
      <c r="L35" s="305">
        <v>38.700000000000003</v>
      </c>
      <c r="M35" s="305">
        <v>36.299999999999997</v>
      </c>
      <c r="N35" s="320">
        <v>48447000</v>
      </c>
      <c r="O35" s="321">
        <v>-1.7879948914431672E-2</v>
      </c>
    </row>
    <row r="36" spans="1:15" ht="14.4">
      <c r="A36" s="278">
        <v>26</v>
      </c>
      <c r="B36" s="400" t="s">
        <v>52</v>
      </c>
      <c r="C36" s="278" t="s">
        <v>71</v>
      </c>
      <c r="D36" s="317">
        <v>401.9</v>
      </c>
      <c r="E36" s="317">
        <v>403.90000000000003</v>
      </c>
      <c r="F36" s="318">
        <v>397.20000000000005</v>
      </c>
      <c r="G36" s="318">
        <v>392.5</v>
      </c>
      <c r="H36" s="318">
        <v>385.8</v>
      </c>
      <c r="I36" s="318">
        <v>408.60000000000008</v>
      </c>
      <c r="J36" s="318">
        <v>415.3</v>
      </c>
      <c r="K36" s="318">
        <v>420.00000000000011</v>
      </c>
      <c r="L36" s="305">
        <v>410.6</v>
      </c>
      <c r="M36" s="305">
        <v>399.2</v>
      </c>
      <c r="N36" s="320">
        <v>15520400</v>
      </c>
      <c r="O36" s="321">
        <v>2.6311787072243346E-2</v>
      </c>
    </row>
    <row r="37" spans="1:15" ht="14.4">
      <c r="A37" s="278">
        <v>27</v>
      </c>
      <c r="B37" s="400" t="s">
        <v>44</v>
      </c>
      <c r="C37" s="278" t="s">
        <v>72</v>
      </c>
      <c r="D37" s="317">
        <v>11228.9</v>
      </c>
      <c r="E37" s="317">
        <v>11318.550000000001</v>
      </c>
      <c r="F37" s="318">
        <v>11038.600000000002</v>
      </c>
      <c r="G37" s="318">
        <v>10848.300000000001</v>
      </c>
      <c r="H37" s="318">
        <v>10568.350000000002</v>
      </c>
      <c r="I37" s="318">
        <v>11508.850000000002</v>
      </c>
      <c r="J37" s="318">
        <v>11788.800000000003</v>
      </c>
      <c r="K37" s="318">
        <v>11979.100000000002</v>
      </c>
      <c r="L37" s="305">
        <v>11598.5</v>
      </c>
      <c r="M37" s="305">
        <v>11128.25</v>
      </c>
      <c r="N37" s="320">
        <v>136350</v>
      </c>
      <c r="O37" s="321">
        <v>4.1237113402061855E-2</v>
      </c>
    </row>
    <row r="38" spans="1:15" ht="14.4">
      <c r="A38" s="278">
        <v>28</v>
      </c>
      <c r="B38" s="400" t="s">
        <v>73</v>
      </c>
      <c r="C38" s="278" t="s">
        <v>74</v>
      </c>
      <c r="D38" s="317">
        <v>393.5</v>
      </c>
      <c r="E38" s="317">
        <v>387.93333333333334</v>
      </c>
      <c r="F38" s="318">
        <v>378.7166666666667</v>
      </c>
      <c r="G38" s="318">
        <v>363.93333333333334</v>
      </c>
      <c r="H38" s="318">
        <v>354.7166666666667</v>
      </c>
      <c r="I38" s="318">
        <v>402.7166666666667</v>
      </c>
      <c r="J38" s="318">
        <v>411.93333333333328</v>
      </c>
      <c r="K38" s="318">
        <v>426.7166666666667</v>
      </c>
      <c r="L38" s="305">
        <v>397.15</v>
      </c>
      <c r="M38" s="305">
        <v>373.15</v>
      </c>
      <c r="N38" s="320">
        <v>19864800</v>
      </c>
      <c r="O38" s="321">
        <v>7.2601807755855771E-2</v>
      </c>
    </row>
    <row r="39" spans="1:15" ht="14.4">
      <c r="A39" s="278">
        <v>29</v>
      </c>
      <c r="B39" s="400" t="s">
        <v>50</v>
      </c>
      <c r="C39" s="278" t="s">
        <v>75</v>
      </c>
      <c r="D39" s="317">
        <v>3458.15</v>
      </c>
      <c r="E39" s="317">
        <v>3470.3833333333332</v>
      </c>
      <c r="F39" s="318">
        <v>3434.7666666666664</v>
      </c>
      <c r="G39" s="318">
        <v>3411.3833333333332</v>
      </c>
      <c r="H39" s="318">
        <v>3375.7666666666664</v>
      </c>
      <c r="I39" s="318">
        <v>3493.7666666666664</v>
      </c>
      <c r="J39" s="318">
        <v>3529.3833333333332</v>
      </c>
      <c r="K39" s="318">
        <v>3552.7666666666664</v>
      </c>
      <c r="L39" s="305">
        <v>3506</v>
      </c>
      <c r="M39" s="305">
        <v>3447</v>
      </c>
      <c r="N39" s="320">
        <v>1614200</v>
      </c>
      <c r="O39" s="321">
        <v>2.9824779420902199E-3</v>
      </c>
    </row>
    <row r="40" spans="1:15" ht="14.4">
      <c r="A40" s="278">
        <v>30</v>
      </c>
      <c r="B40" s="400" t="s">
        <v>52</v>
      </c>
      <c r="C40" s="278" t="s">
        <v>76</v>
      </c>
      <c r="D40" s="317">
        <v>363.5</v>
      </c>
      <c r="E40" s="317">
        <v>366.34999999999997</v>
      </c>
      <c r="F40" s="318">
        <v>359.69999999999993</v>
      </c>
      <c r="G40" s="318">
        <v>355.9</v>
      </c>
      <c r="H40" s="318">
        <v>349.24999999999994</v>
      </c>
      <c r="I40" s="318">
        <v>370.14999999999992</v>
      </c>
      <c r="J40" s="318">
        <v>376.7999999999999</v>
      </c>
      <c r="K40" s="318">
        <v>380.59999999999991</v>
      </c>
      <c r="L40" s="305">
        <v>373</v>
      </c>
      <c r="M40" s="305">
        <v>362.55</v>
      </c>
      <c r="N40" s="320">
        <v>6080800</v>
      </c>
      <c r="O40" s="321">
        <v>5.0151975683890578E-2</v>
      </c>
    </row>
    <row r="41" spans="1:15" ht="14.4">
      <c r="A41" s="278">
        <v>31</v>
      </c>
      <c r="B41" s="400" t="s">
        <v>54</v>
      </c>
      <c r="C41" s="278" t="s">
        <v>77</v>
      </c>
      <c r="D41" s="317">
        <v>104.2</v>
      </c>
      <c r="E41" s="317">
        <v>104.86666666666667</v>
      </c>
      <c r="F41" s="318">
        <v>102.03333333333335</v>
      </c>
      <c r="G41" s="318">
        <v>99.866666666666674</v>
      </c>
      <c r="H41" s="318">
        <v>97.033333333333346</v>
      </c>
      <c r="I41" s="318">
        <v>107.03333333333335</v>
      </c>
      <c r="J41" s="318">
        <v>109.86666666666666</v>
      </c>
      <c r="K41" s="318">
        <v>112.03333333333335</v>
      </c>
      <c r="L41" s="305">
        <v>107.7</v>
      </c>
      <c r="M41" s="305">
        <v>102.7</v>
      </c>
      <c r="N41" s="320">
        <v>9700000</v>
      </c>
      <c r="O41" s="321">
        <v>-0.1022674687644609</v>
      </c>
    </row>
    <row r="42" spans="1:15" ht="14.4">
      <c r="A42" s="278">
        <v>32</v>
      </c>
      <c r="B42" s="400" t="s">
        <v>79</v>
      </c>
      <c r="C42" s="278" t="s">
        <v>80</v>
      </c>
      <c r="D42" s="317">
        <v>307.60000000000002</v>
      </c>
      <c r="E42" s="317">
        <v>307.84999999999997</v>
      </c>
      <c r="F42" s="318">
        <v>302.19999999999993</v>
      </c>
      <c r="G42" s="318">
        <v>296.79999999999995</v>
      </c>
      <c r="H42" s="318">
        <v>291.14999999999992</v>
      </c>
      <c r="I42" s="318">
        <v>313.24999999999994</v>
      </c>
      <c r="J42" s="318">
        <v>318.89999999999992</v>
      </c>
      <c r="K42" s="318">
        <v>324.29999999999995</v>
      </c>
      <c r="L42" s="305">
        <v>313.5</v>
      </c>
      <c r="M42" s="305">
        <v>302.45</v>
      </c>
      <c r="N42" s="320">
        <v>2388400</v>
      </c>
      <c r="O42" s="321">
        <v>-8.1395348837209301E-3</v>
      </c>
    </row>
    <row r="43" spans="1:15" ht="14.4">
      <c r="A43" s="278">
        <v>33</v>
      </c>
      <c r="B43" s="400" t="s">
        <v>57</v>
      </c>
      <c r="C43" s="278" t="s">
        <v>82</v>
      </c>
      <c r="D43" s="317">
        <v>197.25</v>
      </c>
      <c r="E43" s="317">
        <v>199.29999999999998</v>
      </c>
      <c r="F43" s="318">
        <v>190.69999999999996</v>
      </c>
      <c r="G43" s="318">
        <v>184.14999999999998</v>
      </c>
      <c r="H43" s="318">
        <v>175.54999999999995</v>
      </c>
      <c r="I43" s="318">
        <v>205.84999999999997</v>
      </c>
      <c r="J43" s="318">
        <v>214.45</v>
      </c>
      <c r="K43" s="318">
        <v>220.99999999999997</v>
      </c>
      <c r="L43" s="305">
        <v>207.9</v>
      </c>
      <c r="M43" s="305">
        <v>192.75</v>
      </c>
      <c r="N43" s="320">
        <v>7550000</v>
      </c>
      <c r="O43" s="321">
        <v>8.8288288288288289E-2</v>
      </c>
    </row>
    <row r="44" spans="1:15" ht="14.4">
      <c r="A44" s="278">
        <v>34</v>
      </c>
      <c r="B44" s="400" t="s">
        <v>52</v>
      </c>
      <c r="C44" s="278" t="s">
        <v>83</v>
      </c>
      <c r="D44" s="317">
        <v>633.75</v>
      </c>
      <c r="E44" s="317">
        <v>635.88333333333333</v>
      </c>
      <c r="F44" s="318">
        <v>627.9666666666667</v>
      </c>
      <c r="G44" s="318">
        <v>622.18333333333339</v>
      </c>
      <c r="H44" s="318">
        <v>614.26666666666677</v>
      </c>
      <c r="I44" s="318">
        <v>641.66666666666663</v>
      </c>
      <c r="J44" s="318">
        <v>649.58333333333337</v>
      </c>
      <c r="K44" s="318">
        <v>655.36666666666656</v>
      </c>
      <c r="L44" s="305">
        <v>643.79999999999995</v>
      </c>
      <c r="M44" s="305">
        <v>630.1</v>
      </c>
      <c r="N44" s="320">
        <v>12295400</v>
      </c>
      <c r="O44" s="321">
        <v>5.2077797853119353E-3</v>
      </c>
    </row>
    <row r="45" spans="1:15" ht="14.4">
      <c r="A45" s="278">
        <v>35</v>
      </c>
      <c r="B45" s="400" t="s">
        <v>39</v>
      </c>
      <c r="C45" s="278" t="s">
        <v>84</v>
      </c>
      <c r="D45" s="317">
        <v>141.9</v>
      </c>
      <c r="E45" s="317">
        <v>141.36666666666667</v>
      </c>
      <c r="F45" s="318">
        <v>139.78333333333336</v>
      </c>
      <c r="G45" s="318">
        <v>137.66666666666669</v>
      </c>
      <c r="H45" s="318">
        <v>136.08333333333337</v>
      </c>
      <c r="I45" s="318">
        <v>143.48333333333335</v>
      </c>
      <c r="J45" s="318">
        <v>145.06666666666666</v>
      </c>
      <c r="K45" s="318">
        <v>147.18333333333334</v>
      </c>
      <c r="L45" s="305">
        <v>142.94999999999999</v>
      </c>
      <c r="M45" s="305">
        <v>139.25</v>
      </c>
      <c r="N45" s="320">
        <v>33610800</v>
      </c>
      <c r="O45" s="321">
        <v>-3.2916392363396972E-3</v>
      </c>
    </row>
    <row r="46" spans="1:15" ht="14.4">
      <c r="A46" s="278">
        <v>36</v>
      </c>
      <c r="B46" s="400" t="s">
        <v>50</v>
      </c>
      <c r="C46" s="278" t="s">
        <v>85</v>
      </c>
      <c r="D46" s="317">
        <v>1394.2</v>
      </c>
      <c r="E46" s="317">
        <v>1399.3333333333333</v>
      </c>
      <c r="F46" s="318">
        <v>1381.1166666666666</v>
      </c>
      <c r="G46" s="318">
        <v>1368.0333333333333</v>
      </c>
      <c r="H46" s="318">
        <v>1349.8166666666666</v>
      </c>
      <c r="I46" s="318">
        <v>1412.4166666666665</v>
      </c>
      <c r="J46" s="318">
        <v>1430.6333333333332</v>
      </c>
      <c r="K46" s="318">
        <v>1443.7166666666665</v>
      </c>
      <c r="L46" s="305">
        <v>1417.55</v>
      </c>
      <c r="M46" s="305">
        <v>1386.25</v>
      </c>
      <c r="N46" s="320">
        <v>2179800</v>
      </c>
      <c r="O46" s="321">
        <v>5.2382561676241973E-2</v>
      </c>
    </row>
    <row r="47" spans="1:15" ht="14.4">
      <c r="A47" s="278">
        <v>37</v>
      </c>
      <c r="B47" s="400" t="s">
        <v>39</v>
      </c>
      <c r="C47" s="278" t="s">
        <v>86</v>
      </c>
      <c r="D47" s="317">
        <v>432.95</v>
      </c>
      <c r="E47" s="317">
        <v>431.58333333333331</v>
      </c>
      <c r="F47" s="318">
        <v>425.46666666666664</v>
      </c>
      <c r="G47" s="318">
        <v>417.98333333333335</v>
      </c>
      <c r="H47" s="318">
        <v>411.86666666666667</v>
      </c>
      <c r="I47" s="318">
        <v>439.06666666666661</v>
      </c>
      <c r="J47" s="318">
        <v>445.18333333333328</v>
      </c>
      <c r="K47" s="318">
        <v>452.66666666666657</v>
      </c>
      <c r="L47" s="305">
        <v>437.7</v>
      </c>
      <c r="M47" s="305">
        <v>424.1</v>
      </c>
      <c r="N47" s="320">
        <v>4831233</v>
      </c>
      <c r="O47" s="321">
        <v>4.2495784148397976E-2</v>
      </c>
    </row>
    <row r="48" spans="1:15" ht="14.4">
      <c r="A48" s="278">
        <v>38</v>
      </c>
      <c r="B48" s="400" t="s">
        <v>64</v>
      </c>
      <c r="C48" s="278" t="s">
        <v>87</v>
      </c>
      <c r="D48" s="317">
        <v>411.1</v>
      </c>
      <c r="E48" s="317">
        <v>411.5</v>
      </c>
      <c r="F48" s="318">
        <v>405</v>
      </c>
      <c r="G48" s="318">
        <v>398.9</v>
      </c>
      <c r="H48" s="318">
        <v>392.4</v>
      </c>
      <c r="I48" s="318">
        <v>417.6</v>
      </c>
      <c r="J48" s="318">
        <v>424.1</v>
      </c>
      <c r="K48" s="318">
        <v>430.20000000000005</v>
      </c>
      <c r="L48" s="305">
        <v>418</v>
      </c>
      <c r="M48" s="305">
        <v>405.4</v>
      </c>
      <c r="N48" s="320">
        <v>1434000</v>
      </c>
      <c r="O48" s="321">
        <v>0.14244741873804972</v>
      </c>
    </row>
    <row r="49" spans="1:15" ht="14.4">
      <c r="A49" s="278">
        <v>39</v>
      </c>
      <c r="B49" s="400" t="s">
        <v>50</v>
      </c>
      <c r="C49" s="278" t="s">
        <v>88</v>
      </c>
      <c r="D49" s="317">
        <v>459.9</v>
      </c>
      <c r="E49" s="317">
        <v>459.81666666666666</v>
      </c>
      <c r="F49" s="318">
        <v>455.08333333333331</v>
      </c>
      <c r="G49" s="318">
        <v>450.26666666666665</v>
      </c>
      <c r="H49" s="318">
        <v>445.5333333333333</v>
      </c>
      <c r="I49" s="318">
        <v>464.63333333333333</v>
      </c>
      <c r="J49" s="318">
        <v>469.36666666666667</v>
      </c>
      <c r="K49" s="318">
        <v>474.18333333333334</v>
      </c>
      <c r="L49" s="305">
        <v>464.55</v>
      </c>
      <c r="M49" s="305">
        <v>455</v>
      </c>
      <c r="N49" s="320">
        <v>12272500</v>
      </c>
      <c r="O49" s="321">
        <v>2.5528438680690289E-3</v>
      </c>
    </row>
    <row r="50" spans="1:15" ht="14.4">
      <c r="A50" s="278">
        <v>40</v>
      </c>
      <c r="B50" s="400" t="s">
        <v>52</v>
      </c>
      <c r="C50" s="278" t="s">
        <v>91</v>
      </c>
      <c r="D50" s="317">
        <v>2350.75</v>
      </c>
      <c r="E50" s="317">
        <v>2353.9666666666667</v>
      </c>
      <c r="F50" s="318">
        <v>2329.9333333333334</v>
      </c>
      <c r="G50" s="318">
        <v>2309.1166666666668</v>
      </c>
      <c r="H50" s="318">
        <v>2285.0833333333335</v>
      </c>
      <c r="I50" s="318">
        <v>2374.7833333333333</v>
      </c>
      <c r="J50" s="318">
        <v>2398.8166666666671</v>
      </c>
      <c r="K50" s="318">
        <v>2419.6333333333332</v>
      </c>
      <c r="L50" s="305">
        <v>2378</v>
      </c>
      <c r="M50" s="305">
        <v>2333.15</v>
      </c>
      <c r="N50" s="320">
        <v>3206800</v>
      </c>
      <c r="O50" s="321">
        <v>2.036400661830215E-2</v>
      </c>
    </row>
    <row r="51" spans="1:15" ht="14.4">
      <c r="A51" s="278">
        <v>41</v>
      </c>
      <c r="B51" s="400" t="s">
        <v>92</v>
      </c>
      <c r="C51" s="278" t="s">
        <v>93</v>
      </c>
      <c r="D51" s="317">
        <v>154.65</v>
      </c>
      <c r="E51" s="317">
        <v>155.4</v>
      </c>
      <c r="F51" s="318">
        <v>151.5</v>
      </c>
      <c r="G51" s="318">
        <v>148.35</v>
      </c>
      <c r="H51" s="318">
        <v>144.44999999999999</v>
      </c>
      <c r="I51" s="318">
        <v>158.55000000000001</v>
      </c>
      <c r="J51" s="318">
        <v>162.45000000000005</v>
      </c>
      <c r="K51" s="318">
        <v>165.60000000000002</v>
      </c>
      <c r="L51" s="305">
        <v>159.30000000000001</v>
      </c>
      <c r="M51" s="305">
        <v>152.25</v>
      </c>
      <c r="N51" s="320">
        <v>26805900</v>
      </c>
      <c r="O51" s="321">
        <v>1.8557993730407524E-2</v>
      </c>
    </row>
    <row r="52" spans="1:15" ht="14.4">
      <c r="A52" s="278">
        <v>42</v>
      </c>
      <c r="B52" s="400" t="s">
        <v>52</v>
      </c>
      <c r="C52" s="278" t="s">
        <v>94</v>
      </c>
      <c r="D52" s="317">
        <v>3963.05</v>
      </c>
      <c r="E52" s="317">
        <v>3982.0333333333333</v>
      </c>
      <c r="F52" s="318">
        <v>3919.1166666666668</v>
      </c>
      <c r="G52" s="318">
        <v>3875.1833333333334</v>
      </c>
      <c r="H52" s="318">
        <v>3812.2666666666669</v>
      </c>
      <c r="I52" s="318">
        <v>4025.9666666666667</v>
      </c>
      <c r="J52" s="318">
        <v>4088.8833333333337</v>
      </c>
      <c r="K52" s="318">
        <v>4132.8166666666666</v>
      </c>
      <c r="L52" s="305">
        <v>4044.95</v>
      </c>
      <c r="M52" s="305">
        <v>3938.1</v>
      </c>
      <c r="N52" s="320">
        <v>3225000</v>
      </c>
      <c r="O52" s="321">
        <v>1.0864504112990843E-3</v>
      </c>
    </row>
    <row r="53" spans="1:15" ht="14.4">
      <c r="A53" s="278">
        <v>43</v>
      </c>
      <c r="B53" s="400" t="s">
        <v>44</v>
      </c>
      <c r="C53" s="278" t="s">
        <v>95</v>
      </c>
      <c r="D53" s="317">
        <v>18482.599999999999</v>
      </c>
      <c r="E53" s="317">
        <v>18370.716666666664</v>
      </c>
      <c r="F53" s="318">
        <v>18171.883333333328</v>
      </c>
      <c r="G53" s="318">
        <v>17861.166666666664</v>
      </c>
      <c r="H53" s="318">
        <v>17662.333333333328</v>
      </c>
      <c r="I53" s="318">
        <v>18681.433333333327</v>
      </c>
      <c r="J53" s="318">
        <v>18880.266666666663</v>
      </c>
      <c r="K53" s="318">
        <v>19190.983333333326</v>
      </c>
      <c r="L53" s="305">
        <v>18569.55</v>
      </c>
      <c r="M53" s="305">
        <v>18060</v>
      </c>
      <c r="N53" s="320">
        <v>282800</v>
      </c>
      <c r="O53" s="321">
        <v>2.6814080569322659E-2</v>
      </c>
    </row>
    <row r="54" spans="1:15" ht="14.4">
      <c r="A54" s="278">
        <v>44</v>
      </c>
      <c r="B54" s="400" t="s">
        <v>57</v>
      </c>
      <c r="C54" s="278" t="s">
        <v>96</v>
      </c>
      <c r="D54" s="317">
        <v>55.45</v>
      </c>
      <c r="E54" s="317">
        <v>55.516666666666673</v>
      </c>
      <c r="F54" s="318">
        <v>54.133333333333347</v>
      </c>
      <c r="G54" s="318">
        <v>52.816666666666677</v>
      </c>
      <c r="H54" s="318">
        <v>51.433333333333351</v>
      </c>
      <c r="I54" s="318">
        <v>56.833333333333343</v>
      </c>
      <c r="J54" s="318">
        <v>58.216666666666669</v>
      </c>
      <c r="K54" s="318">
        <v>59.533333333333339</v>
      </c>
      <c r="L54" s="305">
        <v>56.9</v>
      </c>
      <c r="M54" s="305">
        <v>54.2</v>
      </c>
      <c r="N54" s="320">
        <v>13330400</v>
      </c>
      <c r="O54" s="321">
        <v>6.9512195121951226E-2</v>
      </c>
    </row>
    <row r="55" spans="1:15" ht="14.4">
      <c r="A55" s="278">
        <v>45</v>
      </c>
      <c r="B55" s="400" t="s">
        <v>44</v>
      </c>
      <c r="C55" s="278" t="s">
        <v>97</v>
      </c>
      <c r="D55" s="317">
        <v>1016.75</v>
      </c>
      <c r="E55" s="317">
        <v>1021.6833333333334</v>
      </c>
      <c r="F55" s="318">
        <v>998.26666666666688</v>
      </c>
      <c r="G55" s="318">
        <v>979.78333333333353</v>
      </c>
      <c r="H55" s="318">
        <v>956.36666666666702</v>
      </c>
      <c r="I55" s="318">
        <v>1040.1666666666667</v>
      </c>
      <c r="J55" s="318">
        <v>1063.5833333333333</v>
      </c>
      <c r="K55" s="318">
        <v>1082.0666666666666</v>
      </c>
      <c r="L55" s="305">
        <v>1045.0999999999999</v>
      </c>
      <c r="M55" s="305">
        <v>1003.2</v>
      </c>
      <c r="N55" s="320">
        <v>2515700</v>
      </c>
      <c r="O55" s="321">
        <v>-3.1342651418890304E-2</v>
      </c>
    </row>
    <row r="56" spans="1:15" ht="14.4">
      <c r="A56" s="278">
        <v>46</v>
      </c>
      <c r="B56" s="400" t="s">
        <v>44</v>
      </c>
      <c r="C56" s="278" t="s">
        <v>98</v>
      </c>
      <c r="D56" s="317">
        <v>149.1</v>
      </c>
      <c r="E56" s="317">
        <v>150.06666666666669</v>
      </c>
      <c r="F56" s="318">
        <v>147.63333333333338</v>
      </c>
      <c r="G56" s="318">
        <v>146.16666666666669</v>
      </c>
      <c r="H56" s="318">
        <v>143.73333333333338</v>
      </c>
      <c r="I56" s="318">
        <v>151.53333333333339</v>
      </c>
      <c r="J56" s="318">
        <v>153.96666666666673</v>
      </c>
      <c r="K56" s="318">
        <v>155.43333333333339</v>
      </c>
      <c r="L56" s="305">
        <v>152.5</v>
      </c>
      <c r="M56" s="305">
        <v>148.6</v>
      </c>
      <c r="N56" s="320">
        <v>11638800</v>
      </c>
      <c r="O56" s="321">
        <v>7.0175438596491224E-2</v>
      </c>
    </row>
    <row r="57" spans="1:15" ht="14.4">
      <c r="A57" s="278">
        <v>47</v>
      </c>
      <c r="B57" s="400" t="s">
        <v>54</v>
      </c>
      <c r="C57" s="278" t="s">
        <v>99</v>
      </c>
      <c r="D57" s="317">
        <v>53.3</v>
      </c>
      <c r="E57" s="317">
        <v>53.683333333333337</v>
      </c>
      <c r="F57" s="318">
        <v>52.266666666666673</v>
      </c>
      <c r="G57" s="318">
        <v>51.233333333333334</v>
      </c>
      <c r="H57" s="318">
        <v>49.81666666666667</v>
      </c>
      <c r="I57" s="318">
        <v>54.716666666666676</v>
      </c>
      <c r="J57" s="318">
        <v>56.133333333333333</v>
      </c>
      <c r="K57" s="318">
        <v>57.166666666666679</v>
      </c>
      <c r="L57" s="305">
        <v>55.1</v>
      </c>
      <c r="M57" s="305">
        <v>52.65</v>
      </c>
      <c r="N57" s="320">
        <v>58480000</v>
      </c>
      <c r="O57" s="321">
        <v>-2.3975031919421193E-2</v>
      </c>
    </row>
    <row r="58" spans="1:15" ht="14.4">
      <c r="A58" s="278">
        <v>48</v>
      </c>
      <c r="B58" s="400" t="s">
        <v>73</v>
      </c>
      <c r="C58" s="278" t="s">
        <v>100</v>
      </c>
      <c r="D58" s="317">
        <v>104.95</v>
      </c>
      <c r="E58" s="317">
        <v>104.55</v>
      </c>
      <c r="F58" s="318">
        <v>103.39999999999999</v>
      </c>
      <c r="G58" s="318">
        <v>101.85</v>
      </c>
      <c r="H58" s="318">
        <v>100.69999999999999</v>
      </c>
      <c r="I58" s="318">
        <v>106.1</v>
      </c>
      <c r="J58" s="318">
        <v>107.25</v>
      </c>
      <c r="K58" s="318">
        <v>108.8</v>
      </c>
      <c r="L58" s="305">
        <v>105.7</v>
      </c>
      <c r="M58" s="305">
        <v>103</v>
      </c>
      <c r="N58" s="320">
        <v>33592700</v>
      </c>
      <c r="O58" s="321">
        <v>-2.8576468512965251E-2</v>
      </c>
    </row>
    <row r="59" spans="1:15" ht="14.4">
      <c r="A59" s="278">
        <v>49</v>
      </c>
      <c r="B59" s="400" t="s">
        <v>52</v>
      </c>
      <c r="C59" s="278" t="s">
        <v>101</v>
      </c>
      <c r="D59" s="317">
        <v>465.95</v>
      </c>
      <c r="E59" s="317">
        <v>468.56666666666661</v>
      </c>
      <c r="F59" s="318">
        <v>459.23333333333323</v>
      </c>
      <c r="G59" s="318">
        <v>452.51666666666665</v>
      </c>
      <c r="H59" s="318">
        <v>443.18333333333328</v>
      </c>
      <c r="I59" s="318">
        <v>475.28333333333319</v>
      </c>
      <c r="J59" s="318">
        <v>484.61666666666656</v>
      </c>
      <c r="K59" s="318">
        <v>491.33333333333314</v>
      </c>
      <c r="L59" s="305">
        <v>477.9</v>
      </c>
      <c r="M59" s="305">
        <v>461.85</v>
      </c>
      <c r="N59" s="320">
        <v>4839200</v>
      </c>
      <c r="O59" s="321">
        <v>0.28449328449328448</v>
      </c>
    </row>
    <row r="60" spans="1:15" ht="14.4">
      <c r="A60" s="278">
        <v>50</v>
      </c>
      <c r="B60" s="400" t="s">
        <v>102</v>
      </c>
      <c r="C60" s="278" t="s">
        <v>103</v>
      </c>
      <c r="D60" s="317">
        <v>20.5</v>
      </c>
      <c r="E60" s="317">
        <v>20.583333333333332</v>
      </c>
      <c r="F60" s="318">
        <v>20.316666666666663</v>
      </c>
      <c r="G60" s="318">
        <v>20.133333333333329</v>
      </c>
      <c r="H60" s="318">
        <v>19.86666666666666</v>
      </c>
      <c r="I60" s="318">
        <v>20.766666666666666</v>
      </c>
      <c r="J60" s="318">
        <v>21.033333333333339</v>
      </c>
      <c r="K60" s="318">
        <v>21.216666666666669</v>
      </c>
      <c r="L60" s="305">
        <v>20.85</v>
      </c>
      <c r="M60" s="305">
        <v>20.399999999999999</v>
      </c>
      <c r="N60" s="320">
        <v>79650000</v>
      </c>
      <c r="O60" s="321">
        <v>2.2530329289428077E-2</v>
      </c>
    </row>
    <row r="61" spans="1:15" ht="14.4">
      <c r="A61" s="278">
        <v>51</v>
      </c>
      <c r="B61" s="400" t="s">
        <v>50</v>
      </c>
      <c r="C61" s="278" t="s">
        <v>104</v>
      </c>
      <c r="D61" s="317">
        <v>685.95</v>
      </c>
      <c r="E61" s="317">
        <v>686.98333333333323</v>
      </c>
      <c r="F61" s="318">
        <v>678.96666666666647</v>
      </c>
      <c r="G61" s="318">
        <v>671.98333333333323</v>
      </c>
      <c r="H61" s="318">
        <v>663.96666666666647</v>
      </c>
      <c r="I61" s="318">
        <v>693.96666666666647</v>
      </c>
      <c r="J61" s="318">
        <v>701.98333333333312</v>
      </c>
      <c r="K61" s="318">
        <v>708.96666666666647</v>
      </c>
      <c r="L61" s="305">
        <v>695</v>
      </c>
      <c r="M61" s="305">
        <v>680</v>
      </c>
      <c r="N61" s="320">
        <v>6280000</v>
      </c>
      <c r="O61" s="321">
        <v>1.4048118843855966E-2</v>
      </c>
    </row>
    <row r="62" spans="1:15" ht="14.4">
      <c r="A62" s="278">
        <v>52</v>
      </c>
      <c r="B62" s="455" t="s">
        <v>39</v>
      </c>
      <c r="C62" s="278" t="s">
        <v>248</v>
      </c>
      <c r="D62" s="317">
        <v>868.85</v>
      </c>
      <c r="E62" s="317">
        <v>872.19999999999993</v>
      </c>
      <c r="F62" s="318">
        <v>853.64999999999986</v>
      </c>
      <c r="G62" s="318">
        <v>838.44999999999993</v>
      </c>
      <c r="H62" s="318">
        <v>819.89999999999986</v>
      </c>
      <c r="I62" s="318">
        <v>887.39999999999986</v>
      </c>
      <c r="J62" s="318">
        <v>905.94999999999982</v>
      </c>
      <c r="K62" s="318">
        <v>921.14999999999986</v>
      </c>
      <c r="L62" s="305">
        <v>890.75</v>
      </c>
      <c r="M62" s="305">
        <v>857</v>
      </c>
      <c r="N62" s="320">
        <v>386100</v>
      </c>
      <c r="O62" s="321">
        <v>-7.0422535211267609E-2</v>
      </c>
    </row>
    <row r="63" spans="1:15" ht="14.4">
      <c r="A63" s="278">
        <v>53</v>
      </c>
      <c r="B63" s="400" t="s">
        <v>37</v>
      </c>
      <c r="C63" s="278" t="s">
        <v>105</v>
      </c>
      <c r="D63" s="317">
        <v>617.1</v>
      </c>
      <c r="E63" s="317">
        <v>617.80000000000007</v>
      </c>
      <c r="F63" s="318">
        <v>608.80000000000018</v>
      </c>
      <c r="G63" s="318">
        <v>600.50000000000011</v>
      </c>
      <c r="H63" s="318">
        <v>591.50000000000023</v>
      </c>
      <c r="I63" s="318">
        <v>626.10000000000014</v>
      </c>
      <c r="J63" s="318">
        <v>635.09999999999991</v>
      </c>
      <c r="K63" s="318">
        <v>643.40000000000009</v>
      </c>
      <c r="L63" s="305">
        <v>626.79999999999995</v>
      </c>
      <c r="M63" s="305">
        <v>609.5</v>
      </c>
      <c r="N63" s="320">
        <v>18847050</v>
      </c>
      <c r="O63" s="321">
        <v>1.3641937461679951E-2</v>
      </c>
    </row>
    <row r="64" spans="1:15" ht="14.4">
      <c r="A64" s="278">
        <v>54</v>
      </c>
      <c r="B64" s="400" t="s">
        <v>39</v>
      </c>
      <c r="C64" s="278" t="s">
        <v>106</v>
      </c>
      <c r="D64" s="317">
        <v>580.95000000000005</v>
      </c>
      <c r="E64" s="317">
        <v>583.01666666666677</v>
      </c>
      <c r="F64" s="318">
        <v>573.08333333333348</v>
      </c>
      <c r="G64" s="318">
        <v>565.2166666666667</v>
      </c>
      <c r="H64" s="318">
        <v>555.28333333333342</v>
      </c>
      <c r="I64" s="318">
        <v>590.88333333333355</v>
      </c>
      <c r="J64" s="318">
        <v>600.81666666666672</v>
      </c>
      <c r="K64" s="318">
        <v>608.68333333333362</v>
      </c>
      <c r="L64" s="305">
        <v>592.95000000000005</v>
      </c>
      <c r="M64" s="305">
        <v>575.15</v>
      </c>
      <c r="N64" s="320">
        <v>5116000</v>
      </c>
      <c r="O64" s="321">
        <v>-1.9542700801250732E-4</v>
      </c>
    </row>
    <row r="65" spans="1:15" ht="14.4">
      <c r="A65" s="278">
        <v>55</v>
      </c>
      <c r="B65" s="400" t="s">
        <v>107</v>
      </c>
      <c r="C65" s="278" t="s">
        <v>108</v>
      </c>
      <c r="D65" s="317">
        <v>563.04999999999995</v>
      </c>
      <c r="E65" s="317">
        <v>560.68333333333339</v>
      </c>
      <c r="F65" s="318">
        <v>546.76666666666677</v>
      </c>
      <c r="G65" s="318">
        <v>530.48333333333335</v>
      </c>
      <c r="H65" s="318">
        <v>516.56666666666672</v>
      </c>
      <c r="I65" s="318">
        <v>576.96666666666681</v>
      </c>
      <c r="J65" s="318">
        <v>590.88333333333333</v>
      </c>
      <c r="K65" s="318">
        <v>607.16666666666686</v>
      </c>
      <c r="L65" s="305">
        <v>574.6</v>
      </c>
      <c r="M65" s="305">
        <v>544.4</v>
      </c>
      <c r="N65" s="320">
        <v>19936000</v>
      </c>
      <c r="O65" s="321">
        <v>9.927435541145592E-2</v>
      </c>
    </row>
    <row r="66" spans="1:15" ht="14.4">
      <c r="A66" s="278">
        <v>56</v>
      </c>
      <c r="B66" s="400" t="s">
        <v>57</v>
      </c>
      <c r="C66" s="278" t="s">
        <v>109</v>
      </c>
      <c r="D66" s="317">
        <v>1750.6</v>
      </c>
      <c r="E66" s="317">
        <v>1757.5</v>
      </c>
      <c r="F66" s="318">
        <v>1725</v>
      </c>
      <c r="G66" s="318">
        <v>1699.4</v>
      </c>
      <c r="H66" s="318">
        <v>1666.9</v>
      </c>
      <c r="I66" s="318">
        <v>1783.1</v>
      </c>
      <c r="J66" s="318">
        <v>1815.6</v>
      </c>
      <c r="K66" s="318">
        <v>1841.1999999999998</v>
      </c>
      <c r="L66" s="305">
        <v>1790</v>
      </c>
      <c r="M66" s="305">
        <v>1731.9</v>
      </c>
      <c r="N66" s="320">
        <v>30247500</v>
      </c>
      <c r="O66" s="321">
        <v>1.8609256134891849E-2</v>
      </c>
    </row>
    <row r="67" spans="1:15" ht="14.4">
      <c r="A67" s="278">
        <v>57</v>
      </c>
      <c r="B67" s="400" t="s">
        <v>54</v>
      </c>
      <c r="C67" s="278" t="s">
        <v>110</v>
      </c>
      <c r="D67" s="317">
        <v>1044.3</v>
      </c>
      <c r="E67" s="317">
        <v>1037.5833333333333</v>
      </c>
      <c r="F67" s="318">
        <v>1025.7666666666664</v>
      </c>
      <c r="G67" s="318">
        <v>1007.2333333333331</v>
      </c>
      <c r="H67" s="318">
        <v>995.41666666666629</v>
      </c>
      <c r="I67" s="318">
        <v>1056.1166666666666</v>
      </c>
      <c r="J67" s="318">
        <v>1067.9333333333336</v>
      </c>
      <c r="K67" s="318">
        <v>1086.4666666666667</v>
      </c>
      <c r="L67" s="305">
        <v>1049.4000000000001</v>
      </c>
      <c r="M67" s="305">
        <v>1019.05</v>
      </c>
      <c r="N67" s="320">
        <v>38500000</v>
      </c>
      <c r="O67" s="321">
        <v>0.11169342671558118</v>
      </c>
    </row>
    <row r="68" spans="1:15" ht="14.4">
      <c r="A68" s="278">
        <v>58</v>
      </c>
      <c r="B68" s="400" t="s">
        <v>57</v>
      </c>
      <c r="C68" s="278" t="s">
        <v>253</v>
      </c>
      <c r="D68" s="317">
        <v>542.4</v>
      </c>
      <c r="E68" s="317">
        <v>542.55000000000007</v>
      </c>
      <c r="F68" s="318">
        <v>535.60000000000014</v>
      </c>
      <c r="G68" s="318">
        <v>528.80000000000007</v>
      </c>
      <c r="H68" s="318">
        <v>521.85000000000014</v>
      </c>
      <c r="I68" s="318">
        <v>549.35000000000014</v>
      </c>
      <c r="J68" s="318">
        <v>556.30000000000018</v>
      </c>
      <c r="K68" s="318">
        <v>563.10000000000014</v>
      </c>
      <c r="L68" s="305">
        <v>549.5</v>
      </c>
      <c r="M68" s="305">
        <v>535.75</v>
      </c>
      <c r="N68" s="320">
        <v>14378100</v>
      </c>
      <c r="O68" s="321">
        <v>-8.3453455731735075E-3</v>
      </c>
    </row>
    <row r="69" spans="1:15" ht="14.4">
      <c r="A69" s="278">
        <v>59</v>
      </c>
      <c r="B69" s="400" t="s">
        <v>44</v>
      </c>
      <c r="C69" s="278" t="s">
        <v>111</v>
      </c>
      <c r="D69" s="317">
        <v>2512.5500000000002</v>
      </c>
      <c r="E69" s="317">
        <v>2524.4833333333336</v>
      </c>
      <c r="F69" s="318">
        <v>2489.0666666666671</v>
      </c>
      <c r="G69" s="318">
        <v>2465.5833333333335</v>
      </c>
      <c r="H69" s="318">
        <v>2430.166666666667</v>
      </c>
      <c r="I69" s="318">
        <v>2547.9666666666672</v>
      </c>
      <c r="J69" s="318">
        <v>2583.3833333333332</v>
      </c>
      <c r="K69" s="318">
        <v>2606.8666666666672</v>
      </c>
      <c r="L69" s="305">
        <v>2559.9</v>
      </c>
      <c r="M69" s="305">
        <v>2501</v>
      </c>
      <c r="N69" s="320">
        <v>2658900</v>
      </c>
      <c r="O69" s="321">
        <v>-4.3182554248083774E-2</v>
      </c>
    </row>
    <row r="70" spans="1:15" ht="14.4">
      <c r="A70" s="278">
        <v>60</v>
      </c>
      <c r="B70" s="400" t="s">
        <v>113</v>
      </c>
      <c r="C70" s="278" t="s">
        <v>114</v>
      </c>
      <c r="D70" s="317">
        <v>151.15</v>
      </c>
      <c r="E70" s="317">
        <v>150.41666666666666</v>
      </c>
      <c r="F70" s="318">
        <v>148.93333333333331</v>
      </c>
      <c r="G70" s="318">
        <v>146.71666666666664</v>
      </c>
      <c r="H70" s="318">
        <v>145.23333333333329</v>
      </c>
      <c r="I70" s="318">
        <v>152.63333333333333</v>
      </c>
      <c r="J70" s="318">
        <v>154.11666666666667</v>
      </c>
      <c r="K70" s="318">
        <v>156.33333333333334</v>
      </c>
      <c r="L70" s="305">
        <v>151.9</v>
      </c>
      <c r="M70" s="305">
        <v>148.19999999999999</v>
      </c>
      <c r="N70" s="320">
        <v>31725400</v>
      </c>
      <c r="O70" s="321">
        <v>7.2354948805460747E-3</v>
      </c>
    </row>
    <row r="71" spans="1:15" ht="14.4">
      <c r="A71" s="278">
        <v>61</v>
      </c>
      <c r="B71" s="400" t="s">
        <v>73</v>
      </c>
      <c r="C71" s="278" t="s">
        <v>115</v>
      </c>
      <c r="D71" s="317">
        <v>222.15</v>
      </c>
      <c r="E71" s="317">
        <v>221.41666666666666</v>
      </c>
      <c r="F71" s="318">
        <v>216.2833333333333</v>
      </c>
      <c r="G71" s="318">
        <v>210.41666666666666</v>
      </c>
      <c r="H71" s="318">
        <v>205.2833333333333</v>
      </c>
      <c r="I71" s="318">
        <v>227.2833333333333</v>
      </c>
      <c r="J71" s="318">
        <v>232.41666666666669</v>
      </c>
      <c r="K71" s="318">
        <v>238.2833333333333</v>
      </c>
      <c r="L71" s="305">
        <v>226.55</v>
      </c>
      <c r="M71" s="305">
        <v>215.55</v>
      </c>
      <c r="N71" s="320">
        <v>17047800</v>
      </c>
      <c r="O71" s="321">
        <v>5.7267247153382453E-2</v>
      </c>
    </row>
    <row r="72" spans="1:15" ht="14.4">
      <c r="A72" s="278">
        <v>62</v>
      </c>
      <c r="B72" s="400" t="s">
        <v>50</v>
      </c>
      <c r="C72" s="278" t="s">
        <v>116</v>
      </c>
      <c r="D72" s="317">
        <v>2148.0500000000002</v>
      </c>
      <c r="E72" s="317">
        <v>2152.6166666666668</v>
      </c>
      <c r="F72" s="318">
        <v>2130.7333333333336</v>
      </c>
      <c r="G72" s="318">
        <v>2113.416666666667</v>
      </c>
      <c r="H72" s="318">
        <v>2091.5333333333338</v>
      </c>
      <c r="I72" s="318">
        <v>2169.9333333333334</v>
      </c>
      <c r="J72" s="318">
        <v>2191.8166666666666</v>
      </c>
      <c r="K72" s="318">
        <v>2209.1333333333332</v>
      </c>
      <c r="L72" s="305">
        <v>2174.5</v>
      </c>
      <c r="M72" s="305">
        <v>2135.3000000000002</v>
      </c>
      <c r="N72" s="320">
        <v>17097300</v>
      </c>
      <c r="O72" s="321">
        <v>-2.5378045365443852E-3</v>
      </c>
    </row>
    <row r="73" spans="1:15" ht="14.4">
      <c r="A73" s="278">
        <v>63</v>
      </c>
      <c r="B73" s="400" t="s">
        <v>57</v>
      </c>
      <c r="C73" s="278" t="s">
        <v>117</v>
      </c>
      <c r="D73" s="317">
        <v>225.95</v>
      </c>
      <c r="E73" s="317">
        <v>226.13333333333333</v>
      </c>
      <c r="F73" s="318">
        <v>214.91666666666666</v>
      </c>
      <c r="G73" s="318">
        <v>203.88333333333333</v>
      </c>
      <c r="H73" s="318">
        <v>192.66666666666666</v>
      </c>
      <c r="I73" s="318">
        <v>237.16666666666666</v>
      </c>
      <c r="J73" s="318">
        <v>248.38333333333335</v>
      </c>
      <c r="K73" s="318">
        <v>259.41666666666663</v>
      </c>
      <c r="L73" s="305">
        <v>237.35</v>
      </c>
      <c r="M73" s="305">
        <v>215.1</v>
      </c>
      <c r="N73" s="320">
        <v>11315000</v>
      </c>
      <c r="O73" s="321">
        <v>-7.2426937738246502E-2</v>
      </c>
    </row>
    <row r="74" spans="1:15" ht="14.4">
      <c r="A74" s="278">
        <v>64</v>
      </c>
      <c r="B74" s="400" t="s">
        <v>54</v>
      </c>
      <c r="C74" s="278" t="s">
        <v>118</v>
      </c>
      <c r="D74" s="317">
        <v>348.8</v>
      </c>
      <c r="E74" s="317">
        <v>350.8</v>
      </c>
      <c r="F74" s="318">
        <v>342.85</v>
      </c>
      <c r="G74" s="318">
        <v>336.90000000000003</v>
      </c>
      <c r="H74" s="318">
        <v>328.95000000000005</v>
      </c>
      <c r="I74" s="318">
        <v>356.75</v>
      </c>
      <c r="J74" s="318">
        <v>364.69999999999993</v>
      </c>
      <c r="K74" s="318">
        <v>370.65</v>
      </c>
      <c r="L74" s="305">
        <v>358.75</v>
      </c>
      <c r="M74" s="305">
        <v>344.85</v>
      </c>
      <c r="N74" s="320">
        <v>113668500</v>
      </c>
      <c r="O74" s="321">
        <v>1.7452307692307691E-2</v>
      </c>
    </row>
    <row r="75" spans="1:15" ht="14.4">
      <c r="A75" s="278">
        <v>65</v>
      </c>
      <c r="B75" s="400" t="s">
        <v>57</v>
      </c>
      <c r="C75" s="278" t="s">
        <v>119</v>
      </c>
      <c r="D75" s="317">
        <v>422.45</v>
      </c>
      <c r="E75" s="317">
        <v>426.05</v>
      </c>
      <c r="F75" s="318">
        <v>414.65000000000003</v>
      </c>
      <c r="G75" s="318">
        <v>406.85</v>
      </c>
      <c r="H75" s="318">
        <v>395.45000000000005</v>
      </c>
      <c r="I75" s="318">
        <v>433.85</v>
      </c>
      <c r="J75" s="318">
        <v>445.25</v>
      </c>
      <c r="K75" s="318">
        <v>453.05</v>
      </c>
      <c r="L75" s="305">
        <v>437.45</v>
      </c>
      <c r="M75" s="305">
        <v>418.25</v>
      </c>
      <c r="N75" s="320">
        <v>7045500</v>
      </c>
      <c r="O75" s="321">
        <v>2.1294718909710392E-4</v>
      </c>
    </row>
    <row r="76" spans="1:15" ht="14.4">
      <c r="A76" s="278">
        <v>66</v>
      </c>
      <c r="B76" s="400" t="s">
        <v>68</v>
      </c>
      <c r="C76" s="278" t="s">
        <v>120</v>
      </c>
      <c r="D76" s="317">
        <v>10.5</v>
      </c>
      <c r="E76" s="317">
        <v>10.433333333333334</v>
      </c>
      <c r="F76" s="318">
        <v>10.016666666666667</v>
      </c>
      <c r="G76" s="318">
        <v>9.5333333333333332</v>
      </c>
      <c r="H76" s="318">
        <v>9.1166666666666671</v>
      </c>
      <c r="I76" s="318">
        <v>10.916666666666668</v>
      </c>
      <c r="J76" s="318">
        <v>11.333333333333332</v>
      </c>
      <c r="K76" s="318">
        <v>11.816666666666668</v>
      </c>
      <c r="L76" s="305">
        <v>10.85</v>
      </c>
      <c r="M76" s="305">
        <v>9.9499999999999993</v>
      </c>
      <c r="N76" s="320">
        <v>365680000</v>
      </c>
      <c r="O76" s="321">
        <v>1.1132686084142396</v>
      </c>
    </row>
    <row r="77" spans="1:15" ht="14.4">
      <c r="A77" s="278">
        <v>67</v>
      </c>
      <c r="B77" s="400" t="s">
        <v>54</v>
      </c>
      <c r="C77" s="278" t="s">
        <v>121</v>
      </c>
      <c r="D77" s="317">
        <v>26.9</v>
      </c>
      <c r="E77" s="317">
        <v>27.150000000000002</v>
      </c>
      <c r="F77" s="318">
        <v>26.500000000000004</v>
      </c>
      <c r="G77" s="318">
        <v>26.1</v>
      </c>
      <c r="H77" s="318">
        <v>25.450000000000003</v>
      </c>
      <c r="I77" s="318">
        <v>27.550000000000004</v>
      </c>
      <c r="J77" s="318">
        <v>28.200000000000003</v>
      </c>
      <c r="K77" s="318">
        <v>28.600000000000005</v>
      </c>
      <c r="L77" s="305">
        <v>27.8</v>
      </c>
      <c r="M77" s="305">
        <v>26.75</v>
      </c>
      <c r="N77" s="320">
        <v>103835000</v>
      </c>
      <c r="O77" s="321">
        <v>1.2974976830398516E-2</v>
      </c>
    </row>
    <row r="78" spans="1:15" ht="14.4">
      <c r="A78" s="278">
        <v>68</v>
      </c>
      <c r="B78" s="400" t="s">
        <v>73</v>
      </c>
      <c r="C78" s="278" t="s">
        <v>122</v>
      </c>
      <c r="D78" s="317">
        <v>442.95</v>
      </c>
      <c r="E78" s="317">
        <v>444.46666666666664</v>
      </c>
      <c r="F78" s="318">
        <v>437.7833333333333</v>
      </c>
      <c r="G78" s="318">
        <v>432.61666666666667</v>
      </c>
      <c r="H78" s="318">
        <v>425.93333333333334</v>
      </c>
      <c r="I78" s="318">
        <v>449.63333333333327</v>
      </c>
      <c r="J78" s="318">
        <v>456.31666666666655</v>
      </c>
      <c r="K78" s="318">
        <v>461.48333333333323</v>
      </c>
      <c r="L78" s="305">
        <v>451.15</v>
      </c>
      <c r="M78" s="305">
        <v>439.3</v>
      </c>
      <c r="N78" s="320">
        <v>7933750</v>
      </c>
      <c r="O78" s="321">
        <v>3.6092655773029267E-2</v>
      </c>
    </row>
    <row r="79" spans="1:15" ht="14.4">
      <c r="A79" s="278">
        <v>69</v>
      </c>
      <c r="B79" s="400" t="s">
        <v>39</v>
      </c>
      <c r="C79" s="278" t="s">
        <v>123</v>
      </c>
      <c r="D79" s="317">
        <v>1028.4000000000001</v>
      </c>
      <c r="E79" s="317">
        <v>1035.8500000000001</v>
      </c>
      <c r="F79" s="318">
        <v>1012.2000000000003</v>
      </c>
      <c r="G79" s="318">
        <v>996.00000000000011</v>
      </c>
      <c r="H79" s="318">
        <v>972.35000000000025</v>
      </c>
      <c r="I79" s="318">
        <v>1052.0500000000002</v>
      </c>
      <c r="J79" s="318">
        <v>1075.7000000000003</v>
      </c>
      <c r="K79" s="318">
        <v>1091.9000000000003</v>
      </c>
      <c r="L79" s="305">
        <v>1059.5</v>
      </c>
      <c r="M79" s="305">
        <v>1019.65</v>
      </c>
      <c r="N79" s="320">
        <v>2636000</v>
      </c>
      <c r="O79" s="321">
        <v>8.0770807708077083E-2</v>
      </c>
    </row>
    <row r="80" spans="1:15" ht="14.4">
      <c r="A80" s="278">
        <v>70</v>
      </c>
      <c r="B80" s="400" t="s">
        <v>54</v>
      </c>
      <c r="C80" s="278" t="s">
        <v>124</v>
      </c>
      <c r="D80" s="317">
        <v>494.55</v>
      </c>
      <c r="E80" s="317">
        <v>493.60000000000008</v>
      </c>
      <c r="F80" s="318">
        <v>484.05000000000018</v>
      </c>
      <c r="G80" s="318">
        <v>473.55000000000013</v>
      </c>
      <c r="H80" s="318">
        <v>464.00000000000023</v>
      </c>
      <c r="I80" s="318">
        <v>504.10000000000014</v>
      </c>
      <c r="J80" s="318">
        <v>513.65</v>
      </c>
      <c r="K80" s="318">
        <v>524.15000000000009</v>
      </c>
      <c r="L80" s="305">
        <v>503.15</v>
      </c>
      <c r="M80" s="305">
        <v>483.1</v>
      </c>
      <c r="N80" s="320">
        <v>30616000</v>
      </c>
      <c r="O80" s="321">
        <v>2.7354970336366809E-2</v>
      </c>
    </row>
    <row r="81" spans="1:15" ht="14.4">
      <c r="A81" s="278">
        <v>71</v>
      </c>
      <c r="B81" s="400" t="s">
        <v>68</v>
      </c>
      <c r="C81" s="278" t="s">
        <v>125</v>
      </c>
      <c r="D81" s="317">
        <v>220.9</v>
      </c>
      <c r="E81" s="317">
        <v>222.76666666666665</v>
      </c>
      <c r="F81" s="318">
        <v>216.8833333333333</v>
      </c>
      <c r="G81" s="318">
        <v>212.86666666666665</v>
      </c>
      <c r="H81" s="318">
        <v>206.98333333333329</v>
      </c>
      <c r="I81" s="318">
        <v>226.7833333333333</v>
      </c>
      <c r="J81" s="318">
        <v>232.66666666666663</v>
      </c>
      <c r="K81" s="318">
        <v>236.68333333333331</v>
      </c>
      <c r="L81" s="305">
        <v>228.65</v>
      </c>
      <c r="M81" s="305">
        <v>218.75</v>
      </c>
      <c r="N81" s="320">
        <v>9122400</v>
      </c>
      <c r="O81" s="321">
        <v>1.5902712815715623E-2</v>
      </c>
    </row>
    <row r="82" spans="1:15" ht="14.4">
      <c r="A82" s="278">
        <v>72</v>
      </c>
      <c r="B82" s="400" t="s">
        <v>107</v>
      </c>
      <c r="C82" s="278" t="s">
        <v>126</v>
      </c>
      <c r="D82" s="317">
        <v>745.2</v>
      </c>
      <c r="E82" s="317">
        <v>733.30000000000007</v>
      </c>
      <c r="F82" s="318">
        <v>718.80000000000018</v>
      </c>
      <c r="G82" s="318">
        <v>692.40000000000009</v>
      </c>
      <c r="H82" s="318">
        <v>677.9000000000002</v>
      </c>
      <c r="I82" s="318">
        <v>759.70000000000016</v>
      </c>
      <c r="J82" s="318">
        <v>774.19999999999993</v>
      </c>
      <c r="K82" s="318">
        <v>800.60000000000014</v>
      </c>
      <c r="L82" s="305">
        <v>747.8</v>
      </c>
      <c r="M82" s="305">
        <v>706.9</v>
      </c>
      <c r="N82" s="320">
        <v>52772400</v>
      </c>
      <c r="O82" s="321">
        <v>5.9865519485214375E-2</v>
      </c>
    </row>
    <row r="83" spans="1:15" ht="14.4">
      <c r="A83" s="278">
        <v>73</v>
      </c>
      <c r="B83" s="400" t="s">
        <v>73</v>
      </c>
      <c r="C83" s="278" t="s">
        <v>127</v>
      </c>
      <c r="D83" s="317">
        <v>89.25</v>
      </c>
      <c r="E83" s="317">
        <v>88.399999999999991</v>
      </c>
      <c r="F83" s="318">
        <v>86.649999999999977</v>
      </c>
      <c r="G83" s="318">
        <v>84.049999999999983</v>
      </c>
      <c r="H83" s="318">
        <v>82.299999999999969</v>
      </c>
      <c r="I83" s="318">
        <v>90.999999999999986</v>
      </c>
      <c r="J83" s="318">
        <v>92.750000000000014</v>
      </c>
      <c r="K83" s="318">
        <v>95.35</v>
      </c>
      <c r="L83" s="305">
        <v>90.15</v>
      </c>
      <c r="M83" s="305">
        <v>85.8</v>
      </c>
      <c r="N83" s="320">
        <v>56065200</v>
      </c>
      <c r="O83" s="321">
        <v>4.471587891662241E-2</v>
      </c>
    </row>
    <row r="84" spans="1:15" ht="14.4">
      <c r="A84" s="278">
        <v>74</v>
      </c>
      <c r="B84" s="400" t="s">
        <v>50</v>
      </c>
      <c r="C84" s="278" t="s">
        <v>128</v>
      </c>
      <c r="D84" s="317">
        <v>193.15</v>
      </c>
      <c r="E84" s="317">
        <v>196.51666666666665</v>
      </c>
      <c r="F84" s="318">
        <v>188.43333333333331</v>
      </c>
      <c r="G84" s="318">
        <v>183.71666666666667</v>
      </c>
      <c r="H84" s="318">
        <v>175.63333333333333</v>
      </c>
      <c r="I84" s="318">
        <v>201.23333333333329</v>
      </c>
      <c r="J84" s="318">
        <v>209.31666666666666</v>
      </c>
      <c r="K84" s="318">
        <v>214.03333333333327</v>
      </c>
      <c r="L84" s="305">
        <v>204.6</v>
      </c>
      <c r="M84" s="305">
        <v>191.8</v>
      </c>
      <c r="N84" s="320">
        <v>76627200</v>
      </c>
      <c r="O84" s="321">
        <v>6.5924771867349213E-2</v>
      </c>
    </row>
    <row r="85" spans="1:15" ht="14.4">
      <c r="A85" s="278">
        <v>75</v>
      </c>
      <c r="B85" s="400" t="s">
        <v>113</v>
      </c>
      <c r="C85" s="278" t="s">
        <v>129</v>
      </c>
      <c r="D85" s="317">
        <v>153.19999999999999</v>
      </c>
      <c r="E85" s="317">
        <v>154.20000000000002</v>
      </c>
      <c r="F85" s="318">
        <v>150.75000000000003</v>
      </c>
      <c r="G85" s="318">
        <v>148.30000000000001</v>
      </c>
      <c r="H85" s="318">
        <v>144.85000000000002</v>
      </c>
      <c r="I85" s="318">
        <v>156.65000000000003</v>
      </c>
      <c r="J85" s="318">
        <v>160.10000000000002</v>
      </c>
      <c r="K85" s="318">
        <v>162.55000000000004</v>
      </c>
      <c r="L85" s="305">
        <v>157.65</v>
      </c>
      <c r="M85" s="305">
        <v>151.75</v>
      </c>
      <c r="N85" s="320">
        <v>14080000</v>
      </c>
      <c r="O85" s="321">
        <v>5.0746268656716415E-2</v>
      </c>
    </row>
    <row r="86" spans="1:15" ht="14.4">
      <c r="A86" s="278">
        <v>76</v>
      </c>
      <c r="B86" s="400" t="s">
        <v>113</v>
      </c>
      <c r="C86" s="278" t="s">
        <v>130</v>
      </c>
      <c r="D86" s="317">
        <v>190.65</v>
      </c>
      <c r="E86" s="317">
        <v>192</v>
      </c>
      <c r="F86" s="318">
        <v>188.25</v>
      </c>
      <c r="G86" s="318">
        <v>185.85</v>
      </c>
      <c r="H86" s="318">
        <v>182.1</v>
      </c>
      <c r="I86" s="318">
        <v>194.4</v>
      </c>
      <c r="J86" s="318">
        <v>198.15</v>
      </c>
      <c r="K86" s="318">
        <v>200.55</v>
      </c>
      <c r="L86" s="305">
        <v>195.75</v>
      </c>
      <c r="M86" s="305">
        <v>189.6</v>
      </c>
      <c r="N86" s="320">
        <v>39787200</v>
      </c>
      <c r="O86" s="321">
        <v>2.2623178348369188E-2</v>
      </c>
    </row>
    <row r="87" spans="1:15" ht="14.4">
      <c r="A87" s="278">
        <v>77</v>
      </c>
      <c r="B87" s="400" t="s">
        <v>39</v>
      </c>
      <c r="C87" s="278" t="s">
        <v>131</v>
      </c>
      <c r="D87" s="317">
        <v>1758.35</v>
      </c>
      <c r="E87" s="317">
        <v>1761.8499999999997</v>
      </c>
      <c r="F87" s="318">
        <v>1733.8499999999995</v>
      </c>
      <c r="G87" s="318">
        <v>1709.3499999999997</v>
      </c>
      <c r="H87" s="318">
        <v>1681.3499999999995</v>
      </c>
      <c r="I87" s="318">
        <v>1786.3499999999995</v>
      </c>
      <c r="J87" s="318">
        <v>1814.35</v>
      </c>
      <c r="K87" s="318">
        <v>1838.8499999999995</v>
      </c>
      <c r="L87" s="305">
        <v>1789.85</v>
      </c>
      <c r="M87" s="305">
        <v>1737.35</v>
      </c>
      <c r="N87" s="320">
        <v>2339000</v>
      </c>
      <c r="O87" s="321">
        <v>7.5382295929356021E-3</v>
      </c>
    </row>
    <row r="88" spans="1:15" ht="14.4">
      <c r="A88" s="278">
        <v>78</v>
      </c>
      <c r="B88" s="400" t="s">
        <v>39</v>
      </c>
      <c r="C88" s="278" t="s">
        <v>132</v>
      </c>
      <c r="D88" s="317">
        <v>377.9</v>
      </c>
      <c r="E88" s="317">
        <v>380.59999999999997</v>
      </c>
      <c r="F88" s="318">
        <v>368.79999999999995</v>
      </c>
      <c r="G88" s="318">
        <v>359.7</v>
      </c>
      <c r="H88" s="318">
        <v>347.9</v>
      </c>
      <c r="I88" s="318">
        <v>389.69999999999993</v>
      </c>
      <c r="J88" s="318">
        <v>401.5</v>
      </c>
      <c r="K88" s="318">
        <v>410.59999999999991</v>
      </c>
      <c r="L88" s="305">
        <v>392.4</v>
      </c>
      <c r="M88" s="305">
        <v>371.5</v>
      </c>
      <c r="N88" s="320">
        <v>1384600</v>
      </c>
      <c r="O88" s="321">
        <v>0.23316708229426433</v>
      </c>
    </row>
    <row r="89" spans="1:15" ht="14.4">
      <c r="A89" s="278">
        <v>79</v>
      </c>
      <c r="B89" s="400" t="s">
        <v>54</v>
      </c>
      <c r="C89" s="278" t="s">
        <v>133</v>
      </c>
      <c r="D89" s="317">
        <v>1338.05</v>
      </c>
      <c r="E89" s="317">
        <v>1344.7166666666667</v>
      </c>
      <c r="F89" s="318">
        <v>1314.4333333333334</v>
      </c>
      <c r="G89" s="318">
        <v>1290.8166666666666</v>
      </c>
      <c r="H89" s="318">
        <v>1260.5333333333333</v>
      </c>
      <c r="I89" s="318">
        <v>1368.3333333333335</v>
      </c>
      <c r="J89" s="318">
        <v>1398.6166666666668</v>
      </c>
      <c r="K89" s="318">
        <v>1422.2333333333336</v>
      </c>
      <c r="L89" s="305">
        <v>1375</v>
      </c>
      <c r="M89" s="305">
        <v>1321.1</v>
      </c>
      <c r="N89" s="320">
        <v>9371600</v>
      </c>
      <c r="O89" s="321">
        <v>6.9182676949755856E-2</v>
      </c>
    </row>
    <row r="90" spans="1:15" ht="14.4">
      <c r="A90" s="278">
        <v>80</v>
      </c>
      <c r="B90" s="400" t="s">
        <v>57</v>
      </c>
      <c r="C90" s="278" t="s">
        <v>134</v>
      </c>
      <c r="D90" s="317">
        <v>68.650000000000006</v>
      </c>
      <c r="E90" s="317">
        <v>69.566666666666663</v>
      </c>
      <c r="F90" s="318">
        <v>66.833333333333329</v>
      </c>
      <c r="G90" s="318">
        <v>65.016666666666666</v>
      </c>
      <c r="H90" s="318">
        <v>62.283333333333331</v>
      </c>
      <c r="I90" s="318">
        <v>71.383333333333326</v>
      </c>
      <c r="J90" s="318">
        <v>74.116666666666674</v>
      </c>
      <c r="K90" s="318">
        <v>75.933333333333323</v>
      </c>
      <c r="L90" s="305">
        <v>72.3</v>
      </c>
      <c r="M90" s="305">
        <v>67.75</v>
      </c>
      <c r="N90" s="320">
        <v>22793600</v>
      </c>
      <c r="O90" s="321">
        <v>2.8220858895705522E-2</v>
      </c>
    </row>
    <row r="91" spans="1:15" ht="14.4">
      <c r="A91" s="278">
        <v>81</v>
      </c>
      <c r="B91" s="400" t="s">
        <v>57</v>
      </c>
      <c r="C91" s="278" t="s">
        <v>135</v>
      </c>
      <c r="D91" s="317">
        <v>270.60000000000002</v>
      </c>
      <c r="E91" s="317">
        <v>272.91666666666669</v>
      </c>
      <c r="F91" s="318">
        <v>267.23333333333335</v>
      </c>
      <c r="G91" s="318">
        <v>263.86666666666667</v>
      </c>
      <c r="H91" s="318">
        <v>258.18333333333334</v>
      </c>
      <c r="I91" s="318">
        <v>276.28333333333336</v>
      </c>
      <c r="J91" s="318">
        <v>281.96666666666664</v>
      </c>
      <c r="K91" s="318">
        <v>285.33333333333337</v>
      </c>
      <c r="L91" s="305">
        <v>278.60000000000002</v>
      </c>
      <c r="M91" s="305">
        <v>269.55</v>
      </c>
      <c r="N91" s="320">
        <v>7532000</v>
      </c>
      <c r="O91" s="321">
        <v>-4.9229992426155014E-2</v>
      </c>
    </row>
    <row r="92" spans="1:15" ht="14.4">
      <c r="A92" s="278">
        <v>82</v>
      </c>
      <c r="B92" s="400" t="s">
        <v>64</v>
      </c>
      <c r="C92" s="278" t="s">
        <v>136</v>
      </c>
      <c r="D92" s="317">
        <v>957.1</v>
      </c>
      <c r="E92" s="317">
        <v>954.03333333333342</v>
      </c>
      <c r="F92" s="318">
        <v>938.61666666666679</v>
      </c>
      <c r="G92" s="318">
        <v>920.13333333333333</v>
      </c>
      <c r="H92" s="318">
        <v>904.7166666666667</v>
      </c>
      <c r="I92" s="318">
        <v>972.51666666666688</v>
      </c>
      <c r="J92" s="318">
        <v>987.93333333333362</v>
      </c>
      <c r="K92" s="318">
        <v>1006.416666666667</v>
      </c>
      <c r="L92" s="305">
        <v>969.45</v>
      </c>
      <c r="M92" s="305">
        <v>935.55</v>
      </c>
      <c r="N92" s="320">
        <v>9161350</v>
      </c>
      <c r="O92" s="321">
        <v>5.0078436104742368E-3</v>
      </c>
    </row>
    <row r="93" spans="1:15" ht="14.4">
      <c r="A93" s="278">
        <v>83</v>
      </c>
      <c r="B93" s="400" t="s">
        <v>52</v>
      </c>
      <c r="C93" s="278" t="s">
        <v>137</v>
      </c>
      <c r="D93" s="317">
        <v>923</v>
      </c>
      <c r="E93" s="317">
        <v>928.26666666666677</v>
      </c>
      <c r="F93" s="318">
        <v>914.13333333333355</v>
      </c>
      <c r="G93" s="318">
        <v>905.26666666666677</v>
      </c>
      <c r="H93" s="318">
        <v>891.13333333333355</v>
      </c>
      <c r="I93" s="318">
        <v>937.13333333333355</v>
      </c>
      <c r="J93" s="318">
        <v>951.26666666666677</v>
      </c>
      <c r="K93" s="318">
        <v>960.13333333333355</v>
      </c>
      <c r="L93" s="305">
        <v>942.4</v>
      </c>
      <c r="M93" s="305">
        <v>919.4</v>
      </c>
      <c r="N93" s="320">
        <v>7073700</v>
      </c>
      <c r="O93" s="321">
        <v>1.1055764791641356E-2</v>
      </c>
    </row>
    <row r="94" spans="1:15" ht="14.4">
      <c r="A94" s="278">
        <v>84</v>
      </c>
      <c r="B94" s="400" t="s">
        <v>44</v>
      </c>
      <c r="C94" s="278" t="s">
        <v>138</v>
      </c>
      <c r="D94" s="317">
        <v>499.8</v>
      </c>
      <c r="E94" s="317">
        <v>503.05</v>
      </c>
      <c r="F94" s="318">
        <v>493.15</v>
      </c>
      <c r="G94" s="318">
        <v>486.49999999999994</v>
      </c>
      <c r="H94" s="318">
        <v>476.59999999999991</v>
      </c>
      <c r="I94" s="318">
        <v>509.70000000000005</v>
      </c>
      <c r="J94" s="318">
        <v>519.6</v>
      </c>
      <c r="K94" s="318">
        <v>526.25000000000011</v>
      </c>
      <c r="L94" s="305">
        <v>512.95000000000005</v>
      </c>
      <c r="M94" s="305">
        <v>496.4</v>
      </c>
      <c r="N94" s="320">
        <v>17719800</v>
      </c>
      <c r="O94" s="321">
        <v>9.8938801563871383E-3</v>
      </c>
    </row>
    <row r="95" spans="1:15" ht="14.4">
      <c r="A95" s="278">
        <v>85</v>
      </c>
      <c r="B95" s="400" t="s">
        <v>57</v>
      </c>
      <c r="C95" s="278" t="s">
        <v>139</v>
      </c>
      <c r="D95" s="317">
        <v>176.75</v>
      </c>
      <c r="E95" s="317">
        <v>178.91666666666666</v>
      </c>
      <c r="F95" s="318">
        <v>171.98333333333332</v>
      </c>
      <c r="G95" s="318">
        <v>167.21666666666667</v>
      </c>
      <c r="H95" s="318">
        <v>160.28333333333333</v>
      </c>
      <c r="I95" s="318">
        <v>183.68333333333331</v>
      </c>
      <c r="J95" s="318">
        <v>190.61666666666665</v>
      </c>
      <c r="K95" s="318">
        <v>195.3833333333333</v>
      </c>
      <c r="L95" s="305">
        <v>185.85</v>
      </c>
      <c r="M95" s="305">
        <v>174.15</v>
      </c>
      <c r="N95" s="320">
        <v>11218200</v>
      </c>
      <c r="O95" s="321">
        <v>-8.1693278871147416E-3</v>
      </c>
    </row>
    <row r="96" spans="1:15" ht="14.4">
      <c r="A96" s="278">
        <v>86</v>
      </c>
      <c r="B96" s="400" t="s">
        <v>57</v>
      </c>
      <c r="C96" s="278" t="s">
        <v>140</v>
      </c>
      <c r="D96" s="317">
        <v>156.6</v>
      </c>
      <c r="E96" s="317">
        <v>157.55000000000001</v>
      </c>
      <c r="F96" s="318">
        <v>153.85000000000002</v>
      </c>
      <c r="G96" s="318">
        <v>151.10000000000002</v>
      </c>
      <c r="H96" s="318">
        <v>147.40000000000003</v>
      </c>
      <c r="I96" s="318">
        <v>160.30000000000001</v>
      </c>
      <c r="J96" s="318">
        <v>164</v>
      </c>
      <c r="K96" s="318">
        <v>166.75</v>
      </c>
      <c r="L96" s="305">
        <v>161.25</v>
      </c>
      <c r="M96" s="305">
        <v>154.80000000000001</v>
      </c>
      <c r="N96" s="320">
        <v>13818000</v>
      </c>
      <c r="O96" s="321">
        <v>-3.1131678586453514E-2</v>
      </c>
    </row>
    <row r="97" spans="1:15" ht="14.4">
      <c r="A97" s="278">
        <v>87</v>
      </c>
      <c r="B97" s="400" t="s">
        <v>50</v>
      </c>
      <c r="C97" s="278" t="s">
        <v>141</v>
      </c>
      <c r="D97" s="317">
        <v>345.2</v>
      </c>
      <c r="E97" s="317">
        <v>345.08333333333331</v>
      </c>
      <c r="F97" s="318">
        <v>343.26666666666665</v>
      </c>
      <c r="G97" s="318">
        <v>341.33333333333331</v>
      </c>
      <c r="H97" s="318">
        <v>339.51666666666665</v>
      </c>
      <c r="I97" s="318">
        <v>347.01666666666665</v>
      </c>
      <c r="J97" s="318">
        <v>348.83333333333337</v>
      </c>
      <c r="K97" s="318">
        <v>350.76666666666665</v>
      </c>
      <c r="L97" s="305">
        <v>346.9</v>
      </c>
      <c r="M97" s="305">
        <v>343.15</v>
      </c>
      <c r="N97" s="320">
        <v>11138000</v>
      </c>
      <c r="O97" s="321">
        <v>2.8249630723781387E-2</v>
      </c>
    </row>
    <row r="98" spans="1:15" ht="14.4">
      <c r="A98" s="278">
        <v>88</v>
      </c>
      <c r="B98" s="400" t="s">
        <v>44</v>
      </c>
      <c r="C98" s="278" t="s">
        <v>142</v>
      </c>
      <c r="D98" s="317">
        <v>5749.65</v>
      </c>
      <c r="E98" s="317">
        <v>5750.666666666667</v>
      </c>
      <c r="F98" s="318">
        <v>5683.3833333333341</v>
      </c>
      <c r="G98" s="318">
        <v>5617.1166666666668</v>
      </c>
      <c r="H98" s="318">
        <v>5549.8333333333339</v>
      </c>
      <c r="I98" s="318">
        <v>5816.9333333333343</v>
      </c>
      <c r="J98" s="318">
        <v>5884.2166666666672</v>
      </c>
      <c r="K98" s="318">
        <v>5950.4833333333345</v>
      </c>
      <c r="L98" s="305">
        <v>5817.95</v>
      </c>
      <c r="M98" s="305">
        <v>5684.4</v>
      </c>
      <c r="N98" s="320">
        <v>2880600</v>
      </c>
      <c r="O98" s="321">
        <v>-1.8365154717765689E-3</v>
      </c>
    </row>
    <row r="99" spans="1:15" ht="14.4">
      <c r="A99" s="278">
        <v>89</v>
      </c>
      <c r="B99" s="400" t="s">
        <v>50</v>
      </c>
      <c r="C99" s="278" t="s">
        <v>143</v>
      </c>
      <c r="D99" s="317">
        <v>592.15</v>
      </c>
      <c r="E99" s="317">
        <v>597.85</v>
      </c>
      <c r="F99" s="318">
        <v>583.30000000000007</v>
      </c>
      <c r="G99" s="318">
        <v>574.45000000000005</v>
      </c>
      <c r="H99" s="318">
        <v>559.90000000000009</v>
      </c>
      <c r="I99" s="318">
        <v>606.70000000000005</v>
      </c>
      <c r="J99" s="318">
        <v>621.25</v>
      </c>
      <c r="K99" s="318">
        <v>630.1</v>
      </c>
      <c r="L99" s="305">
        <v>612.4</v>
      </c>
      <c r="M99" s="305">
        <v>589</v>
      </c>
      <c r="N99" s="320">
        <v>13078750</v>
      </c>
      <c r="O99" s="321">
        <v>9.1628086419753094E-3</v>
      </c>
    </row>
    <row r="100" spans="1:15" ht="14.4">
      <c r="A100" s="278">
        <v>90</v>
      </c>
      <c r="B100" s="400" t="s">
        <v>57</v>
      </c>
      <c r="C100" s="278" t="s">
        <v>144</v>
      </c>
      <c r="D100" s="317">
        <v>514.54999999999995</v>
      </c>
      <c r="E100" s="317">
        <v>517.19999999999993</v>
      </c>
      <c r="F100" s="318">
        <v>504.34999999999991</v>
      </c>
      <c r="G100" s="318">
        <v>494.15</v>
      </c>
      <c r="H100" s="318">
        <v>481.29999999999995</v>
      </c>
      <c r="I100" s="318">
        <v>527.39999999999986</v>
      </c>
      <c r="J100" s="318">
        <v>540.25</v>
      </c>
      <c r="K100" s="318">
        <v>550.44999999999982</v>
      </c>
      <c r="L100" s="305">
        <v>530.04999999999995</v>
      </c>
      <c r="M100" s="305">
        <v>507</v>
      </c>
      <c r="N100" s="320">
        <v>1236300</v>
      </c>
      <c r="O100" s="321">
        <v>-0.17662337662337663</v>
      </c>
    </row>
    <row r="101" spans="1:15" ht="14.4">
      <c r="A101" s="278">
        <v>91</v>
      </c>
      <c r="B101" s="400" t="s">
        <v>73</v>
      </c>
      <c r="C101" s="278" t="s">
        <v>145</v>
      </c>
      <c r="D101" s="317">
        <v>1070.95</v>
      </c>
      <c r="E101" s="317">
        <v>1076.0166666666667</v>
      </c>
      <c r="F101" s="318">
        <v>1062.5833333333333</v>
      </c>
      <c r="G101" s="318">
        <v>1054.2166666666667</v>
      </c>
      <c r="H101" s="318">
        <v>1040.7833333333333</v>
      </c>
      <c r="I101" s="318">
        <v>1084.3833333333332</v>
      </c>
      <c r="J101" s="318">
        <v>1097.8166666666666</v>
      </c>
      <c r="K101" s="318">
        <v>1106.1833333333332</v>
      </c>
      <c r="L101" s="305">
        <v>1089.45</v>
      </c>
      <c r="M101" s="305">
        <v>1067.6500000000001</v>
      </c>
      <c r="N101" s="320">
        <v>636000</v>
      </c>
      <c r="O101" s="321">
        <v>-3.8112522686025406E-2</v>
      </c>
    </row>
    <row r="102" spans="1:15" ht="14.4">
      <c r="A102" s="278">
        <v>92</v>
      </c>
      <c r="B102" s="400" t="s">
        <v>107</v>
      </c>
      <c r="C102" s="278" t="s">
        <v>146</v>
      </c>
      <c r="D102" s="317">
        <v>941.1</v>
      </c>
      <c r="E102" s="317">
        <v>942.71666666666658</v>
      </c>
      <c r="F102" s="318">
        <v>910.43333333333317</v>
      </c>
      <c r="G102" s="318">
        <v>879.76666666666654</v>
      </c>
      <c r="H102" s="318">
        <v>847.48333333333312</v>
      </c>
      <c r="I102" s="318">
        <v>973.38333333333321</v>
      </c>
      <c r="J102" s="318">
        <v>1005.6666666666667</v>
      </c>
      <c r="K102" s="318">
        <v>1036.3333333333333</v>
      </c>
      <c r="L102" s="305">
        <v>975</v>
      </c>
      <c r="M102" s="305">
        <v>912.05</v>
      </c>
      <c r="N102" s="320">
        <v>1749600</v>
      </c>
      <c r="O102" s="321">
        <v>0.3343502135448444</v>
      </c>
    </row>
    <row r="103" spans="1:15" ht="14.4">
      <c r="A103" s="278">
        <v>93</v>
      </c>
      <c r="B103" s="400" t="s">
        <v>44</v>
      </c>
      <c r="C103" s="278" t="s">
        <v>147</v>
      </c>
      <c r="D103" s="317">
        <v>96.1</v>
      </c>
      <c r="E103" s="317">
        <v>96.8</v>
      </c>
      <c r="F103" s="318">
        <v>95.149999999999991</v>
      </c>
      <c r="G103" s="318">
        <v>94.199999999999989</v>
      </c>
      <c r="H103" s="318">
        <v>92.549999999999983</v>
      </c>
      <c r="I103" s="318">
        <v>97.75</v>
      </c>
      <c r="J103" s="318">
        <v>99.4</v>
      </c>
      <c r="K103" s="318">
        <v>100.35000000000001</v>
      </c>
      <c r="L103" s="305">
        <v>98.45</v>
      </c>
      <c r="M103" s="305">
        <v>95.85</v>
      </c>
      <c r="N103" s="320">
        <v>22743000</v>
      </c>
      <c r="O103" s="321">
        <v>4.0173053152039555E-3</v>
      </c>
    </row>
    <row r="104" spans="1:15" ht="14.4">
      <c r="A104" s="278">
        <v>94</v>
      </c>
      <c r="B104" s="400" t="s">
        <v>44</v>
      </c>
      <c r="C104" s="278" t="s">
        <v>148</v>
      </c>
      <c r="D104" s="317">
        <v>66144.850000000006</v>
      </c>
      <c r="E104" s="317">
        <v>65851.266666666663</v>
      </c>
      <c r="F104" s="318">
        <v>65113.583333333328</v>
      </c>
      <c r="G104" s="318">
        <v>64082.316666666666</v>
      </c>
      <c r="H104" s="318">
        <v>63344.633333333331</v>
      </c>
      <c r="I104" s="318">
        <v>66882.533333333326</v>
      </c>
      <c r="J104" s="318">
        <v>67620.216666666674</v>
      </c>
      <c r="K104" s="318">
        <v>68651.483333333323</v>
      </c>
      <c r="L104" s="305">
        <v>66588.95</v>
      </c>
      <c r="M104" s="305">
        <v>64820</v>
      </c>
      <c r="N104" s="320">
        <v>17250</v>
      </c>
      <c r="O104" s="321">
        <v>0.123046875</v>
      </c>
    </row>
    <row r="105" spans="1:15" ht="14.4">
      <c r="A105" s="278">
        <v>95</v>
      </c>
      <c r="B105" s="400" t="s">
        <v>57</v>
      </c>
      <c r="C105" s="278" t="s">
        <v>149</v>
      </c>
      <c r="D105" s="317">
        <v>1090.3</v>
      </c>
      <c r="E105" s="317">
        <v>1104.6833333333334</v>
      </c>
      <c r="F105" s="318">
        <v>1066.8166666666668</v>
      </c>
      <c r="G105" s="318">
        <v>1043.3333333333335</v>
      </c>
      <c r="H105" s="318">
        <v>1005.4666666666669</v>
      </c>
      <c r="I105" s="318">
        <v>1128.1666666666667</v>
      </c>
      <c r="J105" s="318">
        <v>1166.0333333333335</v>
      </c>
      <c r="K105" s="318">
        <v>1189.5166666666667</v>
      </c>
      <c r="L105" s="305">
        <v>1142.55</v>
      </c>
      <c r="M105" s="305">
        <v>1081.2</v>
      </c>
      <c r="N105" s="320">
        <v>2923500</v>
      </c>
      <c r="O105" s="321">
        <v>-2.525631407851963E-2</v>
      </c>
    </row>
    <row r="106" spans="1:15" ht="14.4">
      <c r="A106" s="278">
        <v>96</v>
      </c>
      <c r="B106" s="400" t="s">
        <v>113</v>
      </c>
      <c r="C106" s="278" t="s">
        <v>150</v>
      </c>
      <c r="D106" s="317">
        <v>33.6</v>
      </c>
      <c r="E106" s="317">
        <v>33.916666666666664</v>
      </c>
      <c r="F106" s="318">
        <v>32.733333333333327</v>
      </c>
      <c r="G106" s="318">
        <v>31.86666666666666</v>
      </c>
      <c r="H106" s="318">
        <v>30.683333333333323</v>
      </c>
      <c r="I106" s="318">
        <v>34.783333333333331</v>
      </c>
      <c r="J106" s="318">
        <v>35.966666666666669</v>
      </c>
      <c r="K106" s="318">
        <v>36.833333333333336</v>
      </c>
      <c r="L106" s="305">
        <v>35.1</v>
      </c>
      <c r="M106" s="305">
        <v>33.049999999999997</v>
      </c>
      <c r="N106" s="320">
        <v>38097000</v>
      </c>
      <c r="O106" s="321">
        <v>4.0389972144846797E-2</v>
      </c>
    </row>
    <row r="107" spans="1:15" ht="14.4">
      <c r="A107" s="278">
        <v>97</v>
      </c>
      <c r="B107" s="400" t="s">
        <v>39</v>
      </c>
      <c r="C107" s="278" t="s">
        <v>261</v>
      </c>
      <c r="D107" s="317">
        <v>2758.6</v>
      </c>
      <c r="E107" s="317">
        <v>2774.8166666666671</v>
      </c>
      <c r="F107" s="318">
        <v>2731.733333333334</v>
      </c>
      <c r="G107" s="318">
        <v>2704.8666666666668</v>
      </c>
      <c r="H107" s="318">
        <v>2661.7833333333338</v>
      </c>
      <c r="I107" s="318">
        <v>2801.6833333333343</v>
      </c>
      <c r="J107" s="318">
        <v>2844.7666666666673</v>
      </c>
      <c r="K107" s="318">
        <v>2871.6333333333346</v>
      </c>
      <c r="L107" s="305">
        <v>2817.9</v>
      </c>
      <c r="M107" s="305">
        <v>2747.95</v>
      </c>
      <c r="N107" s="320">
        <v>657000</v>
      </c>
      <c r="O107" s="321">
        <v>4.1617122473246136E-2</v>
      </c>
    </row>
    <row r="108" spans="1:15" ht="14.4">
      <c r="A108" s="278">
        <v>98</v>
      </c>
      <c r="B108" s="400" t="s">
        <v>102</v>
      </c>
      <c r="C108" s="278" t="s">
        <v>152</v>
      </c>
      <c r="D108" s="317">
        <v>31.1</v>
      </c>
      <c r="E108" s="317">
        <v>31.866666666666664</v>
      </c>
      <c r="F108" s="318">
        <v>30.133333333333326</v>
      </c>
      <c r="G108" s="318">
        <v>29.166666666666661</v>
      </c>
      <c r="H108" s="318">
        <v>27.433333333333323</v>
      </c>
      <c r="I108" s="318">
        <v>32.833333333333329</v>
      </c>
      <c r="J108" s="318">
        <v>34.56666666666667</v>
      </c>
      <c r="K108" s="318">
        <v>35.533333333333331</v>
      </c>
      <c r="L108" s="305">
        <v>33.6</v>
      </c>
      <c r="M108" s="305">
        <v>30.9</v>
      </c>
      <c r="N108" s="320">
        <v>17430000</v>
      </c>
      <c r="O108" s="321">
        <v>4.0100250626566414E-2</v>
      </c>
    </row>
    <row r="109" spans="1:15" ht="14.4">
      <c r="A109" s="278">
        <v>99</v>
      </c>
      <c r="B109" s="400" t="s">
        <v>50</v>
      </c>
      <c r="C109" s="278" t="s">
        <v>153</v>
      </c>
      <c r="D109" s="317">
        <v>16631.7</v>
      </c>
      <c r="E109" s="317">
        <v>16707.150000000001</v>
      </c>
      <c r="F109" s="318">
        <v>16493.650000000001</v>
      </c>
      <c r="G109" s="318">
        <v>16355.599999999999</v>
      </c>
      <c r="H109" s="318">
        <v>16142.099999999999</v>
      </c>
      <c r="I109" s="318">
        <v>16845.200000000004</v>
      </c>
      <c r="J109" s="318">
        <v>17058.700000000004</v>
      </c>
      <c r="K109" s="318">
        <v>17196.750000000007</v>
      </c>
      <c r="L109" s="305">
        <v>16920.650000000001</v>
      </c>
      <c r="M109" s="305">
        <v>16569.099999999999</v>
      </c>
      <c r="N109" s="320">
        <v>503050</v>
      </c>
      <c r="O109" s="321">
        <v>-8.4754114516605895E-3</v>
      </c>
    </row>
    <row r="110" spans="1:15" ht="14.4">
      <c r="A110" s="278">
        <v>100</v>
      </c>
      <c r="B110" s="400" t="s">
        <v>107</v>
      </c>
      <c r="C110" s="278" t="s">
        <v>154</v>
      </c>
      <c r="D110" s="317">
        <v>1462.25</v>
      </c>
      <c r="E110" s="317">
        <v>1452.25</v>
      </c>
      <c r="F110" s="318">
        <v>1398.4</v>
      </c>
      <c r="G110" s="318">
        <v>1334.5500000000002</v>
      </c>
      <c r="H110" s="318">
        <v>1280.7000000000003</v>
      </c>
      <c r="I110" s="318">
        <v>1516.1</v>
      </c>
      <c r="J110" s="318">
        <v>1569.9499999999998</v>
      </c>
      <c r="K110" s="318">
        <v>1633.7999999999997</v>
      </c>
      <c r="L110" s="305">
        <v>1506.1</v>
      </c>
      <c r="M110" s="305">
        <v>1388.4</v>
      </c>
      <c r="N110" s="320">
        <v>580500</v>
      </c>
      <c r="O110" s="321">
        <v>0.13823529411764707</v>
      </c>
    </row>
    <row r="111" spans="1:15" ht="14.4">
      <c r="A111" s="278">
        <v>101</v>
      </c>
      <c r="B111" s="400" t="s">
        <v>113</v>
      </c>
      <c r="C111" s="278" t="s">
        <v>155</v>
      </c>
      <c r="D111" s="317">
        <v>84.2</v>
      </c>
      <c r="E111" s="317">
        <v>84.583333333333329</v>
      </c>
      <c r="F111" s="318">
        <v>83.216666666666654</v>
      </c>
      <c r="G111" s="318">
        <v>82.23333333333332</v>
      </c>
      <c r="H111" s="318">
        <v>80.866666666666646</v>
      </c>
      <c r="I111" s="318">
        <v>85.566666666666663</v>
      </c>
      <c r="J111" s="318">
        <v>86.933333333333337</v>
      </c>
      <c r="K111" s="318">
        <v>87.916666666666671</v>
      </c>
      <c r="L111" s="305">
        <v>85.95</v>
      </c>
      <c r="M111" s="305">
        <v>83.6</v>
      </c>
      <c r="N111" s="320">
        <v>26351100</v>
      </c>
      <c r="O111" s="321">
        <v>2.4485543110184943E-2</v>
      </c>
    </row>
    <row r="112" spans="1:15" ht="14.4">
      <c r="A112" s="278">
        <v>102</v>
      </c>
      <c r="B112" s="400" t="s">
        <v>42</v>
      </c>
      <c r="C112" s="278" t="s">
        <v>156</v>
      </c>
      <c r="D112" s="317">
        <v>97.2</v>
      </c>
      <c r="E112" s="317">
        <v>96.866666666666674</v>
      </c>
      <c r="F112" s="318">
        <v>96.133333333333354</v>
      </c>
      <c r="G112" s="318">
        <v>95.066666666666677</v>
      </c>
      <c r="H112" s="318">
        <v>94.333333333333357</v>
      </c>
      <c r="I112" s="318">
        <v>97.933333333333351</v>
      </c>
      <c r="J112" s="318">
        <v>98.666666666666671</v>
      </c>
      <c r="K112" s="318">
        <v>99.733333333333348</v>
      </c>
      <c r="L112" s="305">
        <v>97.6</v>
      </c>
      <c r="M112" s="305">
        <v>95.8</v>
      </c>
      <c r="N112" s="320">
        <v>59855700</v>
      </c>
      <c r="O112" s="321">
        <v>-6.2458597520582944E-3</v>
      </c>
    </row>
    <row r="113" spans="1:15" ht="14.4">
      <c r="A113" s="278">
        <v>103</v>
      </c>
      <c r="B113" s="400" t="s">
        <v>73</v>
      </c>
      <c r="C113" s="278" t="s">
        <v>158</v>
      </c>
      <c r="D113" s="317">
        <v>84.2</v>
      </c>
      <c r="E113" s="317">
        <v>83.866666666666674</v>
      </c>
      <c r="F113" s="318">
        <v>82.833333333333343</v>
      </c>
      <c r="G113" s="318">
        <v>81.466666666666669</v>
      </c>
      <c r="H113" s="318">
        <v>80.433333333333337</v>
      </c>
      <c r="I113" s="318">
        <v>85.233333333333348</v>
      </c>
      <c r="J113" s="318">
        <v>86.26666666666668</v>
      </c>
      <c r="K113" s="318">
        <v>87.633333333333354</v>
      </c>
      <c r="L113" s="305">
        <v>84.9</v>
      </c>
      <c r="M113" s="305">
        <v>82.5</v>
      </c>
      <c r="N113" s="320">
        <v>68445300</v>
      </c>
      <c r="O113" s="321">
        <v>-3.3909357678513205E-2</v>
      </c>
    </row>
    <row r="114" spans="1:15" ht="14.4">
      <c r="A114" s="278">
        <v>104</v>
      </c>
      <c r="B114" s="400" t="s">
        <v>79</v>
      </c>
      <c r="C114" s="278" t="s">
        <v>159</v>
      </c>
      <c r="D114" s="317">
        <v>20150</v>
      </c>
      <c r="E114" s="317">
        <v>20279.983333333334</v>
      </c>
      <c r="F114" s="318">
        <v>19868.016666666666</v>
      </c>
      <c r="G114" s="318">
        <v>19586.033333333333</v>
      </c>
      <c r="H114" s="318">
        <v>19174.066666666666</v>
      </c>
      <c r="I114" s="318">
        <v>20561.966666666667</v>
      </c>
      <c r="J114" s="318">
        <v>20973.933333333334</v>
      </c>
      <c r="K114" s="318">
        <v>21255.916666666668</v>
      </c>
      <c r="L114" s="305">
        <v>20691.95</v>
      </c>
      <c r="M114" s="305">
        <v>19998</v>
      </c>
      <c r="N114" s="320">
        <v>112380</v>
      </c>
      <c r="O114" s="321">
        <v>-6.1024144335367469E-3</v>
      </c>
    </row>
    <row r="115" spans="1:15" ht="14.4">
      <c r="A115" s="278">
        <v>105</v>
      </c>
      <c r="B115" s="400" t="s">
        <v>52</v>
      </c>
      <c r="C115" s="278" t="s">
        <v>160</v>
      </c>
      <c r="D115" s="317">
        <v>1331.7</v>
      </c>
      <c r="E115" s="317">
        <v>1329.8333333333333</v>
      </c>
      <c r="F115" s="318">
        <v>1303.4666666666665</v>
      </c>
      <c r="G115" s="318">
        <v>1275.2333333333331</v>
      </c>
      <c r="H115" s="318">
        <v>1248.8666666666663</v>
      </c>
      <c r="I115" s="318">
        <v>1358.0666666666666</v>
      </c>
      <c r="J115" s="318">
        <v>1384.4333333333334</v>
      </c>
      <c r="K115" s="318">
        <v>1412.6666666666667</v>
      </c>
      <c r="L115" s="305">
        <v>1356.2</v>
      </c>
      <c r="M115" s="305">
        <v>1301.5999999999999</v>
      </c>
      <c r="N115" s="320">
        <v>3769150</v>
      </c>
      <c r="O115" s="321">
        <v>-4.4345279598382373E-2</v>
      </c>
    </row>
    <row r="116" spans="1:15" ht="14.4">
      <c r="A116" s="278">
        <v>106</v>
      </c>
      <c r="B116" s="400" t="s">
        <v>73</v>
      </c>
      <c r="C116" s="278" t="s">
        <v>161</v>
      </c>
      <c r="D116" s="317">
        <v>265.3</v>
      </c>
      <c r="E116" s="317">
        <v>264.68333333333334</v>
      </c>
      <c r="F116" s="318">
        <v>261.36666666666667</v>
      </c>
      <c r="G116" s="318">
        <v>257.43333333333334</v>
      </c>
      <c r="H116" s="318">
        <v>254.11666666666667</v>
      </c>
      <c r="I116" s="318">
        <v>268.61666666666667</v>
      </c>
      <c r="J116" s="318">
        <v>271.93333333333339</v>
      </c>
      <c r="K116" s="318">
        <v>275.86666666666667</v>
      </c>
      <c r="L116" s="305">
        <v>268</v>
      </c>
      <c r="M116" s="305">
        <v>260.75</v>
      </c>
      <c r="N116" s="320">
        <v>12615000</v>
      </c>
      <c r="O116" s="321">
        <v>1.3008913514815708E-2</v>
      </c>
    </row>
    <row r="117" spans="1:15" ht="14.4">
      <c r="A117" s="278">
        <v>107</v>
      </c>
      <c r="B117" s="400" t="s">
        <v>57</v>
      </c>
      <c r="C117" s="278" t="s">
        <v>162</v>
      </c>
      <c r="D117" s="317">
        <v>90.35</v>
      </c>
      <c r="E117" s="317">
        <v>90.366666666666674</v>
      </c>
      <c r="F117" s="318">
        <v>89.083333333333343</v>
      </c>
      <c r="G117" s="318">
        <v>87.816666666666663</v>
      </c>
      <c r="H117" s="318">
        <v>86.533333333333331</v>
      </c>
      <c r="I117" s="318">
        <v>91.633333333333354</v>
      </c>
      <c r="J117" s="318">
        <v>92.916666666666686</v>
      </c>
      <c r="K117" s="318">
        <v>94.183333333333366</v>
      </c>
      <c r="L117" s="305">
        <v>91.65</v>
      </c>
      <c r="M117" s="305">
        <v>89.1</v>
      </c>
      <c r="N117" s="320">
        <v>46971200</v>
      </c>
      <c r="O117" s="321">
        <v>1.6503421441030456E-2</v>
      </c>
    </row>
    <row r="118" spans="1:15" ht="14.4">
      <c r="A118" s="278">
        <v>108</v>
      </c>
      <c r="B118" s="400" t="s">
        <v>50</v>
      </c>
      <c r="C118" s="278" t="s">
        <v>163</v>
      </c>
      <c r="D118" s="317">
        <v>1389.6</v>
      </c>
      <c r="E118" s="317">
        <v>1389.8666666666668</v>
      </c>
      <c r="F118" s="318">
        <v>1371.7333333333336</v>
      </c>
      <c r="G118" s="318">
        <v>1353.8666666666668</v>
      </c>
      <c r="H118" s="318">
        <v>1335.7333333333336</v>
      </c>
      <c r="I118" s="318">
        <v>1407.7333333333336</v>
      </c>
      <c r="J118" s="318">
        <v>1425.8666666666668</v>
      </c>
      <c r="K118" s="318">
        <v>1443.7333333333336</v>
      </c>
      <c r="L118" s="305">
        <v>1408</v>
      </c>
      <c r="M118" s="305">
        <v>1372</v>
      </c>
      <c r="N118" s="320">
        <v>3441500</v>
      </c>
      <c r="O118" s="321">
        <v>1.6240956739997047E-2</v>
      </c>
    </row>
    <row r="119" spans="1:15" ht="14.4">
      <c r="A119" s="278">
        <v>109</v>
      </c>
      <c r="B119" s="400" t="s">
        <v>54</v>
      </c>
      <c r="C119" s="278" t="s">
        <v>164</v>
      </c>
      <c r="D119" s="317">
        <v>36.549999999999997</v>
      </c>
      <c r="E119" s="317">
        <v>37</v>
      </c>
      <c r="F119" s="318">
        <v>35.9</v>
      </c>
      <c r="G119" s="318">
        <v>35.25</v>
      </c>
      <c r="H119" s="318">
        <v>34.15</v>
      </c>
      <c r="I119" s="318">
        <v>37.65</v>
      </c>
      <c r="J119" s="318">
        <v>38.749999999999993</v>
      </c>
      <c r="K119" s="318">
        <v>39.4</v>
      </c>
      <c r="L119" s="305">
        <v>38.1</v>
      </c>
      <c r="M119" s="305">
        <v>36.35</v>
      </c>
      <c r="N119" s="320">
        <v>46732000</v>
      </c>
      <c r="O119" s="321">
        <v>1.7372752209692168E-2</v>
      </c>
    </row>
    <row r="120" spans="1:15" ht="14.4">
      <c r="A120" s="278">
        <v>110</v>
      </c>
      <c r="B120" s="400" t="s">
        <v>42</v>
      </c>
      <c r="C120" s="278" t="s">
        <v>165</v>
      </c>
      <c r="D120" s="317">
        <v>179.5</v>
      </c>
      <c r="E120" s="317">
        <v>180.03333333333333</v>
      </c>
      <c r="F120" s="318">
        <v>177.96666666666667</v>
      </c>
      <c r="G120" s="318">
        <v>176.43333333333334</v>
      </c>
      <c r="H120" s="318">
        <v>174.36666666666667</v>
      </c>
      <c r="I120" s="318">
        <v>181.56666666666666</v>
      </c>
      <c r="J120" s="318">
        <v>183.63333333333333</v>
      </c>
      <c r="K120" s="318">
        <v>185.16666666666666</v>
      </c>
      <c r="L120" s="305">
        <v>182.1</v>
      </c>
      <c r="M120" s="305">
        <v>178.5</v>
      </c>
      <c r="N120" s="320">
        <v>31588000</v>
      </c>
      <c r="O120" s="321">
        <v>-6.3275120222728426E-4</v>
      </c>
    </row>
    <row r="121" spans="1:15" ht="14.4">
      <c r="A121" s="278">
        <v>111</v>
      </c>
      <c r="B121" s="400" t="s">
        <v>89</v>
      </c>
      <c r="C121" s="278" t="s">
        <v>166</v>
      </c>
      <c r="D121" s="317">
        <v>990.9</v>
      </c>
      <c r="E121" s="317">
        <v>996.80000000000007</v>
      </c>
      <c r="F121" s="318">
        <v>967.60000000000014</v>
      </c>
      <c r="G121" s="318">
        <v>944.30000000000007</v>
      </c>
      <c r="H121" s="318">
        <v>915.10000000000014</v>
      </c>
      <c r="I121" s="318">
        <v>1020.1000000000001</v>
      </c>
      <c r="J121" s="318">
        <v>1049.3000000000002</v>
      </c>
      <c r="K121" s="318">
        <v>1072.6000000000001</v>
      </c>
      <c r="L121" s="305">
        <v>1026</v>
      </c>
      <c r="M121" s="305">
        <v>973.5</v>
      </c>
      <c r="N121" s="320">
        <v>1264800</v>
      </c>
      <c r="O121" s="321">
        <v>6.357214934409687E-2</v>
      </c>
    </row>
    <row r="122" spans="1:15" ht="14.4">
      <c r="A122" s="278">
        <v>112</v>
      </c>
      <c r="B122" s="400" t="s">
        <v>37</v>
      </c>
      <c r="C122" s="278" t="s">
        <v>167</v>
      </c>
      <c r="D122" s="317">
        <v>635.95000000000005</v>
      </c>
      <c r="E122" s="317">
        <v>635.2833333333333</v>
      </c>
      <c r="F122" s="318">
        <v>627.66666666666663</v>
      </c>
      <c r="G122" s="318">
        <v>619.38333333333333</v>
      </c>
      <c r="H122" s="318">
        <v>611.76666666666665</v>
      </c>
      <c r="I122" s="318">
        <v>643.56666666666661</v>
      </c>
      <c r="J122" s="318">
        <v>651.18333333333339</v>
      </c>
      <c r="K122" s="318">
        <v>659.46666666666658</v>
      </c>
      <c r="L122" s="305">
        <v>642.9</v>
      </c>
      <c r="M122" s="305">
        <v>627</v>
      </c>
      <c r="N122" s="320">
        <v>1017450</v>
      </c>
      <c r="O122" s="321">
        <v>2.1331058020477817E-2</v>
      </c>
    </row>
    <row r="123" spans="1:15" ht="14.4">
      <c r="A123" s="278">
        <v>113</v>
      </c>
      <c r="B123" s="400" t="s">
        <v>54</v>
      </c>
      <c r="C123" s="278" t="s">
        <v>168</v>
      </c>
      <c r="D123" s="317">
        <v>186.75</v>
      </c>
      <c r="E123" s="317">
        <v>189.1</v>
      </c>
      <c r="F123" s="318">
        <v>181.54999999999998</v>
      </c>
      <c r="G123" s="318">
        <v>176.35</v>
      </c>
      <c r="H123" s="318">
        <v>168.79999999999998</v>
      </c>
      <c r="I123" s="318">
        <v>194.29999999999998</v>
      </c>
      <c r="J123" s="318">
        <v>201.85</v>
      </c>
      <c r="K123" s="318">
        <v>207.04999999999998</v>
      </c>
      <c r="L123" s="305">
        <v>196.65</v>
      </c>
      <c r="M123" s="305">
        <v>183.9</v>
      </c>
      <c r="N123" s="320">
        <v>18140200</v>
      </c>
      <c r="O123" s="321">
        <v>0.11792981893927255</v>
      </c>
    </row>
    <row r="124" spans="1:15" ht="14.4">
      <c r="A124" s="278">
        <v>114</v>
      </c>
      <c r="B124" s="400" t="s">
        <v>42</v>
      </c>
      <c r="C124" s="278" t="s">
        <v>169</v>
      </c>
      <c r="D124" s="317">
        <v>112.85</v>
      </c>
      <c r="E124" s="317">
        <v>113.81666666666668</v>
      </c>
      <c r="F124" s="318">
        <v>111.43333333333335</v>
      </c>
      <c r="G124" s="318">
        <v>110.01666666666668</v>
      </c>
      <c r="H124" s="318">
        <v>107.63333333333335</v>
      </c>
      <c r="I124" s="318">
        <v>115.23333333333335</v>
      </c>
      <c r="J124" s="318">
        <v>117.61666666666667</v>
      </c>
      <c r="K124" s="318">
        <v>119.03333333333335</v>
      </c>
      <c r="L124" s="305">
        <v>116.2</v>
      </c>
      <c r="M124" s="305">
        <v>112.4</v>
      </c>
      <c r="N124" s="320">
        <v>12858000</v>
      </c>
      <c r="O124" s="321">
        <v>-5.8849363197189287E-2</v>
      </c>
    </row>
    <row r="125" spans="1:15" ht="14.4">
      <c r="A125" s="278">
        <v>115</v>
      </c>
      <c r="B125" s="400" t="s">
        <v>73</v>
      </c>
      <c r="C125" s="278" t="s">
        <v>170</v>
      </c>
      <c r="D125" s="317">
        <v>1738.7</v>
      </c>
      <c r="E125" s="317">
        <v>1732.9833333333333</v>
      </c>
      <c r="F125" s="318">
        <v>1718.2666666666667</v>
      </c>
      <c r="G125" s="318">
        <v>1697.8333333333333</v>
      </c>
      <c r="H125" s="318">
        <v>1683.1166666666666</v>
      </c>
      <c r="I125" s="318">
        <v>1753.4166666666667</v>
      </c>
      <c r="J125" s="318">
        <v>1768.1333333333334</v>
      </c>
      <c r="K125" s="318">
        <v>1788.5666666666668</v>
      </c>
      <c r="L125" s="305">
        <v>1747.7</v>
      </c>
      <c r="M125" s="305">
        <v>1712.55</v>
      </c>
      <c r="N125" s="320">
        <v>36637750</v>
      </c>
      <c r="O125" s="321">
        <v>5.0550978149118866E-2</v>
      </c>
    </row>
    <row r="126" spans="1:15" ht="14.4">
      <c r="A126" s="278">
        <v>116</v>
      </c>
      <c r="B126" s="400" t="s">
        <v>113</v>
      </c>
      <c r="C126" s="278" t="s">
        <v>171</v>
      </c>
      <c r="D126" s="317">
        <v>30.6</v>
      </c>
      <c r="E126" s="317">
        <v>30.849999999999998</v>
      </c>
      <c r="F126" s="318">
        <v>30.049999999999997</v>
      </c>
      <c r="G126" s="318">
        <v>29.5</v>
      </c>
      <c r="H126" s="318">
        <v>28.7</v>
      </c>
      <c r="I126" s="318">
        <v>31.399999999999995</v>
      </c>
      <c r="J126" s="318">
        <v>32.200000000000003</v>
      </c>
      <c r="K126" s="318">
        <v>32.749999999999993</v>
      </c>
      <c r="L126" s="305">
        <v>31.65</v>
      </c>
      <c r="M126" s="305">
        <v>30.3</v>
      </c>
      <c r="N126" s="320">
        <v>46379000</v>
      </c>
      <c r="O126" s="321">
        <v>0.12644208583294878</v>
      </c>
    </row>
    <row r="127" spans="1:15" ht="14.4">
      <c r="A127" s="278">
        <v>117</v>
      </c>
      <c r="B127" s="455" t="s">
        <v>57</v>
      </c>
      <c r="C127" s="278" t="s">
        <v>280</v>
      </c>
      <c r="D127" s="317">
        <v>785.35</v>
      </c>
      <c r="E127" s="317">
        <v>791.25</v>
      </c>
      <c r="F127" s="318">
        <v>777.25</v>
      </c>
      <c r="G127" s="318">
        <v>769.15</v>
      </c>
      <c r="H127" s="318">
        <v>755.15</v>
      </c>
      <c r="I127" s="318">
        <v>799.35</v>
      </c>
      <c r="J127" s="318">
        <v>813.35</v>
      </c>
      <c r="K127" s="318">
        <v>821.45</v>
      </c>
      <c r="L127" s="305">
        <v>805.25</v>
      </c>
      <c r="M127" s="305">
        <v>783.15</v>
      </c>
      <c r="N127" s="320">
        <v>5205750</v>
      </c>
      <c r="O127" s="321">
        <v>5.7756781469064308E-2</v>
      </c>
    </row>
    <row r="128" spans="1:15" ht="14.4">
      <c r="A128" s="278">
        <v>118</v>
      </c>
      <c r="B128" s="400" t="s">
        <v>54</v>
      </c>
      <c r="C128" s="278" t="s">
        <v>172</v>
      </c>
      <c r="D128" s="317">
        <v>184.25</v>
      </c>
      <c r="E128" s="317">
        <v>185.31666666666669</v>
      </c>
      <c r="F128" s="318">
        <v>181.93333333333339</v>
      </c>
      <c r="G128" s="318">
        <v>179.6166666666667</v>
      </c>
      <c r="H128" s="318">
        <v>176.23333333333341</v>
      </c>
      <c r="I128" s="318">
        <v>187.63333333333338</v>
      </c>
      <c r="J128" s="318">
        <v>191.01666666666665</v>
      </c>
      <c r="K128" s="318">
        <v>193.33333333333337</v>
      </c>
      <c r="L128" s="305">
        <v>188.7</v>
      </c>
      <c r="M128" s="305">
        <v>183</v>
      </c>
      <c r="N128" s="320">
        <v>105579000</v>
      </c>
      <c r="O128" s="321">
        <v>6.4056735966141441E-3</v>
      </c>
    </row>
    <row r="129" spans="1:15" ht="14.4">
      <c r="A129" s="278">
        <v>119</v>
      </c>
      <c r="B129" s="400" t="s">
        <v>37</v>
      </c>
      <c r="C129" s="278" t="s">
        <v>173</v>
      </c>
      <c r="D129" s="317">
        <v>22442.85</v>
      </c>
      <c r="E129" s="317">
        <v>22262.783333333336</v>
      </c>
      <c r="F129" s="318">
        <v>22005.566666666673</v>
      </c>
      <c r="G129" s="318">
        <v>21568.283333333336</v>
      </c>
      <c r="H129" s="318">
        <v>21311.066666666673</v>
      </c>
      <c r="I129" s="318">
        <v>22700.066666666673</v>
      </c>
      <c r="J129" s="318">
        <v>22957.28333333334</v>
      </c>
      <c r="K129" s="318">
        <v>23394.566666666673</v>
      </c>
      <c r="L129" s="305">
        <v>22520</v>
      </c>
      <c r="M129" s="305">
        <v>21825.5</v>
      </c>
      <c r="N129" s="320">
        <v>139400</v>
      </c>
      <c r="O129" s="321">
        <v>1.9751280175566936E-2</v>
      </c>
    </row>
    <row r="130" spans="1:15" ht="14.4">
      <c r="A130" s="278">
        <v>120</v>
      </c>
      <c r="B130" s="400" t="s">
        <v>64</v>
      </c>
      <c r="C130" s="278" t="s">
        <v>174</v>
      </c>
      <c r="D130" s="317">
        <v>1117.7</v>
      </c>
      <c r="E130" s="317">
        <v>1117.3</v>
      </c>
      <c r="F130" s="318">
        <v>1108.5999999999999</v>
      </c>
      <c r="G130" s="318">
        <v>1099.5</v>
      </c>
      <c r="H130" s="318">
        <v>1090.8</v>
      </c>
      <c r="I130" s="318">
        <v>1126.3999999999999</v>
      </c>
      <c r="J130" s="318">
        <v>1135.1000000000001</v>
      </c>
      <c r="K130" s="318">
        <v>1144.1999999999998</v>
      </c>
      <c r="L130" s="305">
        <v>1126</v>
      </c>
      <c r="M130" s="305">
        <v>1108.2</v>
      </c>
      <c r="N130" s="320">
        <v>2307250</v>
      </c>
      <c r="O130" s="321">
        <v>1.2062726176115802E-2</v>
      </c>
    </row>
    <row r="131" spans="1:15" ht="14.4">
      <c r="A131" s="278">
        <v>121</v>
      </c>
      <c r="B131" s="400" t="s">
        <v>79</v>
      </c>
      <c r="C131" s="278" t="s">
        <v>175</v>
      </c>
      <c r="D131" s="317">
        <v>3590.5</v>
      </c>
      <c r="E131" s="317">
        <v>3613.1</v>
      </c>
      <c r="F131" s="318">
        <v>3552.6</v>
      </c>
      <c r="G131" s="318">
        <v>3514.7</v>
      </c>
      <c r="H131" s="318">
        <v>3454.2</v>
      </c>
      <c r="I131" s="318">
        <v>3651</v>
      </c>
      <c r="J131" s="318">
        <v>3711.5</v>
      </c>
      <c r="K131" s="318">
        <v>3749.4</v>
      </c>
      <c r="L131" s="305">
        <v>3673.6</v>
      </c>
      <c r="M131" s="305">
        <v>3575.2</v>
      </c>
      <c r="N131" s="320">
        <v>517250</v>
      </c>
      <c r="O131" s="321">
        <v>1.3718765311121999E-2</v>
      </c>
    </row>
    <row r="132" spans="1:15" ht="14.4">
      <c r="A132" s="278">
        <v>122</v>
      </c>
      <c r="B132" s="400" t="s">
        <v>57</v>
      </c>
      <c r="C132" s="278" t="s">
        <v>176</v>
      </c>
      <c r="D132" s="317">
        <v>703.15</v>
      </c>
      <c r="E132" s="317">
        <v>711.38333333333333</v>
      </c>
      <c r="F132" s="318">
        <v>686.76666666666665</v>
      </c>
      <c r="G132" s="318">
        <v>670.38333333333333</v>
      </c>
      <c r="H132" s="318">
        <v>645.76666666666665</v>
      </c>
      <c r="I132" s="318">
        <v>727.76666666666665</v>
      </c>
      <c r="J132" s="318">
        <v>752.38333333333321</v>
      </c>
      <c r="K132" s="318">
        <v>768.76666666666665</v>
      </c>
      <c r="L132" s="305">
        <v>736</v>
      </c>
      <c r="M132" s="305">
        <v>695</v>
      </c>
      <c r="N132" s="320">
        <v>2867150</v>
      </c>
      <c r="O132" s="321">
        <v>0.11024414799899321</v>
      </c>
    </row>
    <row r="133" spans="1:15" ht="14.4">
      <c r="A133" s="278">
        <v>123</v>
      </c>
      <c r="B133" s="400" t="s">
        <v>52</v>
      </c>
      <c r="C133" s="278" t="s">
        <v>178</v>
      </c>
      <c r="D133" s="317">
        <v>478.45</v>
      </c>
      <c r="E133" s="317">
        <v>480.25</v>
      </c>
      <c r="F133" s="318">
        <v>468.75</v>
      </c>
      <c r="G133" s="318">
        <v>459.05</v>
      </c>
      <c r="H133" s="318">
        <v>447.55</v>
      </c>
      <c r="I133" s="318">
        <v>489.95</v>
      </c>
      <c r="J133" s="318">
        <v>501.45</v>
      </c>
      <c r="K133" s="318">
        <v>511.15</v>
      </c>
      <c r="L133" s="305">
        <v>491.75</v>
      </c>
      <c r="M133" s="305">
        <v>470.55</v>
      </c>
      <c r="N133" s="320">
        <v>31745000</v>
      </c>
      <c r="O133" s="321">
        <v>-2.4815069671426115E-2</v>
      </c>
    </row>
    <row r="134" spans="1:15" ht="14.4">
      <c r="A134" s="278">
        <v>124</v>
      </c>
      <c r="B134" s="400" t="s">
        <v>89</v>
      </c>
      <c r="C134" s="278" t="s">
        <v>179</v>
      </c>
      <c r="D134" s="317">
        <v>419.9</v>
      </c>
      <c r="E134" s="317">
        <v>418.93333333333334</v>
      </c>
      <c r="F134" s="318">
        <v>410.9666666666667</v>
      </c>
      <c r="G134" s="318">
        <v>402.03333333333336</v>
      </c>
      <c r="H134" s="318">
        <v>394.06666666666672</v>
      </c>
      <c r="I134" s="318">
        <v>427.86666666666667</v>
      </c>
      <c r="J134" s="318">
        <v>435.83333333333326</v>
      </c>
      <c r="K134" s="318">
        <v>444.76666666666665</v>
      </c>
      <c r="L134" s="305">
        <v>426.9</v>
      </c>
      <c r="M134" s="305">
        <v>410</v>
      </c>
      <c r="N134" s="320">
        <v>5452500</v>
      </c>
      <c r="O134" s="321">
        <v>-1.4905149051490514E-2</v>
      </c>
    </row>
    <row r="135" spans="1:15" ht="14.4">
      <c r="A135" s="278">
        <v>125</v>
      </c>
      <c r="B135" s="400" t="s">
        <v>180</v>
      </c>
      <c r="C135" s="278" t="s">
        <v>181</v>
      </c>
      <c r="D135" s="317">
        <v>315</v>
      </c>
      <c r="E135" s="317">
        <v>317.7166666666667</v>
      </c>
      <c r="F135" s="318">
        <v>311.73333333333341</v>
      </c>
      <c r="G135" s="318">
        <v>308.4666666666667</v>
      </c>
      <c r="H135" s="318">
        <v>302.48333333333341</v>
      </c>
      <c r="I135" s="318">
        <v>320.98333333333341</v>
      </c>
      <c r="J135" s="318">
        <v>326.96666666666675</v>
      </c>
      <c r="K135" s="318">
        <v>330.23333333333341</v>
      </c>
      <c r="L135" s="305">
        <v>323.7</v>
      </c>
      <c r="M135" s="305">
        <v>314.45</v>
      </c>
      <c r="N135" s="320">
        <v>1588000</v>
      </c>
      <c r="O135" s="321">
        <v>0.11360448807854137</v>
      </c>
    </row>
    <row r="136" spans="1:15" ht="14.4">
      <c r="A136" s="278">
        <v>126</v>
      </c>
      <c r="B136" s="400" t="s">
        <v>39</v>
      </c>
      <c r="C136" s="278" t="s">
        <v>3465</v>
      </c>
      <c r="D136" s="317">
        <v>386.3</v>
      </c>
      <c r="E136" s="317">
        <v>386.4666666666667</v>
      </c>
      <c r="F136" s="318">
        <v>382.98333333333341</v>
      </c>
      <c r="G136" s="318">
        <v>379.66666666666669</v>
      </c>
      <c r="H136" s="318">
        <v>376.18333333333339</v>
      </c>
      <c r="I136" s="318">
        <v>389.78333333333342</v>
      </c>
      <c r="J136" s="318">
        <v>393.26666666666677</v>
      </c>
      <c r="K136" s="318">
        <v>396.58333333333343</v>
      </c>
      <c r="L136" s="305">
        <v>389.95</v>
      </c>
      <c r="M136" s="305">
        <v>383.15</v>
      </c>
      <c r="N136" s="320">
        <v>12946500</v>
      </c>
      <c r="O136" s="321">
        <v>2.5668449197860963E-2</v>
      </c>
    </row>
    <row r="137" spans="1:15" ht="14.4">
      <c r="A137" s="278">
        <v>127</v>
      </c>
      <c r="B137" s="400" t="s">
        <v>44</v>
      </c>
      <c r="C137" s="278" t="s">
        <v>183</v>
      </c>
      <c r="D137" s="317">
        <v>101.2</v>
      </c>
      <c r="E137" s="317">
        <v>102.46666666666668</v>
      </c>
      <c r="F137" s="318">
        <v>99.03333333333336</v>
      </c>
      <c r="G137" s="318">
        <v>96.866666666666674</v>
      </c>
      <c r="H137" s="318">
        <v>93.433333333333351</v>
      </c>
      <c r="I137" s="318">
        <v>104.63333333333337</v>
      </c>
      <c r="J137" s="318">
        <v>108.06666666666668</v>
      </c>
      <c r="K137" s="318">
        <v>110.23333333333338</v>
      </c>
      <c r="L137" s="305">
        <v>105.9</v>
      </c>
      <c r="M137" s="305">
        <v>100.3</v>
      </c>
      <c r="N137" s="320">
        <v>79218600</v>
      </c>
      <c r="O137" s="321">
        <v>1.6084222839596433E-2</v>
      </c>
    </row>
    <row r="138" spans="1:15" ht="14.4">
      <c r="A138" s="278">
        <v>128</v>
      </c>
      <c r="B138" s="400" t="s">
        <v>42</v>
      </c>
      <c r="C138" s="278" t="s">
        <v>185</v>
      </c>
      <c r="D138" s="317">
        <v>46.2</v>
      </c>
      <c r="E138" s="317">
        <v>45.916666666666664</v>
      </c>
      <c r="F138" s="318">
        <v>44.633333333333326</v>
      </c>
      <c r="G138" s="318">
        <v>43.066666666666663</v>
      </c>
      <c r="H138" s="318">
        <v>41.783333333333324</v>
      </c>
      <c r="I138" s="318">
        <v>47.483333333333327</v>
      </c>
      <c r="J138" s="318">
        <v>48.766666666666673</v>
      </c>
      <c r="K138" s="318">
        <v>50.333333333333329</v>
      </c>
      <c r="L138" s="305">
        <v>47.2</v>
      </c>
      <c r="M138" s="305">
        <v>44.35</v>
      </c>
      <c r="N138" s="320">
        <v>54742500</v>
      </c>
      <c r="O138" s="321">
        <v>2.1410579345088162E-2</v>
      </c>
    </row>
    <row r="139" spans="1:15" ht="14.4">
      <c r="A139" s="278">
        <v>129</v>
      </c>
      <c r="B139" s="400" t="s">
        <v>113</v>
      </c>
      <c r="C139" s="278" t="s">
        <v>186</v>
      </c>
      <c r="D139" s="317">
        <v>319.2</v>
      </c>
      <c r="E139" s="317">
        <v>320.39999999999998</v>
      </c>
      <c r="F139" s="318">
        <v>315.44999999999993</v>
      </c>
      <c r="G139" s="318">
        <v>311.69999999999993</v>
      </c>
      <c r="H139" s="318">
        <v>306.74999999999989</v>
      </c>
      <c r="I139" s="318">
        <v>324.14999999999998</v>
      </c>
      <c r="J139" s="318">
        <v>329.1</v>
      </c>
      <c r="K139" s="318">
        <v>332.85</v>
      </c>
      <c r="L139" s="305">
        <v>325.35000000000002</v>
      </c>
      <c r="M139" s="305">
        <v>316.64999999999998</v>
      </c>
      <c r="N139" s="320">
        <v>15395200</v>
      </c>
      <c r="O139" s="321">
        <v>-2.8013309005044541E-2</v>
      </c>
    </row>
    <row r="140" spans="1:15" ht="14.4">
      <c r="A140" s="278">
        <v>130</v>
      </c>
      <c r="B140" s="400" t="s">
        <v>107</v>
      </c>
      <c r="C140" s="278" t="s">
        <v>187</v>
      </c>
      <c r="D140" s="317">
        <v>2108.6999999999998</v>
      </c>
      <c r="E140" s="317">
        <v>2079.4166666666665</v>
      </c>
      <c r="F140" s="318">
        <v>2043.2333333333331</v>
      </c>
      <c r="G140" s="318">
        <v>1977.7666666666667</v>
      </c>
      <c r="H140" s="318">
        <v>1941.5833333333333</v>
      </c>
      <c r="I140" s="318">
        <v>2144.8833333333332</v>
      </c>
      <c r="J140" s="318">
        <v>2181.0666666666666</v>
      </c>
      <c r="K140" s="318">
        <v>2246.5333333333328</v>
      </c>
      <c r="L140" s="305">
        <v>2115.6</v>
      </c>
      <c r="M140" s="305">
        <v>2013.95</v>
      </c>
      <c r="N140" s="320">
        <v>8754600</v>
      </c>
      <c r="O140" s="321">
        <v>0.11004602685533874</v>
      </c>
    </row>
    <row r="141" spans="1:15" ht="14.4">
      <c r="A141" s="278">
        <v>131</v>
      </c>
      <c r="B141" s="400" t="s">
        <v>107</v>
      </c>
      <c r="C141" s="278" t="s">
        <v>188</v>
      </c>
      <c r="D141" s="317">
        <v>556.65</v>
      </c>
      <c r="E141" s="317">
        <v>559.11666666666667</v>
      </c>
      <c r="F141" s="318">
        <v>546.7833333333333</v>
      </c>
      <c r="G141" s="318">
        <v>536.91666666666663</v>
      </c>
      <c r="H141" s="318">
        <v>524.58333333333326</v>
      </c>
      <c r="I141" s="318">
        <v>568.98333333333335</v>
      </c>
      <c r="J141" s="318">
        <v>581.31666666666661</v>
      </c>
      <c r="K141" s="318">
        <v>591.18333333333339</v>
      </c>
      <c r="L141" s="305">
        <v>571.45000000000005</v>
      </c>
      <c r="M141" s="305">
        <v>549.25</v>
      </c>
      <c r="N141" s="320">
        <v>18236400</v>
      </c>
      <c r="O141" s="321">
        <v>8.9312594079277469E-2</v>
      </c>
    </row>
    <row r="142" spans="1:15" ht="14.4">
      <c r="A142" s="278">
        <v>132</v>
      </c>
      <c r="B142" s="400" t="s">
        <v>50</v>
      </c>
      <c r="C142" s="278" t="s">
        <v>189</v>
      </c>
      <c r="D142" s="317">
        <v>966.75</v>
      </c>
      <c r="E142" s="317">
        <v>972.2166666666667</v>
      </c>
      <c r="F142" s="318">
        <v>954.88333333333344</v>
      </c>
      <c r="G142" s="318">
        <v>943.01666666666677</v>
      </c>
      <c r="H142" s="318">
        <v>925.68333333333351</v>
      </c>
      <c r="I142" s="318">
        <v>984.08333333333337</v>
      </c>
      <c r="J142" s="318">
        <v>1001.4166666666666</v>
      </c>
      <c r="K142" s="318">
        <v>1013.2833333333333</v>
      </c>
      <c r="L142" s="305">
        <v>989.55</v>
      </c>
      <c r="M142" s="305">
        <v>960.35</v>
      </c>
      <c r="N142" s="320">
        <v>6526500</v>
      </c>
      <c r="O142" s="321">
        <v>2.9335225928554531E-2</v>
      </c>
    </row>
    <row r="143" spans="1:15" ht="14.4">
      <c r="A143" s="278">
        <v>133</v>
      </c>
      <c r="B143" s="400" t="s">
        <v>52</v>
      </c>
      <c r="C143" s="278" t="s">
        <v>190</v>
      </c>
      <c r="D143" s="317">
        <v>2472.5</v>
      </c>
      <c r="E143" s="317">
        <v>2481.8166666666671</v>
      </c>
      <c r="F143" s="318">
        <v>2441.0833333333339</v>
      </c>
      <c r="G143" s="318">
        <v>2409.666666666667</v>
      </c>
      <c r="H143" s="318">
        <v>2368.9333333333338</v>
      </c>
      <c r="I143" s="318">
        <v>2513.233333333334</v>
      </c>
      <c r="J143" s="318">
        <v>2553.9666666666667</v>
      </c>
      <c r="K143" s="318">
        <v>2585.3833333333341</v>
      </c>
      <c r="L143" s="305">
        <v>2522.5500000000002</v>
      </c>
      <c r="M143" s="305">
        <v>2450.4</v>
      </c>
      <c r="N143" s="320">
        <v>1198500</v>
      </c>
      <c r="O143" s="321">
        <v>1.913265306122449E-2</v>
      </c>
    </row>
    <row r="144" spans="1:15" ht="14.4">
      <c r="A144" s="278">
        <v>134</v>
      </c>
      <c r="B144" s="400" t="s">
        <v>42</v>
      </c>
      <c r="C144" s="278" t="s">
        <v>191</v>
      </c>
      <c r="D144" s="317">
        <v>325.85000000000002</v>
      </c>
      <c r="E144" s="317">
        <v>326.28333333333336</v>
      </c>
      <c r="F144" s="318">
        <v>323.26666666666671</v>
      </c>
      <c r="G144" s="318">
        <v>320.68333333333334</v>
      </c>
      <c r="H144" s="318">
        <v>317.66666666666669</v>
      </c>
      <c r="I144" s="318">
        <v>328.86666666666673</v>
      </c>
      <c r="J144" s="318">
        <v>331.88333333333338</v>
      </c>
      <c r="K144" s="318">
        <v>334.46666666666675</v>
      </c>
      <c r="L144" s="305">
        <v>329.3</v>
      </c>
      <c r="M144" s="305">
        <v>323.7</v>
      </c>
      <c r="N144" s="320">
        <v>1833000</v>
      </c>
      <c r="O144" s="321">
        <v>4.2662116040955635E-2</v>
      </c>
    </row>
    <row r="145" spans="1:15" ht="14.4">
      <c r="A145" s="278">
        <v>135</v>
      </c>
      <c r="B145" s="400" t="s">
        <v>44</v>
      </c>
      <c r="C145" s="278" t="s">
        <v>192</v>
      </c>
      <c r="D145" s="317">
        <v>377.95</v>
      </c>
      <c r="E145" s="317">
        <v>377.79999999999995</v>
      </c>
      <c r="F145" s="318">
        <v>373.44999999999993</v>
      </c>
      <c r="G145" s="318">
        <v>368.95</v>
      </c>
      <c r="H145" s="318">
        <v>364.59999999999997</v>
      </c>
      <c r="I145" s="318">
        <v>382.2999999999999</v>
      </c>
      <c r="J145" s="318">
        <v>386.64999999999992</v>
      </c>
      <c r="K145" s="318">
        <v>391.14999999999986</v>
      </c>
      <c r="L145" s="305">
        <v>382.15</v>
      </c>
      <c r="M145" s="305">
        <v>373.3</v>
      </c>
      <c r="N145" s="320">
        <v>3918600</v>
      </c>
      <c r="O145" s="321">
        <v>2.1160160525355711E-2</v>
      </c>
    </row>
    <row r="146" spans="1:15" ht="14.4">
      <c r="A146" s="278">
        <v>136</v>
      </c>
      <c r="B146" s="400" t="s">
        <v>50</v>
      </c>
      <c r="C146" s="278" t="s">
        <v>193</v>
      </c>
      <c r="D146" s="317">
        <v>1010.75</v>
      </c>
      <c r="E146" s="317">
        <v>1026.25</v>
      </c>
      <c r="F146" s="318">
        <v>992.5</v>
      </c>
      <c r="G146" s="318">
        <v>974.25</v>
      </c>
      <c r="H146" s="318">
        <v>940.5</v>
      </c>
      <c r="I146" s="318">
        <v>1044.5</v>
      </c>
      <c r="J146" s="318">
        <v>1078.25</v>
      </c>
      <c r="K146" s="318">
        <v>1096.5</v>
      </c>
      <c r="L146" s="305">
        <v>1060</v>
      </c>
      <c r="M146" s="305">
        <v>1008</v>
      </c>
      <c r="N146" s="320">
        <v>856100</v>
      </c>
      <c r="O146" s="321">
        <v>0.18622696411251213</v>
      </c>
    </row>
    <row r="147" spans="1:15" ht="14.4">
      <c r="A147" s="278">
        <v>137</v>
      </c>
      <c r="B147" s="400" t="s">
        <v>57</v>
      </c>
      <c r="C147" s="278" t="s">
        <v>194</v>
      </c>
      <c r="D147" s="317">
        <v>233.4</v>
      </c>
      <c r="E147" s="317">
        <v>230.41666666666666</v>
      </c>
      <c r="F147" s="318">
        <v>223.33333333333331</v>
      </c>
      <c r="G147" s="318">
        <v>213.26666666666665</v>
      </c>
      <c r="H147" s="318">
        <v>206.18333333333331</v>
      </c>
      <c r="I147" s="318">
        <v>240.48333333333332</v>
      </c>
      <c r="J147" s="318">
        <v>247.56666666666663</v>
      </c>
      <c r="K147" s="318">
        <v>257.63333333333333</v>
      </c>
      <c r="L147" s="305">
        <v>237.5</v>
      </c>
      <c r="M147" s="305">
        <v>220.35</v>
      </c>
      <c r="N147" s="320">
        <v>2985400</v>
      </c>
      <c r="O147" s="321">
        <v>0.17692974848222029</v>
      </c>
    </row>
    <row r="148" spans="1:15" ht="14.4">
      <c r="A148" s="278">
        <v>138</v>
      </c>
      <c r="B148" s="400" t="s">
        <v>37</v>
      </c>
      <c r="C148" s="278" t="s">
        <v>195</v>
      </c>
      <c r="D148" s="317">
        <v>3849.85</v>
      </c>
      <c r="E148" s="317">
        <v>3829.2000000000003</v>
      </c>
      <c r="F148" s="318">
        <v>3793.8000000000006</v>
      </c>
      <c r="G148" s="318">
        <v>3737.7500000000005</v>
      </c>
      <c r="H148" s="318">
        <v>3702.3500000000008</v>
      </c>
      <c r="I148" s="318">
        <v>3885.2500000000005</v>
      </c>
      <c r="J148" s="318">
        <v>3920.65</v>
      </c>
      <c r="K148" s="318">
        <v>3976.7000000000003</v>
      </c>
      <c r="L148" s="305">
        <v>3864.6</v>
      </c>
      <c r="M148" s="305">
        <v>3773.15</v>
      </c>
      <c r="N148" s="320">
        <v>2221800</v>
      </c>
      <c r="O148" s="321">
        <v>-2.3349797934440952E-3</v>
      </c>
    </row>
    <row r="149" spans="1:15" ht="14.4">
      <c r="A149" s="278">
        <v>139</v>
      </c>
      <c r="B149" s="400" t="s">
        <v>180</v>
      </c>
      <c r="C149" s="278" t="s">
        <v>197</v>
      </c>
      <c r="D149" s="317">
        <v>437.3</v>
      </c>
      <c r="E149" s="317">
        <v>439.48333333333335</v>
      </c>
      <c r="F149" s="318">
        <v>433.36666666666667</v>
      </c>
      <c r="G149" s="318">
        <v>429.43333333333334</v>
      </c>
      <c r="H149" s="318">
        <v>423.31666666666666</v>
      </c>
      <c r="I149" s="318">
        <v>443.41666666666669</v>
      </c>
      <c r="J149" s="318">
        <v>449.53333333333336</v>
      </c>
      <c r="K149" s="318">
        <v>453.4666666666667</v>
      </c>
      <c r="L149" s="305">
        <v>445.6</v>
      </c>
      <c r="M149" s="305">
        <v>435.55</v>
      </c>
      <c r="N149" s="320">
        <v>9418500</v>
      </c>
      <c r="O149" s="321">
        <v>1.5844083006169376E-2</v>
      </c>
    </row>
    <row r="150" spans="1:15" ht="14.4">
      <c r="A150" s="278">
        <v>140</v>
      </c>
      <c r="B150" s="400" t="s">
        <v>113</v>
      </c>
      <c r="C150" s="278" t="s">
        <v>198</v>
      </c>
      <c r="D150" s="317">
        <v>110.05</v>
      </c>
      <c r="E150" s="317">
        <v>110.86666666666667</v>
      </c>
      <c r="F150" s="318">
        <v>108.53333333333335</v>
      </c>
      <c r="G150" s="318">
        <v>107.01666666666667</v>
      </c>
      <c r="H150" s="318">
        <v>104.68333333333334</v>
      </c>
      <c r="I150" s="318">
        <v>112.38333333333335</v>
      </c>
      <c r="J150" s="318">
        <v>114.71666666666667</v>
      </c>
      <c r="K150" s="318">
        <v>116.23333333333336</v>
      </c>
      <c r="L150" s="305">
        <v>113.2</v>
      </c>
      <c r="M150" s="305">
        <v>109.35</v>
      </c>
      <c r="N150" s="320">
        <v>103657800</v>
      </c>
      <c r="O150" s="321">
        <v>-3.0782608695652174E-2</v>
      </c>
    </row>
    <row r="151" spans="1:15" ht="14.4">
      <c r="A151" s="278">
        <v>141</v>
      </c>
      <c r="B151" s="400" t="s">
        <v>64</v>
      </c>
      <c r="C151" s="278" t="s">
        <v>199</v>
      </c>
      <c r="D151" s="317">
        <v>543.4</v>
      </c>
      <c r="E151" s="317">
        <v>546.83333333333337</v>
      </c>
      <c r="F151" s="318">
        <v>536.7166666666667</v>
      </c>
      <c r="G151" s="318">
        <v>530.0333333333333</v>
      </c>
      <c r="H151" s="318">
        <v>519.91666666666663</v>
      </c>
      <c r="I151" s="318">
        <v>553.51666666666677</v>
      </c>
      <c r="J151" s="318">
        <v>563.63333333333333</v>
      </c>
      <c r="K151" s="318">
        <v>570.31666666666683</v>
      </c>
      <c r="L151" s="305">
        <v>556.95000000000005</v>
      </c>
      <c r="M151" s="305">
        <v>540.15</v>
      </c>
      <c r="N151" s="320">
        <v>3563000</v>
      </c>
      <c r="O151" s="321">
        <v>-1.9807427785419534E-2</v>
      </c>
    </row>
    <row r="152" spans="1:15" ht="14.4">
      <c r="A152" s="278">
        <v>142</v>
      </c>
      <c r="B152" s="400" t="s">
        <v>107</v>
      </c>
      <c r="C152" s="278" t="s">
        <v>200</v>
      </c>
      <c r="D152" s="317">
        <v>225.4</v>
      </c>
      <c r="E152" s="317">
        <v>224.41666666666666</v>
      </c>
      <c r="F152" s="318">
        <v>219.48333333333332</v>
      </c>
      <c r="G152" s="318">
        <v>213.56666666666666</v>
      </c>
      <c r="H152" s="318">
        <v>208.63333333333333</v>
      </c>
      <c r="I152" s="318">
        <v>230.33333333333331</v>
      </c>
      <c r="J152" s="318">
        <v>235.26666666666665</v>
      </c>
      <c r="K152" s="318">
        <v>241.18333333333331</v>
      </c>
      <c r="L152" s="305">
        <v>229.35</v>
      </c>
      <c r="M152" s="305">
        <v>218.5</v>
      </c>
      <c r="N152" s="320">
        <v>24934400</v>
      </c>
      <c r="O152" s="321">
        <v>0.10103151052705948</v>
      </c>
    </row>
    <row r="153" spans="1:15" ht="14.4">
      <c r="A153" s="278">
        <v>143</v>
      </c>
      <c r="B153" s="400" t="s">
        <v>89</v>
      </c>
      <c r="C153" s="278" t="s">
        <v>202</v>
      </c>
      <c r="D153" s="317">
        <v>176.45</v>
      </c>
      <c r="E153" s="317">
        <v>177.11666666666667</v>
      </c>
      <c r="F153" s="318">
        <v>173.18333333333334</v>
      </c>
      <c r="G153" s="318">
        <v>169.91666666666666</v>
      </c>
      <c r="H153" s="318">
        <v>165.98333333333332</v>
      </c>
      <c r="I153" s="318">
        <v>180.38333333333335</v>
      </c>
      <c r="J153" s="318">
        <v>184.31666666666669</v>
      </c>
      <c r="K153" s="318">
        <v>187.58333333333337</v>
      </c>
      <c r="L153" s="305">
        <v>181.05</v>
      </c>
      <c r="M153" s="305">
        <v>173.85</v>
      </c>
      <c r="N153" s="320">
        <v>23199000</v>
      </c>
      <c r="O153" s="321">
        <v>4.9382716049382715E-3</v>
      </c>
    </row>
    <row r="154" spans="1:15">
      <c r="A154" s="278">
        <v>144</v>
      </c>
      <c r="B154" s="297"/>
      <c r="C154" s="297"/>
      <c r="D154" s="293"/>
      <c r="E154" s="293"/>
      <c r="F154" s="292"/>
      <c r="G154" s="292"/>
      <c r="H154" s="292"/>
      <c r="I154" s="292"/>
      <c r="J154" s="292"/>
      <c r="K154" s="292"/>
      <c r="L154" s="292"/>
      <c r="M154" s="292"/>
    </row>
    <row r="155" spans="1:15">
      <c r="A155" s="278">
        <v>145</v>
      </c>
      <c r="B155" s="297"/>
    </row>
    <row r="156" spans="1:15">
      <c r="A156" s="278">
        <v>146</v>
      </c>
      <c r="B156" s="297"/>
      <c r="C156" s="293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  <c r="C157" s="293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301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322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22"/>
      <c r="D162" s="322"/>
      <c r="E162" s="322"/>
      <c r="F162" s="324"/>
      <c r="G162" s="324"/>
      <c r="H162" s="292"/>
      <c r="I162" s="324"/>
      <c r="J162" s="324"/>
      <c r="K162" s="324"/>
      <c r="L162" s="324"/>
      <c r="M162" s="324"/>
    </row>
    <row r="163" spans="1:13">
      <c r="A163" s="278"/>
      <c r="B163" s="322"/>
      <c r="D163" s="322"/>
      <c r="E163" s="322"/>
      <c r="F163" s="324"/>
      <c r="G163" s="324"/>
      <c r="H163" s="324"/>
      <c r="I163" s="324"/>
      <c r="J163" s="324"/>
      <c r="K163" s="324"/>
      <c r="L163" s="324"/>
      <c r="M163" s="324"/>
    </row>
    <row r="164" spans="1:13">
      <c r="A164" s="278"/>
      <c r="B164" s="323"/>
      <c r="D164" s="323"/>
      <c r="E164" s="323"/>
      <c r="F164" s="324"/>
      <c r="G164" s="324"/>
      <c r="H164" s="324"/>
      <c r="I164" s="324"/>
      <c r="J164" s="324"/>
      <c r="K164" s="324"/>
      <c r="L164" s="324"/>
      <c r="M164" s="324"/>
    </row>
    <row r="165" spans="1:13">
      <c r="A165" s="278"/>
      <c r="B165" s="323"/>
      <c r="D165" s="323"/>
      <c r="E165" s="323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H170" s="324"/>
    </row>
    <row r="175" spans="1:13">
      <c r="A175" s="297" t="s">
        <v>203</v>
      </c>
    </row>
    <row r="176" spans="1:13">
      <c r="A176" s="297" t="s">
        <v>204</v>
      </c>
    </row>
    <row r="177" spans="1:1">
      <c r="A177" s="297" t="s">
        <v>205</v>
      </c>
    </row>
    <row r="178" spans="1:1">
      <c r="A178" s="297" t="s">
        <v>206</v>
      </c>
    </row>
    <row r="179" spans="1:1">
      <c r="A179" s="297" t="s">
        <v>207</v>
      </c>
    </row>
    <row r="181" spans="1:1">
      <c r="A181" s="301" t="s">
        <v>208</v>
      </c>
    </row>
    <row r="182" spans="1:1">
      <c r="A182" s="322" t="s">
        <v>209</v>
      </c>
    </row>
    <row r="183" spans="1:1">
      <c r="A183" s="322" t="s">
        <v>210</v>
      </c>
    </row>
    <row r="184" spans="1:1">
      <c r="A184" s="322" t="s">
        <v>211</v>
      </c>
    </row>
    <row r="185" spans="1:1">
      <c r="A185" s="323" t="s">
        <v>212</v>
      </c>
    </row>
    <row r="186" spans="1:1">
      <c r="A186" s="323" t="s">
        <v>213</v>
      </c>
    </row>
    <row r="187" spans="1:1">
      <c r="A187" s="323" t="s">
        <v>214</v>
      </c>
    </row>
    <row r="188" spans="1:1">
      <c r="A188" s="323" t="s">
        <v>215</v>
      </c>
    </row>
    <row r="189" spans="1:1">
      <c r="A189" s="323" t="s">
        <v>216</v>
      </c>
    </row>
    <row r="190" spans="1:1">
      <c r="A190" s="323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40"/>
  <sheetViews>
    <sheetView zoomScale="85" zoomScaleNormal="85" workbookViewId="0">
      <pane ySplit="9" topLeftCell="A10" activePane="bottomLeft" state="frozen"/>
      <selection pane="bottomLeft" activeCell="F22" sqref="F22"/>
    </sheetView>
  </sheetViews>
  <sheetFormatPr defaultColWidth="9.109375" defaultRowHeight="13.2"/>
  <cols>
    <col min="1" max="1" width="6" style="11" customWidth="1"/>
    <col min="2" max="2" width="14.33203125" style="11" customWidth="1"/>
    <col min="3" max="3" width="9" style="11" customWidth="1"/>
    <col min="4" max="4" width="9.5546875" style="11" customWidth="1"/>
    <col min="5" max="11" width="9.88671875" style="11" customWidth="1"/>
    <col min="12" max="12" width="9.88671875" style="300" customWidth="1"/>
    <col min="13" max="13" width="12.6640625" style="11" customWidth="1"/>
    <col min="14" max="16384" width="9.10937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44011</v>
      </c>
    </row>
    <row r="7" spans="1:15">
      <c r="A7"/>
    </row>
    <row r="8" spans="1:15" ht="28.5" customHeight="1">
      <c r="A8" s="569" t="s">
        <v>16</v>
      </c>
      <c r="B8" s="570" t="s">
        <v>18</v>
      </c>
      <c r="C8" s="568" t="s">
        <v>19</v>
      </c>
      <c r="D8" s="568" t="s">
        <v>20</v>
      </c>
      <c r="E8" s="568" t="s">
        <v>21</v>
      </c>
      <c r="F8" s="568"/>
      <c r="G8" s="568"/>
      <c r="H8" s="568" t="s">
        <v>22</v>
      </c>
      <c r="I8" s="568"/>
      <c r="J8" s="568"/>
      <c r="K8" s="275"/>
      <c r="L8" s="283"/>
      <c r="M8" s="283"/>
    </row>
    <row r="9" spans="1:15" ht="36" customHeight="1">
      <c r="A9" s="564"/>
      <c r="B9" s="566"/>
      <c r="C9" s="571" t="s">
        <v>23</v>
      </c>
      <c r="D9" s="571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218</v>
      </c>
    </row>
    <row r="10" spans="1:15">
      <c r="A10" s="302">
        <v>1</v>
      </c>
      <c r="B10" s="278" t="s">
        <v>219</v>
      </c>
      <c r="C10" s="303">
        <v>10383</v>
      </c>
      <c r="D10" s="304">
        <v>10368.033333333333</v>
      </c>
      <c r="E10" s="304">
        <v>10326.216666666665</v>
      </c>
      <c r="F10" s="304">
        <v>10269.433333333332</v>
      </c>
      <c r="G10" s="304">
        <v>10227.616666666665</v>
      </c>
      <c r="H10" s="304">
        <v>10424.816666666666</v>
      </c>
      <c r="I10" s="304">
        <v>10466.633333333331</v>
      </c>
      <c r="J10" s="304">
        <v>10523.416666666666</v>
      </c>
      <c r="K10" s="303">
        <v>10409.85</v>
      </c>
      <c r="L10" s="303">
        <v>10311.25</v>
      </c>
      <c r="M10" s="308"/>
    </row>
    <row r="11" spans="1:15">
      <c r="A11" s="302">
        <v>2</v>
      </c>
      <c r="B11" s="278" t="s">
        <v>220</v>
      </c>
      <c r="C11" s="305">
        <v>21592.05</v>
      </c>
      <c r="D11" s="280">
        <v>21565.599999999999</v>
      </c>
      <c r="E11" s="280">
        <v>21346.549999999996</v>
      </c>
      <c r="F11" s="280">
        <v>21101.049999999996</v>
      </c>
      <c r="G11" s="280">
        <v>20881.999999999993</v>
      </c>
      <c r="H11" s="280">
        <v>21811.1</v>
      </c>
      <c r="I11" s="280">
        <v>22030.15</v>
      </c>
      <c r="J11" s="280">
        <v>22275.65</v>
      </c>
      <c r="K11" s="305">
        <v>21784.65</v>
      </c>
      <c r="L11" s="305">
        <v>21320.1</v>
      </c>
      <c r="M11" s="308"/>
    </row>
    <row r="12" spans="1:15">
      <c r="A12" s="302">
        <v>3</v>
      </c>
      <c r="B12" s="286" t="s">
        <v>221</v>
      </c>
      <c r="C12" s="305">
        <v>1482.45</v>
      </c>
      <c r="D12" s="280">
        <v>1479.8166666666668</v>
      </c>
      <c r="E12" s="280">
        <v>1470.5333333333338</v>
      </c>
      <c r="F12" s="280">
        <v>1458.616666666667</v>
      </c>
      <c r="G12" s="280">
        <v>1449.3333333333339</v>
      </c>
      <c r="H12" s="280">
        <v>1491.7333333333336</v>
      </c>
      <c r="I12" s="280">
        <v>1501.0166666666669</v>
      </c>
      <c r="J12" s="280">
        <v>1512.9333333333334</v>
      </c>
      <c r="K12" s="305">
        <v>1489.1</v>
      </c>
      <c r="L12" s="305">
        <v>1467.9</v>
      </c>
      <c r="M12" s="308"/>
    </row>
    <row r="13" spans="1:15">
      <c r="A13" s="302">
        <v>4</v>
      </c>
      <c r="B13" s="278" t="s">
        <v>222</v>
      </c>
      <c r="C13" s="305">
        <v>3078.5</v>
      </c>
      <c r="D13" s="280">
        <v>3070.6166666666668</v>
      </c>
      <c r="E13" s="280">
        <v>3055.6333333333337</v>
      </c>
      <c r="F13" s="280">
        <v>3032.7666666666669</v>
      </c>
      <c r="G13" s="280">
        <v>3017.7833333333338</v>
      </c>
      <c r="H13" s="280">
        <v>3093.4833333333336</v>
      </c>
      <c r="I13" s="280">
        <v>3108.4666666666672</v>
      </c>
      <c r="J13" s="280">
        <v>3131.3333333333335</v>
      </c>
      <c r="K13" s="305">
        <v>3085.6</v>
      </c>
      <c r="L13" s="305">
        <v>3047.75</v>
      </c>
      <c r="M13" s="308"/>
    </row>
    <row r="14" spans="1:15">
      <c r="A14" s="302">
        <v>5</v>
      </c>
      <c r="B14" s="278" t="s">
        <v>223</v>
      </c>
      <c r="C14" s="305">
        <v>14994.65</v>
      </c>
      <c r="D14" s="280">
        <v>14852.366666666669</v>
      </c>
      <c r="E14" s="280">
        <v>14618.733333333337</v>
      </c>
      <c r="F14" s="280">
        <v>14242.816666666669</v>
      </c>
      <c r="G14" s="280">
        <v>14009.183333333338</v>
      </c>
      <c r="H14" s="280">
        <v>15228.283333333336</v>
      </c>
      <c r="I14" s="280">
        <v>15461.916666666668</v>
      </c>
      <c r="J14" s="280">
        <v>15837.833333333336</v>
      </c>
      <c r="K14" s="305">
        <v>15086</v>
      </c>
      <c r="L14" s="305">
        <v>14476.45</v>
      </c>
      <c r="M14" s="308"/>
    </row>
    <row r="15" spans="1:15">
      <c r="A15" s="302">
        <v>6</v>
      </c>
      <c r="B15" s="278" t="s">
        <v>224</v>
      </c>
      <c r="C15" s="305">
        <v>2581.65</v>
      </c>
      <c r="D15" s="280">
        <v>2575.35</v>
      </c>
      <c r="E15" s="280">
        <v>2560.1999999999998</v>
      </c>
      <c r="F15" s="280">
        <v>2538.75</v>
      </c>
      <c r="G15" s="280">
        <v>2523.6</v>
      </c>
      <c r="H15" s="280">
        <v>2596.7999999999997</v>
      </c>
      <c r="I15" s="280">
        <v>2611.9500000000003</v>
      </c>
      <c r="J15" s="280">
        <v>2633.3999999999996</v>
      </c>
      <c r="K15" s="305">
        <v>2590.5</v>
      </c>
      <c r="L15" s="305">
        <v>2553.9</v>
      </c>
      <c r="M15" s="308"/>
    </row>
    <row r="16" spans="1:15">
      <c r="A16" s="302">
        <v>7</v>
      </c>
      <c r="B16" s="278" t="s">
        <v>225</v>
      </c>
      <c r="C16" s="305">
        <v>4171.75</v>
      </c>
      <c r="D16" s="280">
        <v>4187.1333333333332</v>
      </c>
      <c r="E16" s="280">
        <v>4144.5166666666664</v>
      </c>
      <c r="F16" s="280">
        <v>4117.2833333333328</v>
      </c>
      <c r="G16" s="280">
        <v>4074.6666666666661</v>
      </c>
      <c r="H16" s="280">
        <v>4214.3666666666668</v>
      </c>
      <c r="I16" s="280">
        <v>4256.9833333333336</v>
      </c>
      <c r="J16" s="280">
        <v>4284.2166666666672</v>
      </c>
      <c r="K16" s="305">
        <v>4229.75</v>
      </c>
      <c r="L16" s="305">
        <v>4159.8999999999996</v>
      </c>
      <c r="M16" s="308"/>
    </row>
    <row r="17" spans="1:13">
      <c r="A17" s="302">
        <v>8</v>
      </c>
      <c r="B17" s="278" t="s">
        <v>38</v>
      </c>
      <c r="C17" s="278">
        <v>1288.5999999999999</v>
      </c>
      <c r="D17" s="280">
        <v>1278.6833333333334</v>
      </c>
      <c r="E17" s="280">
        <v>1262.3666666666668</v>
      </c>
      <c r="F17" s="280">
        <v>1236.1333333333334</v>
      </c>
      <c r="G17" s="280">
        <v>1219.8166666666668</v>
      </c>
      <c r="H17" s="280">
        <v>1304.9166666666667</v>
      </c>
      <c r="I17" s="280">
        <v>1321.2333333333333</v>
      </c>
      <c r="J17" s="280">
        <v>1347.4666666666667</v>
      </c>
      <c r="K17" s="278">
        <v>1295</v>
      </c>
      <c r="L17" s="278">
        <v>1252.45</v>
      </c>
      <c r="M17" s="278">
        <v>9.9977599999999995</v>
      </c>
    </row>
    <row r="18" spans="1:13">
      <c r="A18" s="302">
        <v>9</v>
      </c>
      <c r="B18" s="278" t="s">
        <v>226</v>
      </c>
      <c r="C18" s="278">
        <v>572.25</v>
      </c>
      <c r="D18" s="280">
        <v>585.43333333333339</v>
      </c>
      <c r="E18" s="280">
        <v>552.41666666666674</v>
      </c>
      <c r="F18" s="280">
        <v>532.58333333333337</v>
      </c>
      <c r="G18" s="280">
        <v>499.56666666666672</v>
      </c>
      <c r="H18" s="280">
        <v>605.26666666666677</v>
      </c>
      <c r="I18" s="280">
        <v>638.28333333333342</v>
      </c>
      <c r="J18" s="280">
        <v>658.11666666666679</v>
      </c>
      <c r="K18" s="278">
        <v>618.45000000000005</v>
      </c>
      <c r="L18" s="278">
        <v>565.6</v>
      </c>
      <c r="M18" s="278">
        <v>7.1512799999999999</v>
      </c>
    </row>
    <row r="19" spans="1:13">
      <c r="A19" s="302">
        <v>10</v>
      </c>
      <c r="B19" s="278" t="s">
        <v>41</v>
      </c>
      <c r="C19" s="278">
        <v>343.2</v>
      </c>
      <c r="D19" s="280">
        <v>343.93333333333339</v>
      </c>
      <c r="E19" s="280">
        <v>338.86666666666679</v>
      </c>
      <c r="F19" s="280">
        <v>334.53333333333342</v>
      </c>
      <c r="G19" s="280">
        <v>329.46666666666681</v>
      </c>
      <c r="H19" s="280">
        <v>348.26666666666677</v>
      </c>
      <c r="I19" s="280">
        <v>353.33333333333337</v>
      </c>
      <c r="J19" s="280">
        <v>357.66666666666674</v>
      </c>
      <c r="K19" s="278">
        <v>349</v>
      </c>
      <c r="L19" s="278">
        <v>339.6</v>
      </c>
      <c r="M19" s="278">
        <v>39.795189999999998</v>
      </c>
    </row>
    <row r="20" spans="1:13">
      <c r="A20" s="302">
        <v>11</v>
      </c>
      <c r="B20" s="278" t="s">
        <v>43</v>
      </c>
      <c r="C20" s="278">
        <v>36.75</v>
      </c>
      <c r="D20" s="280">
        <v>37.016666666666673</v>
      </c>
      <c r="E20" s="280">
        <v>36.133333333333347</v>
      </c>
      <c r="F20" s="280">
        <v>35.516666666666673</v>
      </c>
      <c r="G20" s="280">
        <v>34.633333333333347</v>
      </c>
      <c r="H20" s="280">
        <v>37.633333333333347</v>
      </c>
      <c r="I20" s="280">
        <v>38.516666666666673</v>
      </c>
      <c r="J20" s="280">
        <v>39.133333333333347</v>
      </c>
      <c r="K20" s="278">
        <v>37.9</v>
      </c>
      <c r="L20" s="278">
        <v>36.4</v>
      </c>
      <c r="M20" s="278">
        <v>55.332689999999999</v>
      </c>
    </row>
    <row r="21" spans="1:13">
      <c r="A21" s="302">
        <v>12</v>
      </c>
      <c r="B21" s="278" t="s">
        <v>227</v>
      </c>
      <c r="C21" s="278">
        <v>64.25</v>
      </c>
      <c r="D21" s="280">
        <v>64.649999999999991</v>
      </c>
      <c r="E21" s="280">
        <v>63.399999999999977</v>
      </c>
      <c r="F21" s="280">
        <v>62.549999999999983</v>
      </c>
      <c r="G21" s="280">
        <v>61.299999999999969</v>
      </c>
      <c r="H21" s="280">
        <v>65.499999999999986</v>
      </c>
      <c r="I21" s="280">
        <v>66.750000000000014</v>
      </c>
      <c r="J21" s="280">
        <v>67.599999999999994</v>
      </c>
      <c r="K21" s="278">
        <v>65.900000000000006</v>
      </c>
      <c r="L21" s="278">
        <v>63.8</v>
      </c>
      <c r="M21" s="278">
        <v>44.886090000000003</v>
      </c>
    </row>
    <row r="22" spans="1:13">
      <c r="A22" s="302">
        <v>13</v>
      </c>
      <c r="B22" s="278" t="s">
        <v>228</v>
      </c>
      <c r="C22" s="278">
        <v>129.30000000000001</v>
      </c>
      <c r="D22" s="280">
        <v>130.26666666666668</v>
      </c>
      <c r="E22" s="280">
        <v>127.63333333333335</v>
      </c>
      <c r="F22" s="280">
        <v>125.96666666666667</v>
      </c>
      <c r="G22" s="280">
        <v>123.33333333333334</v>
      </c>
      <c r="H22" s="280">
        <v>131.93333333333337</v>
      </c>
      <c r="I22" s="280">
        <v>134.56666666666669</v>
      </c>
      <c r="J22" s="280">
        <v>136.23333333333338</v>
      </c>
      <c r="K22" s="278">
        <v>132.9</v>
      </c>
      <c r="L22" s="278">
        <v>128.6</v>
      </c>
      <c r="M22" s="278">
        <v>18.545680000000001</v>
      </c>
    </row>
    <row r="23" spans="1:13">
      <c r="A23" s="302">
        <v>14</v>
      </c>
      <c r="B23" s="278" t="s">
        <v>229</v>
      </c>
      <c r="C23" s="278">
        <v>1446.75</v>
      </c>
      <c r="D23" s="280">
        <v>1454.5333333333335</v>
      </c>
      <c r="E23" s="280">
        <v>1434.0666666666671</v>
      </c>
      <c r="F23" s="280">
        <v>1421.3833333333334</v>
      </c>
      <c r="G23" s="280">
        <v>1400.916666666667</v>
      </c>
      <c r="H23" s="280">
        <v>1467.2166666666672</v>
      </c>
      <c r="I23" s="280">
        <v>1487.6833333333338</v>
      </c>
      <c r="J23" s="280">
        <v>1500.3666666666672</v>
      </c>
      <c r="K23" s="278">
        <v>1475</v>
      </c>
      <c r="L23" s="278">
        <v>1441.85</v>
      </c>
      <c r="M23" s="278">
        <v>0.71087</v>
      </c>
    </row>
    <row r="24" spans="1:13">
      <c r="A24" s="302">
        <v>15</v>
      </c>
      <c r="B24" s="278" t="s">
        <v>230</v>
      </c>
      <c r="C24" s="278">
        <v>2349.35</v>
      </c>
      <c r="D24" s="280">
        <v>2349.8166666666671</v>
      </c>
      <c r="E24" s="280">
        <v>2319.6333333333341</v>
      </c>
      <c r="F24" s="280">
        <v>2289.916666666667</v>
      </c>
      <c r="G24" s="280">
        <v>2259.733333333334</v>
      </c>
      <c r="H24" s="280">
        <v>2379.5333333333342</v>
      </c>
      <c r="I24" s="280">
        <v>2409.7166666666676</v>
      </c>
      <c r="J24" s="280">
        <v>2439.4333333333343</v>
      </c>
      <c r="K24" s="278">
        <v>2380</v>
      </c>
      <c r="L24" s="278">
        <v>2320.1</v>
      </c>
      <c r="M24" s="278">
        <v>1.4151899999999999</v>
      </c>
    </row>
    <row r="25" spans="1:13">
      <c r="A25" s="302">
        <v>16</v>
      </c>
      <c r="B25" s="278" t="s">
        <v>45</v>
      </c>
      <c r="C25" s="278">
        <v>647.85</v>
      </c>
      <c r="D25" s="280">
        <v>646.75</v>
      </c>
      <c r="E25" s="280">
        <v>641.95000000000005</v>
      </c>
      <c r="F25" s="280">
        <v>636.05000000000007</v>
      </c>
      <c r="G25" s="280">
        <v>631.25000000000011</v>
      </c>
      <c r="H25" s="280">
        <v>652.65</v>
      </c>
      <c r="I25" s="280">
        <v>657.44999999999993</v>
      </c>
      <c r="J25" s="280">
        <v>663.34999999999991</v>
      </c>
      <c r="K25" s="278">
        <v>651.54999999999995</v>
      </c>
      <c r="L25" s="278">
        <v>640.85</v>
      </c>
      <c r="M25" s="278">
        <v>8.38124</v>
      </c>
    </row>
    <row r="26" spans="1:13">
      <c r="A26" s="302">
        <v>17</v>
      </c>
      <c r="B26" s="278" t="s">
        <v>46</v>
      </c>
      <c r="C26" s="278">
        <v>188</v>
      </c>
      <c r="D26" s="280">
        <v>187.61666666666667</v>
      </c>
      <c r="E26" s="280">
        <v>186.53333333333336</v>
      </c>
      <c r="F26" s="280">
        <v>185.06666666666669</v>
      </c>
      <c r="G26" s="280">
        <v>183.98333333333338</v>
      </c>
      <c r="H26" s="280">
        <v>189.08333333333334</v>
      </c>
      <c r="I26" s="280">
        <v>190.16666666666666</v>
      </c>
      <c r="J26" s="280">
        <v>191.63333333333333</v>
      </c>
      <c r="K26" s="278">
        <v>188.7</v>
      </c>
      <c r="L26" s="278">
        <v>186.15</v>
      </c>
      <c r="M26" s="278">
        <v>33.04712</v>
      </c>
    </row>
    <row r="27" spans="1:13">
      <c r="A27" s="302">
        <v>18</v>
      </c>
      <c r="B27" s="278" t="s">
        <v>47</v>
      </c>
      <c r="C27" s="278">
        <v>1388.15</v>
      </c>
      <c r="D27" s="280">
        <v>1414.8166666666666</v>
      </c>
      <c r="E27" s="280">
        <v>1349.6333333333332</v>
      </c>
      <c r="F27" s="280">
        <v>1311.1166666666666</v>
      </c>
      <c r="G27" s="280">
        <v>1245.9333333333332</v>
      </c>
      <c r="H27" s="280">
        <v>1453.3333333333333</v>
      </c>
      <c r="I27" s="280">
        <v>1518.5166666666667</v>
      </c>
      <c r="J27" s="280">
        <v>1557.0333333333333</v>
      </c>
      <c r="K27" s="278">
        <v>1480</v>
      </c>
      <c r="L27" s="278">
        <v>1376.3</v>
      </c>
      <c r="M27" s="278">
        <v>38.624879999999997</v>
      </c>
    </row>
    <row r="28" spans="1:13">
      <c r="A28" s="302">
        <v>19</v>
      </c>
      <c r="B28" s="278" t="s">
        <v>48</v>
      </c>
      <c r="C28" s="278">
        <v>111</v>
      </c>
      <c r="D28" s="280">
        <v>112.21666666666665</v>
      </c>
      <c r="E28" s="280">
        <v>109.48333333333331</v>
      </c>
      <c r="F28" s="280">
        <v>107.96666666666665</v>
      </c>
      <c r="G28" s="280">
        <v>105.23333333333331</v>
      </c>
      <c r="H28" s="280">
        <v>113.73333333333331</v>
      </c>
      <c r="I28" s="280">
        <v>116.46666666666665</v>
      </c>
      <c r="J28" s="280">
        <v>117.98333333333331</v>
      </c>
      <c r="K28" s="278">
        <v>114.95</v>
      </c>
      <c r="L28" s="278">
        <v>110.7</v>
      </c>
      <c r="M28" s="278">
        <v>91.375309999999999</v>
      </c>
    </row>
    <row r="29" spans="1:13">
      <c r="A29" s="302">
        <v>20</v>
      </c>
      <c r="B29" s="278" t="s">
        <v>49</v>
      </c>
      <c r="C29" s="278">
        <v>52.45</v>
      </c>
      <c r="D29" s="280">
        <v>53.25</v>
      </c>
      <c r="E29" s="280">
        <v>51</v>
      </c>
      <c r="F29" s="280">
        <v>49.55</v>
      </c>
      <c r="G29" s="280">
        <v>47.3</v>
      </c>
      <c r="H29" s="280">
        <v>54.7</v>
      </c>
      <c r="I29" s="280">
        <v>56.95</v>
      </c>
      <c r="J29" s="280">
        <v>58.400000000000006</v>
      </c>
      <c r="K29" s="278">
        <v>55.5</v>
      </c>
      <c r="L29" s="278">
        <v>51.8</v>
      </c>
      <c r="M29" s="278">
        <v>757.75657000000001</v>
      </c>
    </row>
    <row r="30" spans="1:13">
      <c r="A30" s="302">
        <v>21</v>
      </c>
      <c r="B30" s="278" t="s">
        <v>51</v>
      </c>
      <c r="C30" s="278">
        <v>1686.75</v>
      </c>
      <c r="D30" s="280">
        <v>1689.2666666666667</v>
      </c>
      <c r="E30" s="280">
        <v>1668.1833333333334</v>
      </c>
      <c r="F30" s="280">
        <v>1649.6166666666668</v>
      </c>
      <c r="G30" s="280">
        <v>1628.5333333333335</v>
      </c>
      <c r="H30" s="280">
        <v>1707.8333333333333</v>
      </c>
      <c r="I30" s="280">
        <v>1728.9166666666667</v>
      </c>
      <c r="J30" s="280">
        <v>1747.4833333333331</v>
      </c>
      <c r="K30" s="278">
        <v>1710.35</v>
      </c>
      <c r="L30" s="278">
        <v>1670.7</v>
      </c>
      <c r="M30" s="278">
        <v>21.30096</v>
      </c>
    </row>
    <row r="31" spans="1:13">
      <c r="A31" s="302">
        <v>22</v>
      </c>
      <c r="B31" s="278" t="s">
        <v>53</v>
      </c>
      <c r="C31" s="278">
        <v>780.1</v>
      </c>
      <c r="D31" s="280">
        <v>784.06666666666661</v>
      </c>
      <c r="E31" s="280">
        <v>771.13333333333321</v>
      </c>
      <c r="F31" s="280">
        <v>762.16666666666663</v>
      </c>
      <c r="G31" s="280">
        <v>749.23333333333323</v>
      </c>
      <c r="H31" s="280">
        <v>793.03333333333319</v>
      </c>
      <c r="I31" s="280">
        <v>805.96666666666658</v>
      </c>
      <c r="J31" s="280">
        <v>814.93333333333317</v>
      </c>
      <c r="K31" s="278">
        <v>797</v>
      </c>
      <c r="L31" s="278">
        <v>775.1</v>
      </c>
      <c r="M31" s="278">
        <v>27.20261</v>
      </c>
    </row>
    <row r="32" spans="1:13">
      <c r="A32" s="302">
        <v>23</v>
      </c>
      <c r="B32" s="278" t="s">
        <v>231</v>
      </c>
      <c r="C32" s="278">
        <v>2294.4</v>
      </c>
      <c r="D32" s="280">
        <v>2307.4166666666665</v>
      </c>
      <c r="E32" s="280">
        <v>2276.9833333333331</v>
      </c>
      <c r="F32" s="280">
        <v>2259.5666666666666</v>
      </c>
      <c r="G32" s="280">
        <v>2229.1333333333332</v>
      </c>
      <c r="H32" s="280">
        <v>2324.833333333333</v>
      </c>
      <c r="I32" s="280">
        <v>2355.2666666666664</v>
      </c>
      <c r="J32" s="280">
        <v>2372.6833333333329</v>
      </c>
      <c r="K32" s="278">
        <v>2337.85</v>
      </c>
      <c r="L32" s="278">
        <v>2290</v>
      </c>
      <c r="M32" s="278">
        <v>2.0349400000000002</v>
      </c>
    </row>
    <row r="33" spans="1:13">
      <c r="A33" s="302">
        <v>24</v>
      </c>
      <c r="B33" s="278" t="s">
        <v>55</v>
      </c>
      <c r="C33" s="278">
        <v>424.85</v>
      </c>
      <c r="D33" s="280">
        <v>423.86666666666662</v>
      </c>
      <c r="E33" s="280">
        <v>418.98333333333323</v>
      </c>
      <c r="F33" s="280">
        <v>413.11666666666662</v>
      </c>
      <c r="G33" s="280">
        <v>408.23333333333323</v>
      </c>
      <c r="H33" s="280">
        <v>429.73333333333323</v>
      </c>
      <c r="I33" s="280">
        <v>434.61666666666656</v>
      </c>
      <c r="J33" s="280">
        <v>440.48333333333323</v>
      </c>
      <c r="K33" s="278">
        <v>428.75</v>
      </c>
      <c r="L33" s="278">
        <v>418</v>
      </c>
      <c r="M33" s="278">
        <v>326.11425000000003</v>
      </c>
    </row>
    <row r="34" spans="1:13">
      <c r="A34" s="302">
        <v>25</v>
      </c>
      <c r="B34" s="278" t="s">
        <v>56</v>
      </c>
      <c r="C34" s="278">
        <v>2867.6</v>
      </c>
      <c r="D34" s="280">
        <v>2864.2000000000003</v>
      </c>
      <c r="E34" s="280">
        <v>2828.4000000000005</v>
      </c>
      <c r="F34" s="280">
        <v>2789.2000000000003</v>
      </c>
      <c r="G34" s="280">
        <v>2753.4000000000005</v>
      </c>
      <c r="H34" s="280">
        <v>2903.4000000000005</v>
      </c>
      <c r="I34" s="280">
        <v>2939.2000000000007</v>
      </c>
      <c r="J34" s="280">
        <v>2978.4000000000005</v>
      </c>
      <c r="K34" s="278">
        <v>2900</v>
      </c>
      <c r="L34" s="278">
        <v>2825</v>
      </c>
      <c r="M34" s="278">
        <v>12.27666</v>
      </c>
    </row>
    <row r="35" spans="1:13">
      <c r="A35" s="302">
        <v>26</v>
      </c>
      <c r="B35" s="278" t="s">
        <v>59</v>
      </c>
      <c r="C35" s="278">
        <v>2903.5</v>
      </c>
      <c r="D35" s="280">
        <v>2944.7833333333333</v>
      </c>
      <c r="E35" s="280">
        <v>2830.7666666666664</v>
      </c>
      <c r="F35" s="280">
        <v>2758.0333333333333</v>
      </c>
      <c r="G35" s="280">
        <v>2644.0166666666664</v>
      </c>
      <c r="H35" s="280">
        <v>3017.5166666666664</v>
      </c>
      <c r="I35" s="280">
        <v>3131.5333333333338</v>
      </c>
      <c r="J35" s="280">
        <v>3204.2666666666664</v>
      </c>
      <c r="K35" s="278">
        <v>3058.8</v>
      </c>
      <c r="L35" s="278">
        <v>2872.05</v>
      </c>
      <c r="M35" s="278">
        <v>125.73521</v>
      </c>
    </row>
    <row r="36" spans="1:13">
      <c r="A36" s="302">
        <v>27</v>
      </c>
      <c r="B36" s="278" t="s">
        <v>58</v>
      </c>
      <c r="C36" s="278">
        <v>5946.3</v>
      </c>
      <c r="D36" s="280">
        <v>5983.2833333333328</v>
      </c>
      <c r="E36" s="280">
        <v>5833.0166666666655</v>
      </c>
      <c r="F36" s="280">
        <v>5719.7333333333327</v>
      </c>
      <c r="G36" s="280">
        <v>5569.4666666666653</v>
      </c>
      <c r="H36" s="280">
        <v>6096.5666666666657</v>
      </c>
      <c r="I36" s="280">
        <v>6246.8333333333321</v>
      </c>
      <c r="J36" s="280">
        <v>6360.1166666666659</v>
      </c>
      <c r="K36" s="278">
        <v>6133.55</v>
      </c>
      <c r="L36" s="278">
        <v>5870</v>
      </c>
      <c r="M36" s="278">
        <v>10.672470000000001</v>
      </c>
    </row>
    <row r="37" spans="1:13">
      <c r="A37" s="302">
        <v>28</v>
      </c>
      <c r="B37" s="278" t="s">
        <v>232</v>
      </c>
      <c r="C37" s="278">
        <v>2705.05</v>
      </c>
      <c r="D37" s="280">
        <v>2737.85</v>
      </c>
      <c r="E37" s="280">
        <v>2650.7</v>
      </c>
      <c r="F37" s="280">
        <v>2596.35</v>
      </c>
      <c r="G37" s="280">
        <v>2509.1999999999998</v>
      </c>
      <c r="H37" s="280">
        <v>2792.2</v>
      </c>
      <c r="I37" s="280">
        <v>2879.3500000000004</v>
      </c>
      <c r="J37" s="280">
        <v>2933.7</v>
      </c>
      <c r="K37" s="278">
        <v>2825</v>
      </c>
      <c r="L37" s="278">
        <v>2683.5</v>
      </c>
      <c r="M37" s="278">
        <v>0.69325000000000003</v>
      </c>
    </row>
    <row r="38" spans="1:13">
      <c r="A38" s="302">
        <v>29</v>
      </c>
      <c r="B38" s="278" t="s">
        <v>60</v>
      </c>
      <c r="C38" s="278">
        <v>1242.5999999999999</v>
      </c>
      <c r="D38" s="280">
        <v>1248.2666666666667</v>
      </c>
      <c r="E38" s="280">
        <v>1228.3833333333332</v>
      </c>
      <c r="F38" s="280">
        <v>1214.1666666666665</v>
      </c>
      <c r="G38" s="280">
        <v>1194.2833333333331</v>
      </c>
      <c r="H38" s="280">
        <v>1262.4833333333333</v>
      </c>
      <c r="I38" s="280">
        <v>1282.366666666667</v>
      </c>
      <c r="J38" s="280">
        <v>1296.5833333333335</v>
      </c>
      <c r="K38" s="278">
        <v>1268.1500000000001</v>
      </c>
      <c r="L38" s="278">
        <v>1234.05</v>
      </c>
      <c r="M38" s="278">
        <v>4.4382900000000003</v>
      </c>
    </row>
    <row r="39" spans="1:13">
      <c r="A39" s="302">
        <v>30</v>
      </c>
      <c r="B39" s="278" t="s">
        <v>233</v>
      </c>
      <c r="C39" s="278">
        <v>337.95</v>
      </c>
      <c r="D39" s="280">
        <v>338.53333333333336</v>
      </c>
      <c r="E39" s="280">
        <v>331.76666666666671</v>
      </c>
      <c r="F39" s="280">
        <v>325.58333333333337</v>
      </c>
      <c r="G39" s="280">
        <v>318.81666666666672</v>
      </c>
      <c r="H39" s="280">
        <v>344.7166666666667</v>
      </c>
      <c r="I39" s="280">
        <v>351.48333333333335</v>
      </c>
      <c r="J39" s="280">
        <v>357.66666666666669</v>
      </c>
      <c r="K39" s="278">
        <v>345.3</v>
      </c>
      <c r="L39" s="278">
        <v>332.35</v>
      </c>
      <c r="M39" s="278">
        <v>129.52923999999999</v>
      </c>
    </row>
    <row r="40" spans="1:13">
      <c r="A40" s="302">
        <v>31</v>
      </c>
      <c r="B40" s="278" t="s">
        <v>61</v>
      </c>
      <c r="C40" s="278">
        <v>51.85</v>
      </c>
      <c r="D40" s="280">
        <v>52.15</v>
      </c>
      <c r="E40" s="280">
        <v>51.199999999999996</v>
      </c>
      <c r="F40" s="280">
        <v>50.55</v>
      </c>
      <c r="G40" s="280">
        <v>49.599999999999994</v>
      </c>
      <c r="H40" s="280">
        <v>52.8</v>
      </c>
      <c r="I40" s="280">
        <v>53.75</v>
      </c>
      <c r="J40" s="280">
        <v>54.4</v>
      </c>
      <c r="K40" s="278">
        <v>53.1</v>
      </c>
      <c r="L40" s="278">
        <v>51.5</v>
      </c>
      <c r="M40" s="278">
        <v>366.51763</v>
      </c>
    </row>
    <row r="41" spans="1:13">
      <c r="A41" s="302">
        <v>32</v>
      </c>
      <c r="B41" s="278" t="s">
        <v>62</v>
      </c>
      <c r="C41" s="278">
        <v>51.35</v>
      </c>
      <c r="D41" s="280">
        <v>51.283333333333339</v>
      </c>
      <c r="E41" s="280">
        <v>50.26666666666668</v>
      </c>
      <c r="F41" s="280">
        <v>49.183333333333344</v>
      </c>
      <c r="G41" s="280">
        <v>48.166666666666686</v>
      </c>
      <c r="H41" s="280">
        <v>52.366666666666674</v>
      </c>
      <c r="I41" s="280">
        <v>53.38333333333334</v>
      </c>
      <c r="J41" s="280">
        <v>54.466666666666669</v>
      </c>
      <c r="K41" s="278">
        <v>52.3</v>
      </c>
      <c r="L41" s="278">
        <v>50.2</v>
      </c>
      <c r="M41" s="278">
        <v>83.463300000000004</v>
      </c>
    </row>
    <row r="42" spans="1:13">
      <c r="A42" s="302">
        <v>33</v>
      </c>
      <c r="B42" s="278" t="s">
        <v>63</v>
      </c>
      <c r="C42" s="278">
        <v>1325.6</v>
      </c>
      <c r="D42" s="280">
        <v>1328.4166666666667</v>
      </c>
      <c r="E42" s="280">
        <v>1314.8333333333335</v>
      </c>
      <c r="F42" s="280">
        <v>1304.0666666666668</v>
      </c>
      <c r="G42" s="280">
        <v>1290.4833333333336</v>
      </c>
      <c r="H42" s="280">
        <v>1339.1833333333334</v>
      </c>
      <c r="I42" s="280">
        <v>1352.7666666666669</v>
      </c>
      <c r="J42" s="280">
        <v>1363.5333333333333</v>
      </c>
      <c r="K42" s="278">
        <v>1342</v>
      </c>
      <c r="L42" s="278">
        <v>1317.65</v>
      </c>
      <c r="M42" s="278">
        <v>4.6457100000000002</v>
      </c>
    </row>
    <row r="43" spans="1:13">
      <c r="A43" s="302">
        <v>34</v>
      </c>
      <c r="B43" s="278" t="s">
        <v>66</v>
      </c>
      <c r="C43" s="278">
        <v>510.8</v>
      </c>
      <c r="D43" s="280">
        <v>515.73333333333335</v>
      </c>
      <c r="E43" s="280">
        <v>503.06666666666672</v>
      </c>
      <c r="F43" s="280">
        <v>495.33333333333337</v>
      </c>
      <c r="G43" s="280">
        <v>482.66666666666674</v>
      </c>
      <c r="H43" s="280">
        <v>523.4666666666667</v>
      </c>
      <c r="I43" s="280">
        <v>536.13333333333321</v>
      </c>
      <c r="J43" s="280">
        <v>543.86666666666667</v>
      </c>
      <c r="K43" s="278">
        <v>528.4</v>
      </c>
      <c r="L43" s="278">
        <v>508</v>
      </c>
      <c r="M43" s="278">
        <v>13.80256</v>
      </c>
    </row>
    <row r="44" spans="1:13">
      <c r="A44" s="302">
        <v>35</v>
      </c>
      <c r="B44" s="278" t="s">
        <v>65</v>
      </c>
      <c r="C44" s="278">
        <v>85.3</v>
      </c>
      <c r="D44" s="280">
        <v>85.183333333333337</v>
      </c>
      <c r="E44" s="280">
        <v>83.916666666666671</v>
      </c>
      <c r="F44" s="280">
        <v>82.533333333333331</v>
      </c>
      <c r="G44" s="280">
        <v>81.266666666666666</v>
      </c>
      <c r="H44" s="280">
        <v>86.566666666666677</v>
      </c>
      <c r="I44" s="280">
        <v>87.833333333333329</v>
      </c>
      <c r="J44" s="280">
        <v>89.216666666666683</v>
      </c>
      <c r="K44" s="278">
        <v>86.45</v>
      </c>
      <c r="L44" s="278">
        <v>83.8</v>
      </c>
      <c r="M44" s="278">
        <v>153.75633999999999</v>
      </c>
    </row>
    <row r="45" spans="1:13">
      <c r="A45" s="302">
        <v>36</v>
      </c>
      <c r="B45" s="278" t="s">
        <v>67</v>
      </c>
      <c r="C45" s="278">
        <v>352.5</v>
      </c>
      <c r="D45" s="280">
        <v>355.38333333333338</v>
      </c>
      <c r="E45" s="280">
        <v>347.56666666666678</v>
      </c>
      <c r="F45" s="280">
        <v>342.63333333333338</v>
      </c>
      <c r="G45" s="280">
        <v>334.81666666666678</v>
      </c>
      <c r="H45" s="280">
        <v>360.31666666666678</v>
      </c>
      <c r="I45" s="280">
        <v>368.13333333333338</v>
      </c>
      <c r="J45" s="280">
        <v>373.06666666666678</v>
      </c>
      <c r="K45" s="278">
        <v>363.2</v>
      </c>
      <c r="L45" s="278">
        <v>350.45</v>
      </c>
      <c r="M45" s="278">
        <v>12.464840000000001</v>
      </c>
    </row>
    <row r="46" spans="1:13">
      <c r="A46" s="302">
        <v>37</v>
      </c>
      <c r="B46" s="278" t="s">
        <v>70</v>
      </c>
      <c r="C46" s="278">
        <v>36.9</v>
      </c>
      <c r="D46" s="280">
        <v>37.366666666666667</v>
      </c>
      <c r="E46" s="280">
        <v>36.033333333333331</v>
      </c>
      <c r="F46" s="280">
        <v>35.166666666666664</v>
      </c>
      <c r="G46" s="280">
        <v>33.833333333333329</v>
      </c>
      <c r="H46" s="280">
        <v>38.233333333333334</v>
      </c>
      <c r="I46" s="280">
        <v>39.566666666666663</v>
      </c>
      <c r="J46" s="280">
        <v>40.433333333333337</v>
      </c>
      <c r="K46" s="278">
        <v>38.700000000000003</v>
      </c>
      <c r="L46" s="278">
        <v>36.5</v>
      </c>
      <c r="M46" s="278">
        <v>904.85855000000004</v>
      </c>
    </row>
    <row r="47" spans="1:13">
      <c r="A47" s="302">
        <v>38</v>
      </c>
      <c r="B47" s="278" t="s">
        <v>74</v>
      </c>
      <c r="C47" s="278">
        <v>393.65</v>
      </c>
      <c r="D47" s="280">
        <v>387.86666666666662</v>
      </c>
      <c r="E47" s="280">
        <v>378.78333333333325</v>
      </c>
      <c r="F47" s="280">
        <v>363.91666666666663</v>
      </c>
      <c r="G47" s="280">
        <v>354.83333333333326</v>
      </c>
      <c r="H47" s="280">
        <v>402.73333333333323</v>
      </c>
      <c r="I47" s="280">
        <v>411.81666666666661</v>
      </c>
      <c r="J47" s="280">
        <v>426.68333333333322</v>
      </c>
      <c r="K47" s="278">
        <v>396.95</v>
      </c>
      <c r="L47" s="278">
        <v>373</v>
      </c>
      <c r="M47" s="278">
        <v>121.88087</v>
      </c>
    </row>
    <row r="48" spans="1:13">
      <c r="A48" s="302">
        <v>39</v>
      </c>
      <c r="B48" s="278" t="s">
        <v>69</v>
      </c>
      <c r="C48" s="278">
        <v>560.4</v>
      </c>
      <c r="D48" s="280">
        <v>561.31666666666661</v>
      </c>
      <c r="E48" s="280">
        <v>556.23333333333323</v>
      </c>
      <c r="F48" s="280">
        <v>552.06666666666661</v>
      </c>
      <c r="G48" s="280">
        <v>546.98333333333323</v>
      </c>
      <c r="H48" s="280">
        <v>565.48333333333323</v>
      </c>
      <c r="I48" s="280">
        <v>570.56666666666672</v>
      </c>
      <c r="J48" s="280">
        <v>574.73333333333323</v>
      </c>
      <c r="K48" s="278">
        <v>566.4</v>
      </c>
      <c r="L48" s="278">
        <v>557.15</v>
      </c>
      <c r="M48" s="278">
        <v>111.09041999999999</v>
      </c>
    </row>
    <row r="49" spans="1:13">
      <c r="A49" s="302">
        <v>40</v>
      </c>
      <c r="B49" s="278" t="s">
        <v>125</v>
      </c>
      <c r="C49" s="278">
        <v>220.6</v>
      </c>
      <c r="D49" s="280">
        <v>223.43333333333331</v>
      </c>
      <c r="E49" s="280">
        <v>215.36666666666662</v>
      </c>
      <c r="F49" s="280">
        <v>210.1333333333333</v>
      </c>
      <c r="G49" s="280">
        <v>202.06666666666661</v>
      </c>
      <c r="H49" s="280">
        <v>228.66666666666663</v>
      </c>
      <c r="I49" s="280">
        <v>236.73333333333329</v>
      </c>
      <c r="J49" s="280">
        <v>241.96666666666664</v>
      </c>
      <c r="K49" s="278">
        <v>231.5</v>
      </c>
      <c r="L49" s="278">
        <v>218.2</v>
      </c>
      <c r="M49" s="278">
        <v>100.84789000000001</v>
      </c>
    </row>
    <row r="50" spans="1:13">
      <c r="A50" s="302">
        <v>41</v>
      </c>
      <c r="B50" s="278" t="s">
        <v>71</v>
      </c>
      <c r="C50" s="278">
        <v>401.8</v>
      </c>
      <c r="D50" s="280">
        <v>403.84999999999997</v>
      </c>
      <c r="E50" s="280">
        <v>397.24999999999994</v>
      </c>
      <c r="F50" s="280">
        <v>392.7</v>
      </c>
      <c r="G50" s="280">
        <v>386.09999999999997</v>
      </c>
      <c r="H50" s="280">
        <v>408.39999999999992</v>
      </c>
      <c r="I50" s="280">
        <v>414.99999999999994</v>
      </c>
      <c r="J50" s="280">
        <v>419.5499999999999</v>
      </c>
      <c r="K50" s="278">
        <v>410.45</v>
      </c>
      <c r="L50" s="278">
        <v>399.3</v>
      </c>
      <c r="M50" s="278">
        <v>68.250600000000006</v>
      </c>
    </row>
    <row r="51" spans="1:13">
      <c r="A51" s="302">
        <v>42</v>
      </c>
      <c r="B51" s="278" t="s">
        <v>234</v>
      </c>
      <c r="C51" s="278">
        <v>1045.3499999999999</v>
      </c>
      <c r="D51" s="280">
        <v>1051.75</v>
      </c>
      <c r="E51" s="280">
        <v>1028.8</v>
      </c>
      <c r="F51" s="280">
        <v>1012.25</v>
      </c>
      <c r="G51" s="280">
        <v>989.3</v>
      </c>
      <c r="H51" s="280">
        <v>1068.3</v>
      </c>
      <c r="I51" s="280">
        <v>1091.2499999999998</v>
      </c>
      <c r="J51" s="280">
        <v>1107.8</v>
      </c>
      <c r="K51" s="278">
        <v>1074.7</v>
      </c>
      <c r="L51" s="278">
        <v>1035.2</v>
      </c>
      <c r="M51" s="278">
        <v>0.75690999999999997</v>
      </c>
    </row>
    <row r="52" spans="1:13">
      <c r="A52" s="302">
        <v>43</v>
      </c>
      <c r="B52" s="278" t="s">
        <v>72</v>
      </c>
      <c r="C52" s="278">
        <v>11213.5</v>
      </c>
      <c r="D52" s="280">
        <v>11302.016666666668</v>
      </c>
      <c r="E52" s="280">
        <v>11029.483333333337</v>
      </c>
      <c r="F52" s="280">
        <v>10845.466666666669</v>
      </c>
      <c r="G52" s="280">
        <v>10572.933333333338</v>
      </c>
      <c r="H52" s="280">
        <v>11486.033333333336</v>
      </c>
      <c r="I52" s="280">
        <v>11758.566666666666</v>
      </c>
      <c r="J52" s="280">
        <v>11942.583333333336</v>
      </c>
      <c r="K52" s="278">
        <v>11574.55</v>
      </c>
      <c r="L52" s="278">
        <v>11118</v>
      </c>
      <c r="M52" s="278">
        <v>0.39854000000000001</v>
      </c>
    </row>
    <row r="53" spans="1:13">
      <c r="A53" s="302">
        <v>44</v>
      </c>
      <c r="B53" s="278" t="s">
        <v>75</v>
      </c>
      <c r="C53" s="278">
        <v>3456.4</v>
      </c>
      <c r="D53" s="280">
        <v>3466.8666666666668</v>
      </c>
      <c r="E53" s="280">
        <v>3433.8333333333335</v>
      </c>
      <c r="F53" s="280">
        <v>3411.2666666666669</v>
      </c>
      <c r="G53" s="280">
        <v>3378.2333333333336</v>
      </c>
      <c r="H53" s="280">
        <v>3489.4333333333334</v>
      </c>
      <c r="I53" s="280">
        <v>3522.4666666666662</v>
      </c>
      <c r="J53" s="280">
        <v>3545.0333333333333</v>
      </c>
      <c r="K53" s="278">
        <v>3499.9</v>
      </c>
      <c r="L53" s="278">
        <v>3444.3</v>
      </c>
      <c r="M53" s="278">
        <v>4.4835200000000004</v>
      </c>
    </row>
    <row r="54" spans="1:13">
      <c r="A54" s="302">
        <v>45</v>
      </c>
      <c r="B54" s="278" t="s">
        <v>81</v>
      </c>
      <c r="C54" s="278">
        <v>607.1</v>
      </c>
      <c r="D54" s="280">
        <v>611.41666666666663</v>
      </c>
      <c r="E54" s="280">
        <v>600.83333333333326</v>
      </c>
      <c r="F54" s="280">
        <v>594.56666666666661</v>
      </c>
      <c r="G54" s="280">
        <v>583.98333333333323</v>
      </c>
      <c r="H54" s="280">
        <v>617.68333333333328</v>
      </c>
      <c r="I54" s="280">
        <v>628.26666666666654</v>
      </c>
      <c r="J54" s="280">
        <v>634.5333333333333</v>
      </c>
      <c r="K54" s="278">
        <v>622</v>
      </c>
      <c r="L54" s="278">
        <v>605.15</v>
      </c>
      <c r="M54" s="278">
        <v>1.1786099999999999</v>
      </c>
    </row>
    <row r="55" spans="1:13">
      <c r="A55" s="302">
        <v>46</v>
      </c>
      <c r="B55" s="278" t="s">
        <v>76</v>
      </c>
      <c r="C55" s="278">
        <v>363.85</v>
      </c>
      <c r="D55" s="280">
        <v>366.5333333333333</v>
      </c>
      <c r="E55" s="280">
        <v>360.36666666666662</v>
      </c>
      <c r="F55" s="280">
        <v>356.88333333333333</v>
      </c>
      <c r="G55" s="280">
        <v>350.71666666666664</v>
      </c>
      <c r="H55" s="280">
        <v>370.01666666666659</v>
      </c>
      <c r="I55" s="280">
        <v>376.18333333333334</v>
      </c>
      <c r="J55" s="280">
        <v>379.66666666666657</v>
      </c>
      <c r="K55" s="278">
        <v>372.7</v>
      </c>
      <c r="L55" s="278">
        <v>363.05</v>
      </c>
      <c r="M55" s="278">
        <v>43.124459999999999</v>
      </c>
    </row>
    <row r="56" spans="1:13">
      <c r="A56" s="302">
        <v>47</v>
      </c>
      <c r="B56" s="278" t="s">
        <v>77</v>
      </c>
      <c r="C56" s="278">
        <v>104.5</v>
      </c>
      <c r="D56" s="280">
        <v>105.01666666666665</v>
      </c>
      <c r="E56" s="280">
        <v>102.5833333333333</v>
      </c>
      <c r="F56" s="280">
        <v>100.66666666666664</v>
      </c>
      <c r="G56" s="280">
        <v>98.233333333333292</v>
      </c>
      <c r="H56" s="280">
        <v>106.93333333333331</v>
      </c>
      <c r="I56" s="280">
        <v>109.36666666666665</v>
      </c>
      <c r="J56" s="280">
        <v>111.28333333333332</v>
      </c>
      <c r="K56" s="278">
        <v>107.45</v>
      </c>
      <c r="L56" s="278">
        <v>103.1</v>
      </c>
      <c r="M56" s="278">
        <v>183.83138</v>
      </c>
    </row>
    <row r="57" spans="1:13">
      <c r="A57" s="302">
        <v>48</v>
      </c>
      <c r="B57" s="278" t="s">
        <v>78</v>
      </c>
      <c r="C57" s="278">
        <v>128.30000000000001</v>
      </c>
      <c r="D57" s="280">
        <v>129.03333333333333</v>
      </c>
      <c r="E57" s="280">
        <v>126.66666666666666</v>
      </c>
      <c r="F57" s="280">
        <v>125.03333333333333</v>
      </c>
      <c r="G57" s="280">
        <v>122.66666666666666</v>
      </c>
      <c r="H57" s="280">
        <v>130.66666666666666</v>
      </c>
      <c r="I57" s="280">
        <v>133.03333333333333</v>
      </c>
      <c r="J57" s="280">
        <v>134.66666666666666</v>
      </c>
      <c r="K57" s="278">
        <v>131.4</v>
      </c>
      <c r="L57" s="278">
        <v>127.4</v>
      </c>
      <c r="M57" s="278">
        <v>23.81617</v>
      </c>
    </row>
    <row r="58" spans="1:13">
      <c r="A58" s="302">
        <v>49</v>
      </c>
      <c r="B58" s="278" t="s">
        <v>82</v>
      </c>
      <c r="C58" s="278">
        <v>201.8</v>
      </c>
      <c r="D58" s="280">
        <v>204.51666666666665</v>
      </c>
      <c r="E58" s="280">
        <v>197.2833333333333</v>
      </c>
      <c r="F58" s="280">
        <v>192.76666666666665</v>
      </c>
      <c r="G58" s="280">
        <v>185.5333333333333</v>
      </c>
      <c r="H58" s="280">
        <v>209.0333333333333</v>
      </c>
      <c r="I58" s="280">
        <v>216.26666666666665</v>
      </c>
      <c r="J58" s="280">
        <v>220.7833333333333</v>
      </c>
      <c r="K58" s="278">
        <v>211.75</v>
      </c>
      <c r="L58" s="278">
        <v>200</v>
      </c>
      <c r="M58" s="278">
        <v>169.97483</v>
      </c>
    </row>
    <row r="59" spans="1:13">
      <c r="A59" s="302">
        <v>50</v>
      </c>
      <c r="B59" s="278" t="s">
        <v>83</v>
      </c>
      <c r="C59" s="278">
        <v>634.9</v>
      </c>
      <c r="D59" s="280">
        <v>636.7166666666667</v>
      </c>
      <c r="E59" s="280">
        <v>629.78333333333342</v>
      </c>
      <c r="F59" s="280">
        <v>624.66666666666674</v>
      </c>
      <c r="G59" s="280">
        <v>617.73333333333346</v>
      </c>
      <c r="H59" s="280">
        <v>641.83333333333337</v>
      </c>
      <c r="I59" s="280">
        <v>648.76666666666677</v>
      </c>
      <c r="J59" s="280">
        <v>653.88333333333333</v>
      </c>
      <c r="K59" s="278">
        <v>643.65</v>
      </c>
      <c r="L59" s="278">
        <v>631.6</v>
      </c>
      <c r="M59" s="278">
        <v>38.478670000000001</v>
      </c>
    </row>
    <row r="60" spans="1:13">
      <c r="A60" s="302">
        <v>51</v>
      </c>
      <c r="B60" s="278" t="s">
        <v>235</v>
      </c>
      <c r="C60" s="278">
        <v>124.4</v>
      </c>
      <c r="D60" s="280">
        <v>123.96666666666665</v>
      </c>
      <c r="E60" s="280">
        <v>122.93333333333331</v>
      </c>
      <c r="F60" s="280">
        <v>121.46666666666665</v>
      </c>
      <c r="G60" s="280">
        <v>120.43333333333331</v>
      </c>
      <c r="H60" s="280">
        <v>125.43333333333331</v>
      </c>
      <c r="I60" s="280">
        <v>126.46666666666664</v>
      </c>
      <c r="J60" s="280">
        <v>127.93333333333331</v>
      </c>
      <c r="K60" s="278">
        <v>125</v>
      </c>
      <c r="L60" s="278">
        <v>122.5</v>
      </c>
      <c r="M60" s="278">
        <v>15.075839999999999</v>
      </c>
    </row>
    <row r="61" spans="1:13">
      <c r="A61" s="302">
        <v>52</v>
      </c>
      <c r="B61" s="278" t="s">
        <v>84</v>
      </c>
      <c r="C61" s="278">
        <v>142.1</v>
      </c>
      <c r="D61" s="280">
        <v>141.56666666666669</v>
      </c>
      <c r="E61" s="280">
        <v>140.13333333333338</v>
      </c>
      <c r="F61" s="280">
        <v>138.16666666666669</v>
      </c>
      <c r="G61" s="280">
        <v>136.73333333333338</v>
      </c>
      <c r="H61" s="280">
        <v>143.53333333333339</v>
      </c>
      <c r="I61" s="280">
        <v>144.96666666666673</v>
      </c>
      <c r="J61" s="280">
        <v>146.93333333333339</v>
      </c>
      <c r="K61" s="278">
        <v>143</v>
      </c>
      <c r="L61" s="278">
        <v>139.6</v>
      </c>
      <c r="M61" s="278">
        <v>80.960210000000004</v>
      </c>
    </row>
    <row r="62" spans="1:13">
      <c r="A62" s="302">
        <v>53</v>
      </c>
      <c r="B62" s="278" t="s">
        <v>85</v>
      </c>
      <c r="C62" s="278">
        <v>1391.25</v>
      </c>
      <c r="D62" s="280">
        <v>1398.5166666666667</v>
      </c>
      <c r="E62" s="280">
        <v>1376.0333333333333</v>
      </c>
      <c r="F62" s="280">
        <v>1360.8166666666666</v>
      </c>
      <c r="G62" s="280">
        <v>1338.3333333333333</v>
      </c>
      <c r="H62" s="280">
        <v>1413.7333333333333</v>
      </c>
      <c r="I62" s="280">
        <v>1436.2166666666665</v>
      </c>
      <c r="J62" s="280">
        <v>1451.4333333333334</v>
      </c>
      <c r="K62" s="278">
        <v>1421</v>
      </c>
      <c r="L62" s="278">
        <v>1383.3</v>
      </c>
      <c r="M62" s="278">
        <v>5.0457099999999997</v>
      </c>
    </row>
    <row r="63" spans="1:13">
      <c r="A63" s="302">
        <v>54</v>
      </c>
      <c r="B63" s="278" t="s">
        <v>86</v>
      </c>
      <c r="C63" s="278">
        <v>433.8</v>
      </c>
      <c r="D63" s="280">
        <v>431.93333333333334</v>
      </c>
      <c r="E63" s="280">
        <v>424.86666666666667</v>
      </c>
      <c r="F63" s="280">
        <v>415.93333333333334</v>
      </c>
      <c r="G63" s="280">
        <v>408.86666666666667</v>
      </c>
      <c r="H63" s="280">
        <v>440.86666666666667</v>
      </c>
      <c r="I63" s="280">
        <v>447.93333333333339</v>
      </c>
      <c r="J63" s="280">
        <v>456.86666666666667</v>
      </c>
      <c r="K63" s="278">
        <v>439</v>
      </c>
      <c r="L63" s="278">
        <v>423</v>
      </c>
      <c r="M63" s="278">
        <v>22.286819999999999</v>
      </c>
    </row>
    <row r="64" spans="1:13">
      <c r="A64" s="302">
        <v>55</v>
      </c>
      <c r="B64" s="278" t="s">
        <v>236</v>
      </c>
      <c r="C64" s="278">
        <v>757.35</v>
      </c>
      <c r="D64" s="280">
        <v>756.80000000000007</v>
      </c>
      <c r="E64" s="280">
        <v>744.80000000000018</v>
      </c>
      <c r="F64" s="280">
        <v>732.25000000000011</v>
      </c>
      <c r="G64" s="280">
        <v>720.25000000000023</v>
      </c>
      <c r="H64" s="280">
        <v>769.35000000000014</v>
      </c>
      <c r="I64" s="280">
        <v>781.34999999999991</v>
      </c>
      <c r="J64" s="280">
        <v>793.90000000000009</v>
      </c>
      <c r="K64" s="278">
        <v>768.8</v>
      </c>
      <c r="L64" s="278">
        <v>744.25</v>
      </c>
      <c r="M64" s="278">
        <v>5.0800999999999998</v>
      </c>
    </row>
    <row r="65" spans="1:13">
      <c r="A65" s="302">
        <v>56</v>
      </c>
      <c r="B65" s="278" t="s">
        <v>237</v>
      </c>
      <c r="C65" s="278">
        <v>236.25</v>
      </c>
      <c r="D65" s="280">
        <v>234.85</v>
      </c>
      <c r="E65" s="280">
        <v>230.79999999999998</v>
      </c>
      <c r="F65" s="280">
        <v>225.35</v>
      </c>
      <c r="G65" s="280">
        <v>221.29999999999998</v>
      </c>
      <c r="H65" s="280">
        <v>240.29999999999998</v>
      </c>
      <c r="I65" s="280">
        <v>244.35</v>
      </c>
      <c r="J65" s="280">
        <v>249.79999999999998</v>
      </c>
      <c r="K65" s="278">
        <v>238.9</v>
      </c>
      <c r="L65" s="278">
        <v>229.4</v>
      </c>
      <c r="M65" s="278">
        <v>5.9997999999999996</v>
      </c>
    </row>
    <row r="66" spans="1:13">
      <c r="A66" s="302">
        <v>57</v>
      </c>
      <c r="B66" s="278" t="s">
        <v>87</v>
      </c>
      <c r="C66" s="278">
        <v>410.6</v>
      </c>
      <c r="D66" s="280">
        <v>411.16666666666669</v>
      </c>
      <c r="E66" s="280">
        <v>404.93333333333339</v>
      </c>
      <c r="F66" s="280">
        <v>399.26666666666671</v>
      </c>
      <c r="G66" s="280">
        <v>393.03333333333342</v>
      </c>
      <c r="H66" s="280">
        <v>416.83333333333337</v>
      </c>
      <c r="I66" s="280">
        <v>423.06666666666661</v>
      </c>
      <c r="J66" s="280">
        <v>428.73333333333335</v>
      </c>
      <c r="K66" s="278">
        <v>417.4</v>
      </c>
      <c r="L66" s="278">
        <v>405.5</v>
      </c>
      <c r="M66" s="278">
        <v>15.74985</v>
      </c>
    </row>
    <row r="67" spans="1:13">
      <c r="A67" s="302">
        <v>58</v>
      </c>
      <c r="B67" s="278" t="s">
        <v>93</v>
      </c>
      <c r="C67" s="278">
        <v>154.4</v>
      </c>
      <c r="D67" s="280">
        <v>155.29999999999998</v>
      </c>
      <c r="E67" s="280">
        <v>151.44999999999996</v>
      </c>
      <c r="F67" s="280">
        <v>148.49999999999997</v>
      </c>
      <c r="G67" s="280">
        <v>144.64999999999995</v>
      </c>
      <c r="H67" s="280">
        <v>158.24999999999997</v>
      </c>
      <c r="I67" s="280">
        <v>162.1</v>
      </c>
      <c r="J67" s="280">
        <v>165.04999999999998</v>
      </c>
      <c r="K67" s="278">
        <v>159.15</v>
      </c>
      <c r="L67" s="278">
        <v>152.35</v>
      </c>
      <c r="M67" s="278">
        <v>105.24946</v>
      </c>
    </row>
    <row r="68" spans="1:13">
      <c r="A68" s="302">
        <v>59</v>
      </c>
      <c r="B68" s="278" t="s">
        <v>88</v>
      </c>
      <c r="C68" s="278">
        <v>460.35</v>
      </c>
      <c r="D68" s="280">
        <v>460.11666666666662</v>
      </c>
      <c r="E68" s="280">
        <v>455.28333333333325</v>
      </c>
      <c r="F68" s="280">
        <v>450.21666666666664</v>
      </c>
      <c r="G68" s="280">
        <v>445.38333333333327</v>
      </c>
      <c r="H68" s="280">
        <v>465.18333333333322</v>
      </c>
      <c r="I68" s="280">
        <v>470.01666666666659</v>
      </c>
      <c r="J68" s="280">
        <v>475.0833333333332</v>
      </c>
      <c r="K68" s="278">
        <v>464.95</v>
      </c>
      <c r="L68" s="278">
        <v>455.05</v>
      </c>
      <c r="M68" s="278">
        <v>31.027439999999999</v>
      </c>
    </row>
    <row r="69" spans="1:13">
      <c r="A69" s="302">
        <v>60</v>
      </c>
      <c r="B69" s="278" t="s">
        <v>238</v>
      </c>
      <c r="C69" s="278">
        <v>700</v>
      </c>
      <c r="D69" s="280">
        <v>702.2833333333333</v>
      </c>
      <c r="E69" s="280">
        <v>688.76666666666665</v>
      </c>
      <c r="F69" s="280">
        <v>677.5333333333333</v>
      </c>
      <c r="G69" s="280">
        <v>664.01666666666665</v>
      </c>
      <c r="H69" s="280">
        <v>713.51666666666665</v>
      </c>
      <c r="I69" s="280">
        <v>727.0333333333333</v>
      </c>
      <c r="J69" s="280">
        <v>738.26666666666665</v>
      </c>
      <c r="K69" s="278">
        <v>715.8</v>
      </c>
      <c r="L69" s="278">
        <v>691.05</v>
      </c>
      <c r="M69" s="278">
        <v>1.6206400000000001</v>
      </c>
    </row>
    <row r="70" spans="1:13">
      <c r="A70" s="302">
        <v>61</v>
      </c>
      <c r="B70" s="278" t="s">
        <v>91</v>
      </c>
      <c r="C70" s="278">
        <v>2350.75</v>
      </c>
      <c r="D70" s="280">
        <v>2355.0666666666666</v>
      </c>
      <c r="E70" s="280">
        <v>2328.2333333333331</v>
      </c>
      <c r="F70" s="280">
        <v>2305.7166666666667</v>
      </c>
      <c r="G70" s="280">
        <v>2278.8833333333332</v>
      </c>
      <c r="H70" s="280">
        <v>2377.583333333333</v>
      </c>
      <c r="I70" s="280">
        <v>2404.416666666667</v>
      </c>
      <c r="J70" s="280">
        <v>2426.9333333333329</v>
      </c>
      <c r="K70" s="278">
        <v>2381.9</v>
      </c>
      <c r="L70" s="278">
        <v>2332.5500000000002</v>
      </c>
      <c r="M70" s="278">
        <v>4.9711999999999996</v>
      </c>
    </row>
    <row r="71" spans="1:13">
      <c r="A71" s="302">
        <v>62</v>
      </c>
      <c r="B71" s="278" t="s">
        <v>94</v>
      </c>
      <c r="C71" s="278">
        <v>3998.6</v>
      </c>
      <c r="D71" s="280">
        <v>4009.5333333333333</v>
      </c>
      <c r="E71" s="280">
        <v>3954.0666666666666</v>
      </c>
      <c r="F71" s="280">
        <v>3909.5333333333333</v>
      </c>
      <c r="G71" s="280">
        <v>3854.0666666666666</v>
      </c>
      <c r="H71" s="280">
        <v>4054.0666666666666</v>
      </c>
      <c r="I71" s="280">
        <v>4109.5333333333328</v>
      </c>
      <c r="J71" s="280">
        <v>4154.0666666666666</v>
      </c>
      <c r="K71" s="278">
        <v>4065</v>
      </c>
      <c r="L71" s="278">
        <v>3965</v>
      </c>
      <c r="M71" s="278">
        <v>7.43912</v>
      </c>
    </row>
    <row r="72" spans="1:13">
      <c r="A72" s="302">
        <v>63</v>
      </c>
      <c r="B72" s="278" t="s">
        <v>239</v>
      </c>
      <c r="C72" s="278">
        <v>57</v>
      </c>
      <c r="D72" s="280">
        <v>56.916666666666664</v>
      </c>
      <c r="E72" s="280">
        <v>56.833333333333329</v>
      </c>
      <c r="F72" s="280">
        <v>56.666666666666664</v>
      </c>
      <c r="G72" s="280">
        <v>56.583333333333329</v>
      </c>
      <c r="H72" s="280">
        <v>57.083333333333329</v>
      </c>
      <c r="I72" s="280">
        <v>57.166666666666657</v>
      </c>
      <c r="J72" s="280">
        <v>57.333333333333329</v>
      </c>
      <c r="K72" s="278">
        <v>57</v>
      </c>
      <c r="L72" s="278">
        <v>56.75</v>
      </c>
      <c r="M72" s="278">
        <v>7.0466499999999996</v>
      </c>
    </row>
    <row r="73" spans="1:13">
      <c r="A73" s="302">
        <v>64</v>
      </c>
      <c r="B73" s="278" t="s">
        <v>95</v>
      </c>
      <c r="C73" s="278">
        <v>18473.400000000001</v>
      </c>
      <c r="D73" s="280">
        <v>18373.833333333332</v>
      </c>
      <c r="E73" s="280">
        <v>18196.566666666666</v>
      </c>
      <c r="F73" s="280">
        <v>17919.733333333334</v>
      </c>
      <c r="G73" s="280">
        <v>17742.466666666667</v>
      </c>
      <c r="H73" s="280">
        <v>18650.666666666664</v>
      </c>
      <c r="I73" s="280">
        <v>18827.933333333334</v>
      </c>
      <c r="J73" s="280">
        <v>19104.766666666663</v>
      </c>
      <c r="K73" s="278">
        <v>18551.099999999999</v>
      </c>
      <c r="L73" s="278">
        <v>18097</v>
      </c>
      <c r="M73" s="278">
        <v>2.2488600000000001</v>
      </c>
    </row>
    <row r="74" spans="1:13">
      <c r="A74" s="302">
        <v>65</v>
      </c>
      <c r="B74" s="278" t="s">
        <v>240</v>
      </c>
      <c r="C74" s="278">
        <v>220.95</v>
      </c>
      <c r="D74" s="280">
        <v>222.86666666666665</v>
      </c>
      <c r="E74" s="280">
        <v>212.2833333333333</v>
      </c>
      <c r="F74" s="280">
        <v>203.61666666666665</v>
      </c>
      <c r="G74" s="280">
        <v>193.0333333333333</v>
      </c>
      <c r="H74" s="280">
        <v>231.5333333333333</v>
      </c>
      <c r="I74" s="280">
        <v>242.11666666666662</v>
      </c>
      <c r="J74" s="280">
        <v>250.7833333333333</v>
      </c>
      <c r="K74" s="278">
        <v>233.45</v>
      </c>
      <c r="L74" s="278">
        <v>214.2</v>
      </c>
      <c r="M74" s="278">
        <v>27.40475</v>
      </c>
    </row>
    <row r="75" spans="1:13">
      <c r="A75" s="302">
        <v>66</v>
      </c>
      <c r="B75" s="278" t="s">
        <v>241</v>
      </c>
      <c r="C75" s="278">
        <v>895.9</v>
      </c>
      <c r="D75" s="280">
        <v>903.5</v>
      </c>
      <c r="E75" s="280">
        <v>882.4</v>
      </c>
      <c r="F75" s="280">
        <v>868.9</v>
      </c>
      <c r="G75" s="280">
        <v>847.8</v>
      </c>
      <c r="H75" s="280">
        <v>917</v>
      </c>
      <c r="I75" s="280">
        <v>938.09999999999991</v>
      </c>
      <c r="J75" s="280">
        <v>951.6</v>
      </c>
      <c r="K75" s="278">
        <v>924.6</v>
      </c>
      <c r="L75" s="278">
        <v>890</v>
      </c>
      <c r="M75" s="278">
        <v>2.4285000000000001</v>
      </c>
    </row>
    <row r="76" spans="1:13">
      <c r="A76" s="302">
        <v>67</v>
      </c>
      <c r="B76" s="278" t="s">
        <v>242</v>
      </c>
      <c r="C76" s="278">
        <v>79.900000000000006</v>
      </c>
      <c r="D76" s="280">
        <v>79.016666666666666</v>
      </c>
      <c r="E76" s="280">
        <v>77.283333333333331</v>
      </c>
      <c r="F76" s="280">
        <v>74.666666666666671</v>
      </c>
      <c r="G76" s="280">
        <v>72.933333333333337</v>
      </c>
      <c r="H76" s="280">
        <v>81.633333333333326</v>
      </c>
      <c r="I76" s="280">
        <v>83.366666666666646</v>
      </c>
      <c r="J76" s="280">
        <v>85.98333333333332</v>
      </c>
      <c r="K76" s="278">
        <v>80.75</v>
      </c>
      <c r="L76" s="278">
        <v>76.400000000000006</v>
      </c>
      <c r="M76" s="278">
        <v>114.09751</v>
      </c>
    </row>
    <row r="77" spans="1:13">
      <c r="A77" s="302">
        <v>68</v>
      </c>
      <c r="B77" s="278" t="s">
        <v>97</v>
      </c>
      <c r="C77" s="278">
        <v>1017.35</v>
      </c>
      <c r="D77" s="280">
        <v>1022.6166666666667</v>
      </c>
      <c r="E77" s="280">
        <v>1000.1333333333334</v>
      </c>
      <c r="F77" s="280">
        <v>982.91666666666674</v>
      </c>
      <c r="G77" s="280">
        <v>960.43333333333351</v>
      </c>
      <c r="H77" s="280">
        <v>1039.8333333333335</v>
      </c>
      <c r="I77" s="280">
        <v>1062.3166666666666</v>
      </c>
      <c r="J77" s="280">
        <v>1079.5333333333333</v>
      </c>
      <c r="K77" s="278">
        <v>1045.0999999999999</v>
      </c>
      <c r="L77" s="278">
        <v>1005.4</v>
      </c>
      <c r="M77" s="278">
        <v>21.40776</v>
      </c>
    </row>
    <row r="78" spans="1:13">
      <c r="A78" s="302">
        <v>69</v>
      </c>
      <c r="B78" s="278" t="s">
        <v>98</v>
      </c>
      <c r="C78" s="278">
        <v>148.9</v>
      </c>
      <c r="D78" s="280">
        <v>149.85</v>
      </c>
      <c r="E78" s="280">
        <v>147.54999999999998</v>
      </c>
      <c r="F78" s="280">
        <v>146.19999999999999</v>
      </c>
      <c r="G78" s="280">
        <v>143.89999999999998</v>
      </c>
      <c r="H78" s="280">
        <v>151.19999999999999</v>
      </c>
      <c r="I78" s="280">
        <v>153.5</v>
      </c>
      <c r="J78" s="280">
        <v>154.85</v>
      </c>
      <c r="K78" s="278">
        <v>152.15</v>
      </c>
      <c r="L78" s="278">
        <v>148.5</v>
      </c>
      <c r="M78" s="278">
        <v>50.301920000000003</v>
      </c>
    </row>
    <row r="79" spans="1:13">
      <c r="A79" s="302">
        <v>70</v>
      </c>
      <c r="B79" s="278" t="s">
        <v>99</v>
      </c>
      <c r="C79" s="278">
        <v>53.45</v>
      </c>
      <c r="D79" s="280">
        <v>53.733333333333327</v>
      </c>
      <c r="E79" s="280">
        <v>52.516666666666652</v>
      </c>
      <c r="F79" s="280">
        <v>51.583333333333321</v>
      </c>
      <c r="G79" s="280">
        <v>50.366666666666646</v>
      </c>
      <c r="H79" s="280">
        <v>54.666666666666657</v>
      </c>
      <c r="I79" s="280">
        <v>55.88333333333334</v>
      </c>
      <c r="J79" s="280">
        <v>56.816666666666663</v>
      </c>
      <c r="K79" s="278">
        <v>54.95</v>
      </c>
      <c r="L79" s="278">
        <v>52.8</v>
      </c>
      <c r="M79" s="278">
        <v>391.74675000000002</v>
      </c>
    </row>
    <row r="80" spans="1:13">
      <c r="A80" s="302">
        <v>71</v>
      </c>
      <c r="B80" s="278" t="s">
        <v>370</v>
      </c>
      <c r="C80" s="278">
        <v>123.35</v>
      </c>
      <c r="D80" s="280">
        <v>124.08333333333333</v>
      </c>
      <c r="E80" s="280">
        <v>122.26666666666665</v>
      </c>
      <c r="F80" s="280">
        <v>121.18333333333332</v>
      </c>
      <c r="G80" s="280">
        <v>119.36666666666665</v>
      </c>
      <c r="H80" s="280">
        <v>125.16666666666666</v>
      </c>
      <c r="I80" s="280">
        <v>126.98333333333335</v>
      </c>
      <c r="J80" s="280">
        <v>128.06666666666666</v>
      </c>
      <c r="K80" s="278">
        <v>125.9</v>
      </c>
      <c r="L80" s="278">
        <v>123</v>
      </c>
      <c r="M80" s="278">
        <v>15.79278</v>
      </c>
    </row>
    <row r="81" spans="1:13">
      <c r="A81" s="302">
        <v>72</v>
      </c>
      <c r="B81" s="278" t="s">
        <v>243</v>
      </c>
      <c r="C81" s="278">
        <v>18.350000000000001</v>
      </c>
      <c r="D81" s="280">
        <v>18.350000000000001</v>
      </c>
      <c r="E81" s="280">
        <v>18.350000000000001</v>
      </c>
      <c r="F81" s="280">
        <v>18.350000000000001</v>
      </c>
      <c r="G81" s="280">
        <v>18.350000000000001</v>
      </c>
      <c r="H81" s="280">
        <v>18.350000000000001</v>
      </c>
      <c r="I81" s="280">
        <v>18.350000000000001</v>
      </c>
      <c r="J81" s="280">
        <v>18.350000000000001</v>
      </c>
      <c r="K81" s="278">
        <v>18.350000000000001</v>
      </c>
      <c r="L81" s="278">
        <v>18.350000000000001</v>
      </c>
      <c r="M81" s="278">
        <v>3.1121699999999999</v>
      </c>
    </row>
    <row r="82" spans="1:13">
      <c r="A82" s="302">
        <v>73</v>
      </c>
      <c r="B82" s="278" t="s">
        <v>244</v>
      </c>
      <c r="C82" s="278">
        <v>142.4</v>
      </c>
      <c r="D82" s="280">
        <v>141.26666666666668</v>
      </c>
      <c r="E82" s="280">
        <v>140.13333333333335</v>
      </c>
      <c r="F82" s="280">
        <v>137.86666666666667</v>
      </c>
      <c r="G82" s="280">
        <v>136.73333333333335</v>
      </c>
      <c r="H82" s="280">
        <v>143.53333333333336</v>
      </c>
      <c r="I82" s="280">
        <v>144.66666666666669</v>
      </c>
      <c r="J82" s="280">
        <v>146.93333333333337</v>
      </c>
      <c r="K82" s="278">
        <v>142.4</v>
      </c>
      <c r="L82" s="278">
        <v>139</v>
      </c>
      <c r="M82" s="278">
        <v>50.584800000000001</v>
      </c>
    </row>
    <row r="83" spans="1:13">
      <c r="A83" s="302">
        <v>74</v>
      </c>
      <c r="B83" s="278" t="s">
        <v>100</v>
      </c>
      <c r="C83" s="278">
        <v>105.15</v>
      </c>
      <c r="D83" s="280">
        <v>104.46666666666665</v>
      </c>
      <c r="E83" s="280">
        <v>103.43333333333331</v>
      </c>
      <c r="F83" s="280">
        <v>101.71666666666665</v>
      </c>
      <c r="G83" s="280">
        <v>100.68333333333331</v>
      </c>
      <c r="H83" s="280">
        <v>106.18333333333331</v>
      </c>
      <c r="I83" s="280">
        <v>107.21666666666664</v>
      </c>
      <c r="J83" s="280">
        <v>108.93333333333331</v>
      </c>
      <c r="K83" s="278">
        <v>105.5</v>
      </c>
      <c r="L83" s="278">
        <v>102.75</v>
      </c>
      <c r="M83" s="278">
        <v>206.91407000000001</v>
      </c>
    </row>
    <row r="84" spans="1:13">
      <c r="A84" s="302">
        <v>75</v>
      </c>
      <c r="B84" s="278" t="s">
        <v>103</v>
      </c>
      <c r="C84" s="278">
        <v>20.399999999999999</v>
      </c>
      <c r="D84" s="280">
        <v>20.516666666666669</v>
      </c>
      <c r="E84" s="280">
        <v>20.233333333333338</v>
      </c>
      <c r="F84" s="280">
        <v>20.06666666666667</v>
      </c>
      <c r="G84" s="280">
        <v>19.783333333333339</v>
      </c>
      <c r="H84" s="280">
        <v>20.683333333333337</v>
      </c>
      <c r="I84" s="280">
        <v>20.966666666666669</v>
      </c>
      <c r="J84" s="280">
        <v>21.133333333333336</v>
      </c>
      <c r="K84" s="278">
        <v>20.8</v>
      </c>
      <c r="L84" s="278">
        <v>20.350000000000001</v>
      </c>
      <c r="M84" s="278">
        <v>81.386989999999997</v>
      </c>
    </row>
    <row r="85" spans="1:13">
      <c r="A85" s="302">
        <v>76</v>
      </c>
      <c r="B85" s="278" t="s">
        <v>245</v>
      </c>
      <c r="C85" s="278">
        <v>154.9</v>
      </c>
      <c r="D85" s="280">
        <v>156.93333333333334</v>
      </c>
      <c r="E85" s="280">
        <v>151.96666666666667</v>
      </c>
      <c r="F85" s="280">
        <v>149.03333333333333</v>
      </c>
      <c r="G85" s="280">
        <v>144.06666666666666</v>
      </c>
      <c r="H85" s="280">
        <v>159.86666666666667</v>
      </c>
      <c r="I85" s="280">
        <v>164.83333333333337</v>
      </c>
      <c r="J85" s="280">
        <v>167.76666666666668</v>
      </c>
      <c r="K85" s="278">
        <v>161.9</v>
      </c>
      <c r="L85" s="278">
        <v>154</v>
      </c>
      <c r="M85" s="278">
        <v>5.8136299999999999</v>
      </c>
    </row>
    <row r="86" spans="1:13">
      <c r="A86" s="302">
        <v>77</v>
      </c>
      <c r="B86" s="278" t="s">
        <v>101</v>
      </c>
      <c r="C86" s="278">
        <v>466.7</v>
      </c>
      <c r="D86" s="280">
        <v>468.66666666666669</v>
      </c>
      <c r="E86" s="280">
        <v>459.58333333333337</v>
      </c>
      <c r="F86" s="280">
        <v>452.4666666666667</v>
      </c>
      <c r="G86" s="280">
        <v>443.38333333333338</v>
      </c>
      <c r="H86" s="280">
        <v>475.78333333333336</v>
      </c>
      <c r="I86" s="280">
        <v>484.86666666666673</v>
      </c>
      <c r="J86" s="280">
        <v>491.98333333333335</v>
      </c>
      <c r="K86" s="278">
        <v>477.75</v>
      </c>
      <c r="L86" s="278">
        <v>461.55</v>
      </c>
      <c r="M86" s="278">
        <v>111.05234</v>
      </c>
    </row>
    <row r="87" spans="1:13">
      <c r="A87" s="302">
        <v>78</v>
      </c>
      <c r="B87" s="278" t="s">
        <v>246</v>
      </c>
      <c r="C87" s="278">
        <v>457.2</v>
      </c>
      <c r="D87" s="280">
        <v>457.76666666666665</v>
      </c>
      <c r="E87" s="280">
        <v>451.73333333333329</v>
      </c>
      <c r="F87" s="280">
        <v>446.26666666666665</v>
      </c>
      <c r="G87" s="280">
        <v>440.23333333333329</v>
      </c>
      <c r="H87" s="280">
        <v>463.23333333333329</v>
      </c>
      <c r="I87" s="280">
        <v>469.26666666666659</v>
      </c>
      <c r="J87" s="280">
        <v>474.73333333333329</v>
      </c>
      <c r="K87" s="278">
        <v>463.8</v>
      </c>
      <c r="L87" s="278">
        <v>452.3</v>
      </c>
      <c r="M87" s="278">
        <v>2.0685799999999999</v>
      </c>
    </row>
    <row r="88" spans="1:13">
      <c r="A88" s="302">
        <v>79</v>
      </c>
      <c r="B88" s="278" t="s">
        <v>104</v>
      </c>
      <c r="C88" s="278">
        <v>685.45</v>
      </c>
      <c r="D88" s="280">
        <v>687.08333333333337</v>
      </c>
      <c r="E88" s="280">
        <v>677.36666666666679</v>
      </c>
      <c r="F88" s="280">
        <v>669.28333333333342</v>
      </c>
      <c r="G88" s="280">
        <v>659.56666666666683</v>
      </c>
      <c r="H88" s="280">
        <v>695.16666666666674</v>
      </c>
      <c r="I88" s="280">
        <v>704.88333333333321</v>
      </c>
      <c r="J88" s="280">
        <v>712.9666666666667</v>
      </c>
      <c r="K88" s="278">
        <v>696.8</v>
      </c>
      <c r="L88" s="278">
        <v>679</v>
      </c>
      <c r="M88" s="278">
        <v>15.15673</v>
      </c>
    </row>
    <row r="89" spans="1:13">
      <c r="A89" s="302">
        <v>80</v>
      </c>
      <c r="B89" s="278" t="s">
        <v>247</v>
      </c>
      <c r="C89" s="278">
        <v>421.45</v>
      </c>
      <c r="D89" s="280">
        <v>422.81666666666666</v>
      </c>
      <c r="E89" s="280">
        <v>418.63333333333333</v>
      </c>
      <c r="F89" s="280">
        <v>415.81666666666666</v>
      </c>
      <c r="G89" s="280">
        <v>411.63333333333333</v>
      </c>
      <c r="H89" s="280">
        <v>425.63333333333333</v>
      </c>
      <c r="I89" s="280">
        <v>429.81666666666661</v>
      </c>
      <c r="J89" s="280">
        <v>432.63333333333333</v>
      </c>
      <c r="K89" s="278">
        <v>427</v>
      </c>
      <c r="L89" s="278">
        <v>420</v>
      </c>
      <c r="M89" s="278">
        <v>1.4135200000000001</v>
      </c>
    </row>
    <row r="90" spans="1:13">
      <c r="A90" s="302">
        <v>81</v>
      </c>
      <c r="B90" s="278" t="s">
        <v>248</v>
      </c>
      <c r="C90" s="278">
        <v>868.25</v>
      </c>
      <c r="D90" s="280">
        <v>872.08333333333337</v>
      </c>
      <c r="E90" s="280">
        <v>853.16666666666674</v>
      </c>
      <c r="F90" s="280">
        <v>838.08333333333337</v>
      </c>
      <c r="G90" s="280">
        <v>819.16666666666674</v>
      </c>
      <c r="H90" s="280">
        <v>887.16666666666674</v>
      </c>
      <c r="I90" s="280">
        <v>906.08333333333348</v>
      </c>
      <c r="J90" s="280">
        <v>921.16666666666674</v>
      </c>
      <c r="K90" s="278">
        <v>891</v>
      </c>
      <c r="L90" s="278">
        <v>857</v>
      </c>
      <c r="M90" s="278">
        <v>2.3404600000000002</v>
      </c>
    </row>
    <row r="91" spans="1:13">
      <c r="A91" s="302">
        <v>82</v>
      </c>
      <c r="B91" s="278" t="s">
        <v>249</v>
      </c>
      <c r="C91" s="278">
        <v>188.1</v>
      </c>
      <c r="D91" s="280">
        <v>189.16666666666666</v>
      </c>
      <c r="E91" s="280">
        <v>186.5333333333333</v>
      </c>
      <c r="F91" s="280">
        <v>184.96666666666664</v>
      </c>
      <c r="G91" s="280">
        <v>182.33333333333329</v>
      </c>
      <c r="H91" s="280">
        <v>190.73333333333332</v>
      </c>
      <c r="I91" s="280">
        <v>193.3666666666667</v>
      </c>
      <c r="J91" s="280">
        <v>194.93333333333334</v>
      </c>
      <c r="K91" s="278">
        <v>191.8</v>
      </c>
      <c r="L91" s="278">
        <v>187.6</v>
      </c>
      <c r="M91" s="278">
        <v>2.4019699999999999</v>
      </c>
    </row>
    <row r="92" spans="1:13">
      <c r="A92" s="302">
        <v>83</v>
      </c>
      <c r="B92" s="278" t="s">
        <v>105</v>
      </c>
      <c r="C92" s="278">
        <v>616.15</v>
      </c>
      <c r="D92" s="280">
        <v>617.5</v>
      </c>
      <c r="E92" s="280">
        <v>608.65</v>
      </c>
      <c r="F92" s="280">
        <v>601.15</v>
      </c>
      <c r="G92" s="280">
        <v>592.29999999999995</v>
      </c>
      <c r="H92" s="280">
        <v>625</v>
      </c>
      <c r="I92" s="280">
        <v>633.84999999999991</v>
      </c>
      <c r="J92" s="280">
        <v>641.35</v>
      </c>
      <c r="K92" s="278">
        <v>626.35</v>
      </c>
      <c r="L92" s="278">
        <v>610</v>
      </c>
      <c r="M92" s="278">
        <v>17.60688</v>
      </c>
    </row>
    <row r="93" spans="1:13">
      <c r="A93" s="302">
        <v>84</v>
      </c>
      <c r="B93" s="278" t="s">
        <v>250</v>
      </c>
      <c r="C93" s="278">
        <v>215.55</v>
      </c>
      <c r="D93" s="280">
        <v>215.48333333333335</v>
      </c>
      <c r="E93" s="280">
        <v>213.1166666666667</v>
      </c>
      <c r="F93" s="280">
        <v>210.68333333333337</v>
      </c>
      <c r="G93" s="280">
        <v>208.31666666666672</v>
      </c>
      <c r="H93" s="280">
        <v>217.91666666666669</v>
      </c>
      <c r="I93" s="280">
        <v>220.28333333333336</v>
      </c>
      <c r="J93" s="280">
        <v>222.71666666666667</v>
      </c>
      <c r="K93" s="278">
        <v>217.85</v>
      </c>
      <c r="L93" s="278">
        <v>213.05</v>
      </c>
      <c r="M93" s="278">
        <v>5.4924600000000003</v>
      </c>
    </row>
    <row r="94" spans="1:13">
      <c r="A94" s="302">
        <v>85</v>
      </c>
      <c r="B94" s="278" t="s">
        <v>251</v>
      </c>
      <c r="C94" s="278">
        <v>875.55</v>
      </c>
      <c r="D94" s="280">
        <v>881.55000000000007</v>
      </c>
      <c r="E94" s="280">
        <v>866.00000000000011</v>
      </c>
      <c r="F94" s="280">
        <v>856.45</v>
      </c>
      <c r="G94" s="280">
        <v>840.90000000000009</v>
      </c>
      <c r="H94" s="280">
        <v>891.10000000000014</v>
      </c>
      <c r="I94" s="280">
        <v>906.65000000000009</v>
      </c>
      <c r="J94" s="280">
        <v>916.20000000000016</v>
      </c>
      <c r="K94" s="278">
        <v>897.1</v>
      </c>
      <c r="L94" s="278">
        <v>872</v>
      </c>
      <c r="M94" s="278">
        <v>1.39107</v>
      </c>
    </row>
    <row r="95" spans="1:13">
      <c r="A95" s="302">
        <v>86</v>
      </c>
      <c r="B95" s="278" t="s">
        <v>108</v>
      </c>
      <c r="C95" s="278">
        <v>562.4</v>
      </c>
      <c r="D95" s="280">
        <v>560.43333333333328</v>
      </c>
      <c r="E95" s="280">
        <v>546.96666666666658</v>
      </c>
      <c r="F95" s="280">
        <v>531.5333333333333</v>
      </c>
      <c r="G95" s="280">
        <v>518.06666666666661</v>
      </c>
      <c r="H95" s="280">
        <v>575.86666666666656</v>
      </c>
      <c r="I95" s="280">
        <v>589.33333333333326</v>
      </c>
      <c r="J95" s="280">
        <v>604.76666666666654</v>
      </c>
      <c r="K95" s="278">
        <v>573.9</v>
      </c>
      <c r="L95" s="278">
        <v>545</v>
      </c>
      <c r="M95" s="278">
        <v>70.34881</v>
      </c>
    </row>
    <row r="96" spans="1:13">
      <c r="A96" s="302">
        <v>87</v>
      </c>
      <c r="B96" s="278" t="s">
        <v>252</v>
      </c>
      <c r="C96" s="278">
        <v>2488.1</v>
      </c>
      <c r="D96" s="280">
        <v>2480.4666666666667</v>
      </c>
      <c r="E96" s="280">
        <v>2457.6333333333332</v>
      </c>
      <c r="F96" s="280">
        <v>2427.1666666666665</v>
      </c>
      <c r="G96" s="280">
        <v>2404.333333333333</v>
      </c>
      <c r="H96" s="280">
        <v>2510.9333333333334</v>
      </c>
      <c r="I96" s="280">
        <v>2533.7666666666664</v>
      </c>
      <c r="J96" s="280">
        <v>2564.2333333333336</v>
      </c>
      <c r="K96" s="278">
        <v>2503.3000000000002</v>
      </c>
      <c r="L96" s="278">
        <v>2450</v>
      </c>
      <c r="M96" s="278">
        <v>4.6192700000000002</v>
      </c>
    </row>
    <row r="97" spans="1:13">
      <c r="A97" s="302">
        <v>88</v>
      </c>
      <c r="B97" s="278" t="s">
        <v>110</v>
      </c>
      <c r="C97" s="278">
        <v>1056.45</v>
      </c>
      <c r="D97" s="280">
        <v>1049.1499999999999</v>
      </c>
      <c r="E97" s="280">
        <v>1035.2999999999997</v>
      </c>
      <c r="F97" s="280">
        <v>1014.1499999999999</v>
      </c>
      <c r="G97" s="280">
        <v>1000.2999999999997</v>
      </c>
      <c r="H97" s="280">
        <v>1070.2999999999997</v>
      </c>
      <c r="I97" s="280">
        <v>1084.1499999999996</v>
      </c>
      <c r="J97" s="280">
        <v>1105.2999999999997</v>
      </c>
      <c r="K97" s="278">
        <v>1063</v>
      </c>
      <c r="L97" s="278">
        <v>1028</v>
      </c>
      <c r="M97" s="278">
        <v>199.86677</v>
      </c>
    </row>
    <row r="98" spans="1:13">
      <c r="A98" s="302">
        <v>89</v>
      </c>
      <c r="B98" s="278" t="s">
        <v>253</v>
      </c>
      <c r="C98" s="278">
        <v>541.9</v>
      </c>
      <c r="D98" s="280">
        <v>541.44999999999993</v>
      </c>
      <c r="E98" s="280">
        <v>535.44999999999982</v>
      </c>
      <c r="F98" s="280">
        <v>528.99999999999989</v>
      </c>
      <c r="G98" s="280">
        <v>522.99999999999977</v>
      </c>
      <c r="H98" s="280">
        <v>547.89999999999986</v>
      </c>
      <c r="I98" s="280">
        <v>553.90000000000009</v>
      </c>
      <c r="J98" s="280">
        <v>560.34999999999991</v>
      </c>
      <c r="K98" s="278">
        <v>547.45000000000005</v>
      </c>
      <c r="L98" s="278">
        <v>535</v>
      </c>
      <c r="M98" s="278">
        <v>25.866869999999999</v>
      </c>
    </row>
    <row r="99" spans="1:13">
      <c r="A99" s="302">
        <v>90</v>
      </c>
      <c r="B99" s="278" t="s">
        <v>106</v>
      </c>
      <c r="C99" s="278">
        <v>585.45000000000005</v>
      </c>
      <c r="D99" s="280">
        <v>586.29999999999995</v>
      </c>
      <c r="E99" s="280">
        <v>579.19999999999993</v>
      </c>
      <c r="F99" s="280">
        <v>572.94999999999993</v>
      </c>
      <c r="G99" s="280">
        <v>565.84999999999991</v>
      </c>
      <c r="H99" s="280">
        <v>592.54999999999995</v>
      </c>
      <c r="I99" s="280">
        <v>599.64999999999986</v>
      </c>
      <c r="J99" s="280">
        <v>605.9</v>
      </c>
      <c r="K99" s="278">
        <v>593.4</v>
      </c>
      <c r="L99" s="278">
        <v>580.04999999999995</v>
      </c>
      <c r="M99" s="278">
        <v>22.621120000000001</v>
      </c>
    </row>
    <row r="100" spans="1:13">
      <c r="A100" s="302">
        <v>91</v>
      </c>
      <c r="B100" s="278" t="s">
        <v>111</v>
      </c>
      <c r="C100" s="278">
        <v>2540.4499999999998</v>
      </c>
      <c r="D100" s="280">
        <v>2553.9666666666667</v>
      </c>
      <c r="E100" s="280">
        <v>2517.2833333333333</v>
      </c>
      <c r="F100" s="280">
        <v>2494.1166666666668</v>
      </c>
      <c r="G100" s="280">
        <v>2457.4333333333334</v>
      </c>
      <c r="H100" s="280">
        <v>2577.1333333333332</v>
      </c>
      <c r="I100" s="280">
        <v>2613.8166666666666</v>
      </c>
      <c r="J100" s="280">
        <v>2636.9833333333331</v>
      </c>
      <c r="K100" s="278">
        <v>2590.65</v>
      </c>
      <c r="L100" s="278">
        <v>2530.8000000000002</v>
      </c>
      <c r="M100" s="278">
        <v>13.51765</v>
      </c>
    </row>
    <row r="101" spans="1:13">
      <c r="A101" s="302">
        <v>92</v>
      </c>
      <c r="B101" s="278" t="s">
        <v>112</v>
      </c>
      <c r="C101" s="278">
        <v>326.95</v>
      </c>
      <c r="D101" s="280">
        <v>326.36666666666667</v>
      </c>
      <c r="E101" s="280">
        <v>322.93333333333334</v>
      </c>
      <c r="F101" s="280">
        <v>318.91666666666669</v>
      </c>
      <c r="G101" s="280">
        <v>315.48333333333335</v>
      </c>
      <c r="H101" s="280">
        <v>330.38333333333333</v>
      </c>
      <c r="I101" s="280">
        <v>333.81666666666672</v>
      </c>
      <c r="J101" s="280">
        <v>337.83333333333331</v>
      </c>
      <c r="K101" s="278">
        <v>329.8</v>
      </c>
      <c r="L101" s="278">
        <v>322.35000000000002</v>
      </c>
      <c r="M101" s="278">
        <v>21.801749999999998</v>
      </c>
    </row>
    <row r="102" spans="1:13">
      <c r="A102" s="302">
        <v>93</v>
      </c>
      <c r="B102" s="278" t="s">
        <v>114</v>
      </c>
      <c r="C102" s="278">
        <v>151.05000000000001</v>
      </c>
      <c r="D102" s="280">
        <v>150.41666666666666</v>
      </c>
      <c r="E102" s="280">
        <v>148.83333333333331</v>
      </c>
      <c r="F102" s="280">
        <v>146.61666666666665</v>
      </c>
      <c r="G102" s="280">
        <v>145.0333333333333</v>
      </c>
      <c r="H102" s="280">
        <v>152.63333333333333</v>
      </c>
      <c r="I102" s="280">
        <v>154.21666666666664</v>
      </c>
      <c r="J102" s="280">
        <v>156.43333333333334</v>
      </c>
      <c r="K102" s="278">
        <v>152</v>
      </c>
      <c r="L102" s="278">
        <v>148.19999999999999</v>
      </c>
      <c r="M102" s="278">
        <v>121.07608999999999</v>
      </c>
    </row>
    <row r="103" spans="1:13">
      <c r="A103" s="302">
        <v>94</v>
      </c>
      <c r="B103" s="278" t="s">
        <v>115</v>
      </c>
      <c r="C103" s="278">
        <v>231.25</v>
      </c>
      <c r="D103" s="280">
        <v>230.55000000000004</v>
      </c>
      <c r="E103" s="280">
        <v>225.25000000000009</v>
      </c>
      <c r="F103" s="280">
        <v>219.25000000000006</v>
      </c>
      <c r="G103" s="280">
        <v>213.9500000000001</v>
      </c>
      <c r="H103" s="280">
        <v>236.55000000000007</v>
      </c>
      <c r="I103" s="280">
        <v>241.85000000000002</v>
      </c>
      <c r="J103" s="280">
        <v>247.85000000000005</v>
      </c>
      <c r="K103" s="278">
        <v>235.85</v>
      </c>
      <c r="L103" s="278">
        <v>224.55</v>
      </c>
      <c r="M103" s="278">
        <v>74.410610000000005</v>
      </c>
    </row>
    <row r="104" spans="1:13">
      <c r="A104" s="302">
        <v>95</v>
      </c>
      <c r="B104" s="278" t="s">
        <v>116</v>
      </c>
      <c r="C104" s="278">
        <v>2154.1999999999998</v>
      </c>
      <c r="D104" s="280">
        <v>2157.4166666666665</v>
      </c>
      <c r="E104" s="280">
        <v>2134.8833333333332</v>
      </c>
      <c r="F104" s="280">
        <v>2115.5666666666666</v>
      </c>
      <c r="G104" s="280">
        <v>2093.0333333333333</v>
      </c>
      <c r="H104" s="280">
        <v>2176.7333333333331</v>
      </c>
      <c r="I104" s="280">
        <v>2199.2666666666669</v>
      </c>
      <c r="J104" s="280">
        <v>2218.583333333333</v>
      </c>
      <c r="K104" s="278">
        <v>2179.9499999999998</v>
      </c>
      <c r="L104" s="278">
        <v>2138.1</v>
      </c>
      <c r="M104" s="278">
        <v>31.764949999999999</v>
      </c>
    </row>
    <row r="105" spans="1:13">
      <c r="A105" s="302">
        <v>96</v>
      </c>
      <c r="B105" s="278" t="s">
        <v>254</v>
      </c>
      <c r="C105" s="278">
        <v>198.95</v>
      </c>
      <c r="D105" s="280">
        <v>198.23333333333335</v>
      </c>
      <c r="E105" s="280">
        <v>191.7166666666667</v>
      </c>
      <c r="F105" s="280">
        <v>184.48333333333335</v>
      </c>
      <c r="G105" s="280">
        <v>177.9666666666667</v>
      </c>
      <c r="H105" s="280">
        <v>205.4666666666667</v>
      </c>
      <c r="I105" s="280">
        <v>211.98333333333335</v>
      </c>
      <c r="J105" s="280">
        <v>219.2166666666667</v>
      </c>
      <c r="K105" s="278">
        <v>204.75</v>
      </c>
      <c r="L105" s="278">
        <v>191</v>
      </c>
      <c r="M105" s="278">
        <v>42.429470000000002</v>
      </c>
    </row>
    <row r="106" spans="1:13">
      <c r="A106" s="302">
        <v>97</v>
      </c>
      <c r="B106" s="278" t="s">
        <v>255</v>
      </c>
      <c r="C106" s="278">
        <v>27.9</v>
      </c>
      <c r="D106" s="280">
        <v>27.95</v>
      </c>
      <c r="E106" s="280">
        <v>27.549999999999997</v>
      </c>
      <c r="F106" s="280">
        <v>27.2</v>
      </c>
      <c r="G106" s="280">
        <v>26.799999999999997</v>
      </c>
      <c r="H106" s="280">
        <v>28.299999999999997</v>
      </c>
      <c r="I106" s="280">
        <v>28.699999999999996</v>
      </c>
      <c r="J106" s="280">
        <v>29.049999999999997</v>
      </c>
      <c r="K106" s="278">
        <v>28.35</v>
      </c>
      <c r="L106" s="278">
        <v>27.6</v>
      </c>
      <c r="M106" s="278">
        <v>21.728079999999999</v>
      </c>
    </row>
    <row r="107" spans="1:13">
      <c r="A107" s="302">
        <v>98</v>
      </c>
      <c r="B107" s="278" t="s">
        <v>109</v>
      </c>
      <c r="C107" s="278">
        <v>1769.35</v>
      </c>
      <c r="D107" s="280">
        <v>1773.8833333333332</v>
      </c>
      <c r="E107" s="280">
        <v>1747.8666666666663</v>
      </c>
      <c r="F107" s="280">
        <v>1726.3833333333332</v>
      </c>
      <c r="G107" s="280">
        <v>1700.3666666666663</v>
      </c>
      <c r="H107" s="280">
        <v>1795.3666666666663</v>
      </c>
      <c r="I107" s="280">
        <v>1821.3833333333332</v>
      </c>
      <c r="J107" s="280">
        <v>1842.8666666666663</v>
      </c>
      <c r="K107" s="278">
        <v>1799.9</v>
      </c>
      <c r="L107" s="278">
        <v>1752.4</v>
      </c>
      <c r="M107" s="278">
        <v>57.315170000000002</v>
      </c>
    </row>
    <row r="108" spans="1:13">
      <c r="A108" s="302">
        <v>99</v>
      </c>
      <c r="B108" s="278" t="s">
        <v>118</v>
      </c>
      <c r="C108" s="278">
        <v>349.1</v>
      </c>
      <c r="D108" s="280">
        <v>351.23333333333335</v>
      </c>
      <c r="E108" s="280">
        <v>343.9666666666667</v>
      </c>
      <c r="F108" s="280">
        <v>338.83333333333337</v>
      </c>
      <c r="G108" s="280">
        <v>331.56666666666672</v>
      </c>
      <c r="H108" s="280">
        <v>356.36666666666667</v>
      </c>
      <c r="I108" s="280">
        <v>363.63333333333333</v>
      </c>
      <c r="J108" s="280">
        <v>368.76666666666665</v>
      </c>
      <c r="K108" s="278">
        <v>358.5</v>
      </c>
      <c r="L108" s="278">
        <v>346.1</v>
      </c>
      <c r="M108" s="278">
        <v>345.96717999999998</v>
      </c>
    </row>
    <row r="109" spans="1:13">
      <c r="A109" s="302">
        <v>100</v>
      </c>
      <c r="B109" s="278" t="s">
        <v>256</v>
      </c>
      <c r="C109" s="278">
        <v>1262.55</v>
      </c>
      <c r="D109" s="280">
        <v>1268.6000000000001</v>
      </c>
      <c r="E109" s="280">
        <v>1247.2000000000003</v>
      </c>
      <c r="F109" s="280">
        <v>1231.8500000000001</v>
      </c>
      <c r="G109" s="280">
        <v>1210.4500000000003</v>
      </c>
      <c r="H109" s="280">
        <v>1283.9500000000003</v>
      </c>
      <c r="I109" s="280">
        <v>1305.3500000000004</v>
      </c>
      <c r="J109" s="280">
        <v>1320.7000000000003</v>
      </c>
      <c r="K109" s="278">
        <v>1290</v>
      </c>
      <c r="L109" s="278">
        <v>1253.25</v>
      </c>
      <c r="M109" s="278">
        <v>2.35947</v>
      </c>
    </row>
    <row r="110" spans="1:13">
      <c r="A110" s="302">
        <v>101</v>
      </c>
      <c r="B110" s="278" t="s">
        <v>119</v>
      </c>
      <c r="C110" s="278">
        <v>423.35</v>
      </c>
      <c r="D110" s="280">
        <v>426.08333333333331</v>
      </c>
      <c r="E110" s="280">
        <v>417.41666666666663</v>
      </c>
      <c r="F110" s="280">
        <v>411.48333333333329</v>
      </c>
      <c r="G110" s="280">
        <v>402.81666666666661</v>
      </c>
      <c r="H110" s="280">
        <v>432.01666666666665</v>
      </c>
      <c r="I110" s="280">
        <v>440.68333333333328</v>
      </c>
      <c r="J110" s="280">
        <v>446.61666666666667</v>
      </c>
      <c r="K110" s="278">
        <v>434.75</v>
      </c>
      <c r="L110" s="278">
        <v>420.15</v>
      </c>
      <c r="M110" s="278">
        <v>13.817539999999999</v>
      </c>
    </row>
    <row r="111" spans="1:13">
      <c r="A111" s="302">
        <v>102</v>
      </c>
      <c r="B111" s="278" t="s">
        <v>257</v>
      </c>
      <c r="C111" s="278">
        <v>40</v>
      </c>
      <c r="D111" s="280">
        <v>39.716666666666669</v>
      </c>
      <c r="E111" s="280">
        <v>39.433333333333337</v>
      </c>
      <c r="F111" s="280">
        <v>38.866666666666667</v>
      </c>
      <c r="G111" s="280">
        <v>38.583333333333336</v>
      </c>
      <c r="H111" s="280">
        <v>40.283333333333339</v>
      </c>
      <c r="I111" s="280">
        <v>40.56666666666667</v>
      </c>
      <c r="J111" s="280">
        <v>41.13333333333334</v>
      </c>
      <c r="K111" s="278">
        <v>40</v>
      </c>
      <c r="L111" s="278">
        <v>39.15</v>
      </c>
      <c r="M111" s="278">
        <v>35.764229999999998</v>
      </c>
    </row>
    <row r="112" spans="1:13">
      <c r="A112" s="302">
        <v>103</v>
      </c>
      <c r="B112" s="278" t="s">
        <v>121</v>
      </c>
      <c r="C112" s="278">
        <v>26.8</v>
      </c>
      <c r="D112" s="280">
        <v>27.05</v>
      </c>
      <c r="E112" s="280">
        <v>26.400000000000002</v>
      </c>
      <c r="F112" s="280">
        <v>26</v>
      </c>
      <c r="G112" s="280">
        <v>25.35</v>
      </c>
      <c r="H112" s="280">
        <v>27.450000000000003</v>
      </c>
      <c r="I112" s="280">
        <v>28.1</v>
      </c>
      <c r="J112" s="280">
        <v>28.500000000000004</v>
      </c>
      <c r="K112" s="278">
        <v>27.7</v>
      </c>
      <c r="L112" s="278">
        <v>26.65</v>
      </c>
      <c r="M112" s="278">
        <v>376.80982</v>
      </c>
    </row>
    <row r="113" spans="1:13">
      <c r="A113" s="302">
        <v>104</v>
      </c>
      <c r="B113" s="278" t="s">
        <v>128</v>
      </c>
      <c r="C113" s="278">
        <v>195.2</v>
      </c>
      <c r="D113" s="280">
        <v>199.30000000000004</v>
      </c>
      <c r="E113" s="280">
        <v>189.20000000000007</v>
      </c>
      <c r="F113" s="280">
        <v>183.20000000000005</v>
      </c>
      <c r="G113" s="280">
        <v>173.10000000000008</v>
      </c>
      <c r="H113" s="280">
        <v>205.30000000000007</v>
      </c>
      <c r="I113" s="280">
        <v>215.40000000000003</v>
      </c>
      <c r="J113" s="280">
        <v>221.40000000000006</v>
      </c>
      <c r="K113" s="278">
        <v>209.4</v>
      </c>
      <c r="L113" s="278">
        <v>193.3</v>
      </c>
      <c r="M113" s="278">
        <v>719.57460000000003</v>
      </c>
    </row>
    <row r="114" spans="1:13">
      <c r="A114" s="302">
        <v>105</v>
      </c>
      <c r="B114" s="278" t="s">
        <v>117</v>
      </c>
      <c r="C114" s="278">
        <v>227.65</v>
      </c>
      <c r="D114" s="280">
        <v>228.23333333333335</v>
      </c>
      <c r="E114" s="280">
        <v>217.06666666666669</v>
      </c>
      <c r="F114" s="280">
        <v>206.48333333333335</v>
      </c>
      <c r="G114" s="280">
        <v>195.31666666666669</v>
      </c>
      <c r="H114" s="280">
        <v>238.81666666666669</v>
      </c>
      <c r="I114" s="280">
        <v>249.98333333333332</v>
      </c>
      <c r="J114" s="280">
        <v>260.56666666666672</v>
      </c>
      <c r="K114" s="278">
        <v>239.4</v>
      </c>
      <c r="L114" s="278">
        <v>217.65</v>
      </c>
      <c r="M114" s="278">
        <v>460.62583000000001</v>
      </c>
    </row>
    <row r="115" spans="1:13">
      <c r="A115" s="302">
        <v>106</v>
      </c>
      <c r="B115" s="278" t="s">
        <v>258</v>
      </c>
      <c r="C115" s="278">
        <v>110.8</v>
      </c>
      <c r="D115" s="280">
        <v>110.8</v>
      </c>
      <c r="E115" s="280">
        <v>110.8</v>
      </c>
      <c r="F115" s="280">
        <v>110.8</v>
      </c>
      <c r="G115" s="280">
        <v>110.8</v>
      </c>
      <c r="H115" s="280">
        <v>110.8</v>
      </c>
      <c r="I115" s="280">
        <v>110.8</v>
      </c>
      <c r="J115" s="280">
        <v>110.8</v>
      </c>
      <c r="K115" s="278">
        <v>110.8</v>
      </c>
      <c r="L115" s="278">
        <v>110.8</v>
      </c>
      <c r="M115" s="278">
        <v>6.7144899999999996</v>
      </c>
    </row>
    <row r="116" spans="1:13">
      <c r="A116" s="302">
        <v>107</v>
      </c>
      <c r="B116" s="278" t="s">
        <v>259</v>
      </c>
      <c r="C116" s="278">
        <v>66.45</v>
      </c>
      <c r="D116" s="280">
        <v>66.649999999999991</v>
      </c>
      <c r="E116" s="280">
        <v>64.299999999999983</v>
      </c>
      <c r="F116" s="280">
        <v>62.149999999999991</v>
      </c>
      <c r="G116" s="280">
        <v>59.799999999999983</v>
      </c>
      <c r="H116" s="280">
        <v>68.799999999999983</v>
      </c>
      <c r="I116" s="280">
        <v>71.149999999999977</v>
      </c>
      <c r="J116" s="280">
        <v>73.299999999999983</v>
      </c>
      <c r="K116" s="278">
        <v>69</v>
      </c>
      <c r="L116" s="278">
        <v>64.5</v>
      </c>
      <c r="M116" s="278">
        <v>55.906219999999998</v>
      </c>
    </row>
    <row r="117" spans="1:13">
      <c r="A117" s="302">
        <v>108</v>
      </c>
      <c r="B117" s="278" t="s">
        <v>260</v>
      </c>
      <c r="C117" s="278">
        <v>81.5</v>
      </c>
      <c r="D117" s="280">
        <v>82.066666666666663</v>
      </c>
      <c r="E117" s="280">
        <v>80.533333333333331</v>
      </c>
      <c r="F117" s="280">
        <v>79.566666666666663</v>
      </c>
      <c r="G117" s="280">
        <v>78.033333333333331</v>
      </c>
      <c r="H117" s="280">
        <v>83.033333333333331</v>
      </c>
      <c r="I117" s="280">
        <v>84.566666666666663</v>
      </c>
      <c r="J117" s="280">
        <v>85.533333333333331</v>
      </c>
      <c r="K117" s="278">
        <v>83.6</v>
      </c>
      <c r="L117" s="278">
        <v>81.099999999999994</v>
      </c>
      <c r="M117" s="278">
        <v>8.7990200000000005</v>
      </c>
    </row>
    <row r="118" spans="1:13">
      <c r="A118" s="302">
        <v>109</v>
      </c>
      <c r="B118" s="278" t="s">
        <v>127</v>
      </c>
      <c r="C118" s="278">
        <v>89.15</v>
      </c>
      <c r="D118" s="280">
        <v>88.283333333333346</v>
      </c>
      <c r="E118" s="280">
        <v>86.616666666666688</v>
      </c>
      <c r="F118" s="280">
        <v>84.083333333333343</v>
      </c>
      <c r="G118" s="280">
        <v>82.416666666666686</v>
      </c>
      <c r="H118" s="280">
        <v>90.816666666666691</v>
      </c>
      <c r="I118" s="280">
        <v>92.483333333333348</v>
      </c>
      <c r="J118" s="280">
        <v>95.016666666666694</v>
      </c>
      <c r="K118" s="278">
        <v>89.95</v>
      </c>
      <c r="L118" s="278">
        <v>85.75</v>
      </c>
      <c r="M118" s="278">
        <v>464.96321999999998</v>
      </c>
    </row>
    <row r="119" spans="1:13">
      <c r="A119" s="302">
        <v>110</v>
      </c>
      <c r="B119" s="278" t="s">
        <v>122</v>
      </c>
      <c r="C119" s="278">
        <v>442.1</v>
      </c>
      <c r="D119" s="280">
        <v>444.03333333333336</v>
      </c>
      <c r="E119" s="280">
        <v>437.26666666666671</v>
      </c>
      <c r="F119" s="280">
        <v>432.43333333333334</v>
      </c>
      <c r="G119" s="280">
        <v>425.66666666666669</v>
      </c>
      <c r="H119" s="280">
        <v>448.86666666666673</v>
      </c>
      <c r="I119" s="280">
        <v>455.63333333333338</v>
      </c>
      <c r="J119" s="280">
        <v>460.46666666666675</v>
      </c>
      <c r="K119" s="278">
        <v>450.8</v>
      </c>
      <c r="L119" s="278">
        <v>439.2</v>
      </c>
      <c r="M119" s="278">
        <v>32.459699999999998</v>
      </c>
    </row>
    <row r="120" spans="1:13">
      <c r="A120" s="302">
        <v>111</v>
      </c>
      <c r="B120" s="278" t="s">
        <v>124</v>
      </c>
      <c r="C120" s="278">
        <v>492.55</v>
      </c>
      <c r="D120" s="280">
        <v>491.5333333333333</v>
      </c>
      <c r="E120" s="280">
        <v>482.06666666666661</v>
      </c>
      <c r="F120" s="280">
        <v>471.58333333333331</v>
      </c>
      <c r="G120" s="280">
        <v>462.11666666666662</v>
      </c>
      <c r="H120" s="280">
        <v>502.01666666666659</v>
      </c>
      <c r="I120" s="280">
        <v>511.48333333333329</v>
      </c>
      <c r="J120" s="280">
        <v>521.96666666666658</v>
      </c>
      <c r="K120" s="278">
        <v>501</v>
      </c>
      <c r="L120" s="278">
        <v>481.05</v>
      </c>
      <c r="M120" s="278">
        <v>339.00526000000002</v>
      </c>
    </row>
    <row r="121" spans="1:13">
      <c r="A121" s="302">
        <v>112</v>
      </c>
      <c r="B121" s="278" t="s">
        <v>261</v>
      </c>
      <c r="C121" s="278">
        <v>2756.3</v>
      </c>
      <c r="D121" s="280">
        <v>2768.0333333333333</v>
      </c>
      <c r="E121" s="280">
        <v>2724.0666666666666</v>
      </c>
      <c r="F121" s="280">
        <v>2691.8333333333335</v>
      </c>
      <c r="G121" s="280">
        <v>2647.8666666666668</v>
      </c>
      <c r="H121" s="280">
        <v>2800.2666666666664</v>
      </c>
      <c r="I121" s="280">
        <v>2844.2333333333327</v>
      </c>
      <c r="J121" s="280">
        <v>2876.4666666666662</v>
      </c>
      <c r="K121" s="278">
        <v>2812</v>
      </c>
      <c r="L121" s="278">
        <v>2735.8</v>
      </c>
      <c r="M121" s="278">
        <v>4.4242100000000004</v>
      </c>
    </row>
    <row r="122" spans="1:13">
      <c r="A122" s="302">
        <v>113</v>
      </c>
      <c r="B122" s="278" t="s">
        <v>126</v>
      </c>
      <c r="C122" s="278">
        <v>748.2</v>
      </c>
      <c r="D122" s="280">
        <v>736.6</v>
      </c>
      <c r="E122" s="280">
        <v>721.6</v>
      </c>
      <c r="F122" s="280">
        <v>695</v>
      </c>
      <c r="G122" s="280">
        <v>680</v>
      </c>
      <c r="H122" s="280">
        <v>763.2</v>
      </c>
      <c r="I122" s="280">
        <v>778.2</v>
      </c>
      <c r="J122" s="280">
        <v>804.80000000000007</v>
      </c>
      <c r="K122" s="278">
        <v>751.6</v>
      </c>
      <c r="L122" s="278">
        <v>710</v>
      </c>
      <c r="M122" s="278">
        <v>260.30534999999998</v>
      </c>
    </row>
    <row r="123" spans="1:13">
      <c r="A123" s="302">
        <v>114</v>
      </c>
      <c r="B123" s="278" t="s">
        <v>123</v>
      </c>
      <c r="C123" s="278">
        <v>1028.55</v>
      </c>
      <c r="D123" s="280">
        <v>1037.75</v>
      </c>
      <c r="E123" s="280">
        <v>1013.5</v>
      </c>
      <c r="F123" s="280">
        <v>998.45</v>
      </c>
      <c r="G123" s="280">
        <v>974.2</v>
      </c>
      <c r="H123" s="280">
        <v>1052.8</v>
      </c>
      <c r="I123" s="280">
        <v>1077.05</v>
      </c>
      <c r="J123" s="280">
        <v>1092.0999999999999</v>
      </c>
      <c r="K123" s="278">
        <v>1062</v>
      </c>
      <c r="L123" s="278">
        <v>1022.7</v>
      </c>
      <c r="M123" s="278">
        <v>18.500720000000001</v>
      </c>
    </row>
    <row r="124" spans="1:13">
      <c r="A124" s="302">
        <v>115</v>
      </c>
      <c r="B124" s="278" t="s">
        <v>262</v>
      </c>
      <c r="C124" s="278">
        <v>1700.35</v>
      </c>
      <c r="D124" s="280">
        <v>1693</v>
      </c>
      <c r="E124" s="280">
        <v>1677.55</v>
      </c>
      <c r="F124" s="280">
        <v>1654.75</v>
      </c>
      <c r="G124" s="280">
        <v>1639.3</v>
      </c>
      <c r="H124" s="280">
        <v>1715.8</v>
      </c>
      <c r="I124" s="280">
        <v>1731.2499999999998</v>
      </c>
      <c r="J124" s="280">
        <v>1754.05</v>
      </c>
      <c r="K124" s="278">
        <v>1708.45</v>
      </c>
      <c r="L124" s="278">
        <v>1670.2</v>
      </c>
      <c r="M124" s="278">
        <v>2.8134700000000001</v>
      </c>
    </row>
    <row r="125" spans="1:13">
      <c r="A125" s="302">
        <v>116</v>
      </c>
      <c r="B125" s="278" t="s">
        <v>263</v>
      </c>
      <c r="C125" s="278">
        <v>48.75</v>
      </c>
      <c r="D125" s="280">
        <v>49.183333333333337</v>
      </c>
      <c r="E125" s="280">
        <v>48.066666666666677</v>
      </c>
      <c r="F125" s="280">
        <v>47.38333333333334</v>
      </c>
      <c r="G125" s="280">
        <v>46.26666666666668</v>
      </c>
      <c r="H125" s="280">
        <v>49.866666666666674</v>
      </c>
      <c r="I125" s="280">
        <v>50.983333333333334</v>
      </c>
      <c r="J125" s="280">
        <v>51.666666666666671</v>
      </c>
      <c r="K125" s="278">
        <v>50.3</v>
      </c>
      <c r="L125" s="278">
        <v>48.5</v>
      </c>
      <c r="M125" s="278">
        <v>13.38916</v>
      </c>
    </row>
    <row r="126" spans="1:13">
      <c r="A126" s="302">
        <v>117</v>
      </c>
      <c r="B126" s="278" t="s">
        <v>130</v>
      </c>
      <c r="C126" s="278">
        <v>192.65</v>
      </c>
      <c r="D126" s="280">
        <v>193.9</v>
      </c>
      <c r="E126" s="280">
        <v>190.3</v>
      </c>
      <c r="F126" s="280">
        <v>187.95000000000002</v>
      </c>
      <c r="G126" s="280">
        <v>184.35000000000002</v>
      </c>
      <c r="H126" s="280">
        <v>196.25</v>
      </c>
      <c r="I126" s="280">
        <v>199.84999999999997</v>
      </c>
      <c r="J126" s="280">
        <v>202.2</v>
      </c>
      <c r="K126" s="278">
        <v>197.5</v>
      </c>
      <c r="L126" s="278">
        <v>191.55</v>
      </c>
      <c r="M126" s="278">
        <v>69.604910000000004</v>
      </c>
    </row>
    <row r="127" spans="1:13">
      <c r="A127" s="302">
        <v>118</v>
      </c>
      <c r="B127" s="278" t="s">
        <v>129</v>
      </c>
      <c r="C127" s="278">
        <v>153.19999999999999</v>
      </c>
      <c r="D127" s="280">
        <v>153.9</v>
      </c>
      <c r="E127" s="280">
        <v>150.30000000000001</v>
      </c>
      <c r="F127" s="280">
        <v>147.4</v>
      </c>
      <c r="G127" s="280">
        <v>143.80000000000001</v>
      </c>
      <c r="H127" s="280">
        <v>156.80000000000001</v>
      </c>
      <c r="I127" s="280">
        <v>160.39999999999998</v>
      </c>
      <c r="J127" s="280">
        <v>163.30000000000001</v>
      </c>
      <c r="K127" s="278">
        <v>157.5</v>
      </c>
      <c r="L127" s="278">
        <v>151</v>
      </c>
      <c r="M127" s="278">
        <v>160.35209</v>
      </c>
    </row>
    <row r="128" spans="1:13">
      <c r="A128" s="302">
        <v>119</v>
      </c>
      <c r="B128" s="278" t="s">
        <v>131</v>
      </c>
      <c r="C128" s="278">
        <v>1769.85</v>
      </c>
      <c r="D128" s="280">
        <v>1774.1499999999999</v>
      </c>
      <c r="E128" s="280">
        <v>1746.7499999999998</v>
      </c>
      <c r="F128" s="280">
        <v>1723.6499999999999</v>
      </c>
      <c r="G128" s="280">
        <v>1696.2499999999998</v>
      </c>
      <c r="H128" s="280">
        <v>1797.2499999999998</v>
      </c>
      <c r="I128" s="280">
        <v>1824.6499999999999</v>
      </c>
      <c r="J128" s="280">
        <v>1847.7499999999998</v>
      </c>
      <c r="K128" s="278">
        <v>1801.55</v>
      </c>
      <c r="L128" s="278">
        <v>1751.05</v>
      </c>
      <c r="M128" s="278">
        <v>4.9637700000000002</v>
      </c>
    </row>
    <row r="129" spans="1:13">
      <c r="A129" s="302">
        <v>120</v>
      </c>
      <c r="B129" s="278" t="s">
        <v>264</v>
      </c>
      <c r="C129" s="278">
        <v>654.70000000000005</v>
      </c>
      <c r="D129" s="280">
        <v>660.4</v>
      </c>
      <c r="E129" s="280">
        <v>643.79999999999995</v>
      </c>
      <c r="F129" s="280">
        <v>632.9</v>
      </c>
      <c r="G129" s="280">
        <v>616.29999999999995</v>
      </c>
      <c r="H129" s="280">
        <v>671.3</v>
      </c>
      <c r="I129" s="280">
        <v>687.90000000000009</v>
      </c>
      <c r="J129" s="280">
        <v>698.8</v>
      </c>
      <c r="K129" s="278">
        <v>677</v>
      </c>
      <c r="L129" s="278">
        <v>649.5</v>
      </c>
      <c r="M129" s="278">
        <v>3.2030699999999999</v>
      </c>
    </row>
    <row r="130" spans="1:13">
      <c r="A130" s="302">
        <v>121</v>
      </c>
      <c r="B130" s="278" t="s">
        <v>133</v>
      </c>
      <c r="C130" s="278">
        <v>1340.1</v>
      </c>
      <c r="D130" s="280">
        <v>1350</v>
      </c>
      <c r="E130" s="280">
        <v>1317.05</v>
      </c>
      <c r="F130" s="280">
        <v>1294</v>
      </c>
      <c r="G130" s="280">
        <v>1261.05</v>
      </c>
      <c r="H130" s="280">
        <v>1373.05</v>
      </c>
      <c r="I130" s="280">
        <v>1405.9999999999998</v>
      </c>
      <c r="J130" s="280">
        <v>1429.05</v>
      </c>
      <c r="K130" s="278">
        <v>1382.95</v>
      </c>
      <c r="L130" s="278">
        <v>1326.95</v>
      </c>
      <c r="M130" s="278">
        <v>66.947149999999993</v>
      </c>
    </row>
    <row r="131" spans="1:13">
      <c r="A131" s="302">
        <v>122</v>
      </c>
      <c r="B131" s="278" t="s">
        <v>134</v>
      </c>
      <c r="C131" s="278">
        <v>68.8</v>
      </c>
      <c r="D131" s="280">
        <v>69.766666666666666</v>
      </c>
      <c r="E131" s="280">
        <v>67.333333333333329</v>
      </c>
      <c r="F131" s="280">
        <v>65.86666666666666</v>
      </c>
      <c r="G131" s="280">
        <v>63.433333333333323</v>
      </c>
      <c r="H131" s="280">
        <v>71.233333333333334</v>
      </c>
      <c r="I131" s="280">
        <v>73.666666666666671</v>
      </c>
      <c r="J131" s="280">
        <v>75.13333333333334</v>
      </c>
      <c r="K131" s="278">
        <v>72.2</v>
      </c>
      <c r="L131" s="278">
        <v>68.3</v>
      </c>
      <c r="M131" s="278">
        <v>152.89709999999999</v>
      </c>
    </row>
    <row r="132" spans="1:13">
      <c r="A132" s="302">
        <v>123</v>
      </c>
      <c r="B132" s="278" t="s">
        <v>265</v>
      </c>
      <c r="C132" s="278">
        <v>1296.5</v>
      </c>
      <c r="D132" s="280">
        <v>1297</v>
      </c>
      <c r="E132" s="280">
        <v>1265.05</v>
      </c>
      <c r="F132" s="280">
        <v>1233.5999999999999</v>
      </c>
      <c r="G132" s="280">
        <v>1201.6499999999999</v>
      </c>
      <c r="H132" s="280">
        <v>1328.45</v>
      </c>
      <c r="I132" s="280">
        <v>1360.3999999999999</v>
      </c>
      <c r="J132" s="280">
        <v>1391.8500000000001</v>
      </c>
      <c r="K132" s="278">
        <v>1328.95</v>
      </c>
      <c r="L132" s="278">
        <v>1265.55</v>
      </c>
      <c r="M132" s="278">
        <v>2.63469</v>
      </c>
    </row>
    <row r="133" spans="1:13">
      <c r="A133" s="302">
        <v>124</v>
      </c>
      <c r="B133" s="278" t="s">
        <v>135</v>
      </c>
      <c r="C133" s="278">
        <v>270.89999999999998</v>
      </c>
      <c r="D133" s="280">
        <v>273.08333333333331</v>
      </c>
      <c r="E133" s="280">
        <v>267.96666666666664</v>
      </c>
      <c r="F133" s="280">
        <v>265.0333333333333</v>
      </c>
      <c r="G133" s="280">
        <v>259.91666666666663</v>
      </c>
      <c r="H133" s="280">
        <v>276.01666666666665</v>
      </c>
      <c r="I133" s="280">
        <v>281.13333333333333</v>
      </c>
      <c r="J133" s="280">
        <v>284.06666666666666</v>
      </c>
      <c r="K133" s="278">
        <v>278.2</v>
      </c>
      <c r="L133" s="278">
        <v>270.14999999999998</v>
      </c>
      <c r="M133" s="278">
        <v>74.958089999999999</v>
      </c>
    </row>
    <row r="134" spans="1:13">
      <c r="A134" s="302">
        <v>125</v>
      </c>
      <c r="B134" s="278" t="s">
        <v>266</v>
      </c>
      <c r="C134" s="278">
        <v>1928.7</v>
      </c>
      <c r="D134" s="280">
        <v>1924.8499999999997</v>
      </c>
      <c r="E134" s="280">
        <v>1896.6999999999994</v>
      </c>
      <c r="F134" s="280">
        <v>1864.6999999999996</v>
      </c>
      <c r="G134" s="280">
        <v>1836.5499999999993</v>
      </c>
      <c r="H134" s="280">
        <v>1956.8499999999995</v>
      </c>
      <c r="I134" s="280">
        <v>1984.9999999999995</v>
      </c>
      <c r="J134" s="280">
        <v>2016.9999999999995</v>
      </c>
      <c r="K134" s="278">
        <v>1953</v>
      </c>
      <c r="L134" s="278">
        <v>1892.85</v>
      </c>
      <c r="M134" s="278">
        <v>1.7135400000000001</v>
      </c>
    </row>
    <row r="135" spans="1:13">
      <c r="A135" s="302">
        <v>126</v>
      </c>
      <c r="B135" s="278" t="s">
        <v>136</v>
      </c>
      <c r="C135" s="278">
        <v>962.2</v>
      </c>
      <c r="D135" s="280">
        <v>959.6</v>
      </c>
      <c r="E135" s="280">
        <v>943.1</v>
      </c>
      <c r="F135" s="280">
        <v>924</v>
      </c>
      <c r="G135" s="280">
        <v>907.5</v>
      </c>
      <c r="H135" s="280">
        <v>978.7</v>
      </c>
      <c r="I135" s="280">
        <v>995.2</v>
      </c>
      <c r="J135" s="280">
        <v>1014.3000000000001</v>
      </c>
      <c r="K135" s="278">
        <v>976.1</v>
      </c>
      <c r="L135" s="278">
        <v>940.5</v>
      </c>
      <c r="M135" s="278">
        <v>65.542079999999999</v>
      </c>
    </row>
    <row r="136" spans="1:13">
      <c r="A136" s="302">
        <v>127</v>
      </c>
      <c r="B136" s="278" t="s">
        <v>137</v>
      </c>
      <c r="C136" s="278">
        <v>926.75</v>
      </c>
      <c r="D136" s="280">
        <v>930.81666666666661</v>
      </c>
      <c r="E136" s="280">
        <v>917.93333333333317</v>
      </c>
      <c r="F136" s="280">
        <v>909.11666666666656</v>
      </c>
      <c r="G136" s="280">
        <v>896.23333333333312</v>
      </c>
      <c r="H136" s="280">
        <v>939.63333333333321</v>
      </c>
      <c r="I136" s="280">
        <v>952.51666666666665</v>
      </c>
      <c r="J136" s="280">
        <v>961.33333333333326</v>
      </c>
      <c r="K136" s="278">
        <v>943.7</v>
      </c>
      <c r="L136" s="278">
        <v>922</v>
      </c>
      <c r="M136" s="278">
        <v>12.260899999999999</v>
      </c>
    </row>
    <row r="137" spans="1:13">
      <c r="A137" s="302">
        <v>128</v>
      </c>
      <c r="B137" s="278" t="s">
        <v>148</v>
      </c>
      <c r="C137" s="278">
        <v>66457.7</v>
      </c>
      <c r="D137" s="280">
        <v>66155.78333333334</v>
      </c>
      <c r="E137" s="280">
        <v>65311.56666666668</v>
      </c>
      <c r="F137" s="280">
        <v>64165.433333333342</v>
      </c>
      <c r="G137" s="280">
        <v>63321.216666666682</v>
      </c>
      <c r="H137" s="280">
        <v>67301.916666666686</v>
      </c>
      <c r="I137" s="280">
        <v>68146.133333333331</v>
      </c>
      <c r="J137" s="280">
        <v>69292.266666666677</v>
      </c>
      <c r="K137" s="278">
        <v>67000</v>
      </c>
      <c r="L137" s="278">
        <v>65009.65</v>
      </c>
      <c r="M137" s="278">
        <v>0.15912999999999999</v>
      </c>
    </row>
    <row r="138" spans="1:13">
      <c r="A138" s="302">
        <v>129</v>
      </c>
      <c r="B138" s="278" t="s">
        <v>145</v>
      </c>
      <c r="C138" s="278">
        <v>1077.1500000000001</v>
      </c>
      <c r="D138" s="280">
        <v>1080.1166666666668</v>
      </c>
      <c r="E138" s="280">
        <v>1068.0333333333335</v>
      </c>
      <c r="F138" s="280">
        <v>1058.9166666666667</v>
      </c>
      <c r="G138" s="280">
        <v>1046.8333333333335</v>
      </c>
      <c r="H138" s="280">
        <v>1089.2333333333336</v>
      </c>
      <c r="I138" s="280">
        <v>1101.3166666666666</v>
      </c>
      <c r="J138" s="280">
        <v>1110.4333333333336</v>
      </c>
      <c r="K138" s="278">
        <v>1092.2</v>
      </c>
      <c r="L138" s="278">
        <v>1071</v>
      </c>
      <c r="M138" s="278">
        <v>4.1050000000000004</v>
      </c>
    </row>
    <row r="139" spans="1:13">
      <c r="A139" s="302">
        <v>130</v>
      </c>
      <c r="B139" s="278" t="s">
        <v>139</v>
      </c>
      <c r="C139" s="278">
        <v>176.9</v>
      </c>
      <c r="D139" s="280">
        <v>179.15</v>
      </c>
      <c r="E139" s="280">
        <v>172.8</v>
      </c>
      <c r="F139" s="280">
        <v>168.70000000000002</v>
      </c>
      <c r="G139" s="280">
        <v>162.35000000000002</v>
      </c>
      <c r="H139" s="280">
        <v>183.25</v>
      </c>
      <c r="I139" s="280">
        <v>189.59999999999997</v>
      </c>
      <c r="J139" s="280">
        <v>193.7</v>
      </c>
      <c r="K139" s="278">
        <v>185.5</v>
      </c>
      <c r="L139" s="278">
        <v>175.05</v>
      </c>
      <c r="M139" s="278">
        <v>114.91578</v>
      </c>
    </row>
    <row r="140" spans="1:13">
      <c r="A140" s="302">
        <v>131</v>
      </c>
      <c r="B140" s="278" t="s">
        <v>138</v>
      </c>
      <c r="C140" s="278">
        <v>501.4</v>
      </c>
      <c r="D140" s="280">
        <v>505.11666666666662</v>
      </c>
      <c r="E140" s="280">
        <v>494.98333333333323</v>
      </c>
      <c r="F140" s="280">
        <v>488.56666666666661</v>
      </c>
      <c r="G140" s="280">
        <v>478.43333333333322</v>
      </c>
      <c r="H140" s="280">
        <v>511.53333333333325</v>
      </c>
      <c r="I140" s="280">
        <v>521.66666666666652</v>
      </c>
      <c r="J140" s="280">
        <v>528.08333333333326</v>
      </c>
      <c r="K140" s="278">
        <v>515.25</v>
      </c>
      <c r="L140" s="278">
        <v>498.7</v>
      </c>
      <c r="M140" s="278">
        <v>40.794049999999999</v>
      </c>
    </row>
    <row r="141" spans="1:13">
      <c r="A141" s="302">
        <v>132</v>
      </c>
      <c r="B141" s="278" t="s">
        <v>140</v>
      </c>
      <c r="C141" s="278">
        <v>156.44999999999999</v>
      </c>
      <c r="D141" s="280">
        <v>157.6</v>
      </c>
      <c r="E141" s="280">
        <v>154</v>
      </c>
      <c r="F141" s="280">
        <v>151.55000000000001</v>
      </c>
      <c r="G141" s="280">
        <v>147.95000000000002</v>
      </c>
      <c r="H141" s="280">
        <v>160.04999999999998</v>
      </c>
      <c r="I141" s="280">
        <v>163.64999999999995</v>
      </c>
      <c r="J141" s="280">
        <v>166.09999999999997</v>
      </c>
      <c r="K141" s="278">
        <v>161.19999999999999</v>
      </c>
      <c r="L141" s="278">
        <v>155.15</v>
      </c>
      <c r="M141" s="278">
        <v>79.78631</v>
      </c>
    </row>
    <row r="142" spans="1:13">
      <c r="A142" s="302">
        <v>133</v>
      </c>
      <c r="B142" s="278" t="s">
        <v>267</v>
      </c>
      <c r="C142" s="278">
        <v>39.200000000000003</v>
      </c>
      <c r="D142" s="280">
        <v>39.733333333333334</v>
      </c>
      <c r="E142" s="280">
        <v>38.466666666666669</v>
      </c>
      <c r="F142" s="280">
        <v>37.733333333333334</v>
      </c>
      <c r="G142" s="280">
        <v>36.466666666666669</v>
      </c>
      <c r="H142" s="280">
        <v>40.466666666666669</v>
      </c>
      <c r="I142" s="280">
        <v>41.733333333333334</v>
      </c>
      <c r="J142" s="280">
        <v>42.466666666666669</v>
      </c>
      <c r="K142" s="278">
        <v>41</v>
      </c>
      <c r="L142" s="278">
        <v>39</v>
      </c>
      <c r="M142" s="278">
        <v>28.488990000000001</v>
      </c>
    </row>
    <row r="143" spans="1:13">
      <c r="A143" s="302">
        <v>134</v>
      </c>
      <c r="B143" s="278" t="s">
        <v>141</v>
      </c>
      <c r="C143" s="278">
        <v>344.4</v>
      </c>
      <c r="D143" s="280">
        <v>344.23333333333335</v>
      </c>
      <c r="E143" s="280">
        <v>342.16666666666669</v>
      </c>
      <c r="F143" s="280">
        <v>339.93333333333334</v>
      </c>
      <c r="G143" s="280">
        <v>337.86666666666667</v>
      </c>
      <c r="H143" s="280">
        <v>346.4666666666667</v>
      </c>
      <c r="I143" s="280">
        <v>348.5333333333333</v>
      </c>
      <c r="J143" s="280">
        <v>350.76666666666671</v>
      </c>
      <c r="K143" s="278">
        <v>346.3</v>
      </c>
      <c r="L143" s="278">
        <v>342</v>
      </c>
      <c r="M143" s="278">
        <v>22.634679999999999</v>
      </c>
    </row>
    <row r="144" spans="1:13">
      <c r="A144" s="302">
        <v>135</v>
      </c>
      <c r="B144" s="278" t="s">
        <v>142</v>
      </c>
      <c r="C144" s="278">
        <v>5754.9</v>
      </c>
      <c r="D144" s="280">
        <v>5753.3</v>
      </c>
      <c r="E144" s="280">
        <v>5696.6</v>
      </c>
      <c r="F144" s="280">
        <v>5638.3</v>
      </c>
      <c r="G144" s="280">
        <v>5581.6</v>
      </c>
      <c r="H144" s="280">
        <v>5811.6</v>
      </c>
      <c r="I144" s="280">
        <v>5868.2999999999993</v>
      </c>
      <c r="J144" s="280">
        <v>5926.6</v>
      </c>
      <c r="K144" s="278">
        <v>5810</v>
      </c>
      <c r="L144" s="278">
        <v>5695</v>
      </c>
      <c r="M144" s="278">
        <v>10.63059</v>
      </c>
    </row>
    <row r="145" spans="1:13">
      <c r="A145" s="302">
        <v>136</v>
      </c>
      <c r="B145" s="278" t="s">
        <v>144</v>
      </c>
      <c r="C145" s="278">
        <v>515.54999999999995</v>
      </c>
      <c r="D145" s="280">
        <v>519.9</v>
      </c>
      <c r="E145" s="280">
        <v>506.79999999999995</v>
      </c>
      <c r="F145" s="280">
        <v>498.04999999999995</v>
      </c>
      <c r="G145" s="280">
        <v>484.94999999999993</v>
      </c>
      <c r="H145" s="280">
        <v>528.65</v>
      </c>
      <c r="I145" s="280">
        <v>541.75000000000011</v>
      </c>
      <c r="J145" s="280">
        <v>550.5</v>
      </c>
      <c r="K145" s="278">
        <v>533</v>
      </c>
      <c r="L145" s="278">
        <v>511.15</v>
      </c>
      <c r="M145" s="278">
        <v>14.17517</v>
      </c>
    </row>
    <row r="146" spans="1:13">
      <c r="A146" s="302">
        <v>137</v>
      </c>
      <c r="B146" s="278" t="s">
        <v>146</v>
      </c>
      <c r="C146" s="278">
        <v>949.1</v>
      </c>
      <c r="D146" s="280">
        <v>949.76666666666677</v>
      </c>
      <c r="E146" s="280">
        <v>916.58333333333348</v>
      </c>
      <c r="F146" s="280">
        <v>884.06666666666672</v>
      </c>
      <c r="G146" s="280">
        <v>850.88333333333344</v>
      </c>
      <c r="H146" s="280">
        <v>982.28333333333353</v>
      </c>
      <c r="I146" s="280">
        <v>1015.4666666666667</v>
      </c>
      <c r="J146" s="280">
        <v>1047.9833333333336</v>
      </c>
      <c r="K146" s="278">
        <v>982.95</v>
      </c>
      <c r="L146" s="278">
        <v>917.25</v>
      </c>
      <c r="M146" s="278">
        <v>34.778709999999997</v>
      </c>
    </row>
    <row r="147" spans="1:13">
      <c r="A147" s="302">
        <v>138</v>
      </c>
      <c r="B147" s="278" t="s">
        <v>147</v>
      </c>
      <c r="C147" s="278">
        <v>96</v>
      </c>
      <c r="D147" s="280">
        <v>96.683333333333337</v>
      </c>
      <c r="E147" s="280">
        <v>95.116666666666674</v>
      </c>
      <c r="F147" s="280">
        <v>94.233333333333334</v>
      </c>
      <c r="G147" s="280">
        <v>92.666666666666671</v>
      </c>
      <c r="H147" s="280">
        <v>97.566666666666677</v>
      </c>
      <c r="I147" s="280">
        <v>99.13333333333334</v>
      </c>
      <c r="J147" s="280">
        <v>100.01666666666668</v>
      </c>
      <c r="K147" s="278">
        <v>98.25</v>
      </c>
      <c r="L147" s="278">
        <v>95.8</v>
      </c>
      <c r="M147" s="278">
        <v>73.973929999999996</v>
      </c>
    </row>
    <row r="148" spans="1:13">
      <c r="A148" s="302">
        <v>139</v>
      </c>
      <c r="B148" s="278" t="s">
        <v>268</v>
      </c>
      <c r="C148" s="278">
        <v>892.95</v>
      </c>
      <c r="D148" s="280">
        <v>896.01666666666677</v>
      </c>
      <c r="E148" s="280">
        <v>872.03333333333353</v>
      </c>
      <c r="F148" s="280">
        <v>851.11666666666679</v>
      </c>
      <c r="G148" s="280">
        <v>827.13333333333355</v>
      </c>
      <c r="H148" s="280">
        <v>916.93333333333351</v>
      </c>
      <c r="I148" s="280">
        <v>940.91666666666686</v>
      </c>
      <c r="J148" s="280">
        <v>961.83333333333348</v>
      </c>
      <c r="K148" s="278">
        <v>920</v>
      </c>
      <c r="L148" s="278">
        <v>875.1</v>
      </c>
      <c r="M148" s="278">
        <v>5.2032299999999996</v>
      </c>
    </row>
    <row r="149" spans="1:13">
      <c r="A149" s="302">
        <v>140</v>
      </c>
      <c r="B149" s="278" t="s">
        <v>149</v>
      </c>
      <c r="C149" s="278">
        <v>1090</v>
      </c>
      <c r="D149" s="280">
        <v>1103.4666666666665</v>
      </c>
      <c r="E149" s="280">
        <v>1067.083333333333</v>
      </c>
      <c r="F149" s="280">
        <v>1044.1666666666665</v>
      </c>
      <c r="G149" s="280">
        <v>1007.7833333333331</v>
      </c>
      <c r="H149" s="280">
        <v>1126.383333333333</v>
      </c>
      <c r="I149" s="280">
        <v>1162.7666666666667</v>
      </c>
      <c r="J149" s="280">
        <v>1185.6833333333329</v>
      </c>
      <c r="K149" s="278">
        <v>1139.8499999999999</v>
      </c>
      <c r="L149" s="278">
        <v>1080.55</v>
      </c>
      <c r="M149" s="278">
        <v>34.675910000000002</v>
      </c>
    </row>
    <row r="150" spans="1:13">
      <c r="A150" s="302">
        <v>141</v>
      </c>
      <c r="B150" s="278" t="s">
        <v>269</v>
      </c>
      <c r="C150" s="278">
        <v>634.1</v>
      </c>
      <c r="D150" s="280">
        <v>634.16666666666663</v>
      </c>
      <c r="E150" s="280">
        <v>625.93333333333328</v>
      </c>
      <c r="F150" s="280">
        <v>617.76666666666665</v>
      </c>
      <c r="G150" s="280">
        <v>609.5333333333333</v>
      </c>
      <c r="H150" s="280">
        <v>642.33333333333326</v>
      </c>
      <c r="I150" s="280">
        <v>650.56666666666661</v>
      </c>
      <c r="J150" s="280">
        <v>658.73333333333323</v>
      </c>
      <c r="K150" s="278">
        <v>642.4</v>
      </c>
      <c r="L150" s="278">
        <v>626</v>
      </c>
      <c r="M150" s="278">
        <v>1.74929</v>
      </c>
    </row>
    <row r="151" spans="1:13">
      <c r="A151" s="302">
        <v>142</v>
      </c>
      <c r="B151" s="278" t="s">
        <v>151</v>
      </c>
      <c r="C151" s="278">
        <v>23.8</v>
      </c>
      <c r="D151" s="280">
        <v>23.899999999999995</v>
      </c>
      <c r="E151" s="280">
        <v>23.54999999999999</v>
      </c>
      <c r="F151" s="280">
        <v>23.299999999999994</v>
      </c>
      <c r="G151" s="280">
        <v>22.949999999999989</v>
      </c>
      <c r="H151" s="280">
        <v>24.149999999999991</v>
      </c>
      <c r="I151" s="280">
        <v>24.499999999999993</v>
      </c>
      <c r="J151" s="280">
        <v>24.749999999999993</v>
      </c>
      <c r="K151" s="278">
        <v>24.25</v>
      </c>
      <c r="L151" s="278">
        <v>23.65</v>
      </c>
      <c r="M151" s="278">
        <v>77.774860000000004</v>
      </c>
    </row>
    <row r="152" spans="1:13">
      <c r="A152" s="302">
        <v>143</v>
      </c>
      <c r="B152" s="278" t="s">
        <v>270</v>
      </c>
      <c r="C152" s="278">
        <v>20.85</v>
      </c>
      <c r="D152" s="280">
        <v>20.733333333333334</v>
      </c>
      <c r="E152" s="280">
        <v>20.56666666666667</v>
      </c>
      <c r="F152" s="280">
        <v>20.283333333333335</v>
      </c>
      <c r="G152" s="280">
        <v>20.116666666666671</v>
      </c>
      <c r="H152" s="280">
        <v>21.016666666666669</v>
      </c>
      <c r="I152" s="280">
        <v>21.183333333333334</v>
      </c>
      <c r="J152" s="280">
        <v>21.466666666666669</v>
      </c>
      <c r="K152" s="278">
        <v>20.9</v>
      </c>
      <c r="L152" s="278">
        <v>20.45</v>
      </c>
      <c r="M152" s="278">
        <v>56.342280000000002</v>
      </c>
    </row>
    <row r="153" spans="1:13">
      <c r="A153" s="302">
        <v>144</v>
      </c>
      <c r="B153" s="278" t="s">
        <v>155</v>
      </c>
      <c r="C153" s="278">
        <v>84.15</v>
      </c>
      <c r="D153" s="280">
        <v>84.683333333333337</v>
      </c>
      <c r="E153" s="280">
        <v>82.966666666666669</v>
      </c>
      <c r="F153" s="280">
        <v>81.783333333333331</v>
      </c>
      <c r="G153" s="280">
        <v>80.066666666666663</v>
      </c>
      <c r="H153" s="280">
        <v>85.866666666666674</v>
      </c>
      <c r="I153" s="280">
        <v>87.583333333333343</v>
      </c>
      <c r="J153" s="280">
        <v>88.76666666666668</v>
      </c>
      <c r="K153" s="278">
        <v>86.4</v>
      </c>
      <c r="L153" s="278">
        <v>83.5</v>
      </c>
      <c r="M153" s="278">
        <v>58.809809999999999</v>
      </c>
    </row>
    <row r="154" spans="1:13">
      <c r="A154" s="302">
        <v>145</v>
      </c>
      <c r="B154" s="278" t="s">
        <v>156</v>
      </c>
      <c r="C154" s="278">
        <v>97</v>
      </c>
      <c r="D154" s="280">
        <v>96.649999999999991</v>
      </c>
      <c r="E154" s="280">
        <v>95.899999999999977</v>
      </c>
      <c r="F154" s="280">
        <v>94.799999999999983</v>
      </c>
      <c r="G154" s="280">
        <v>94.049999999999969</v>
      </c>
      <c r="H154" s="280">
        <v>97.749999999999986</v>
      </c>
      <c r="I154" s="280">
        <v>98.500000000000014</v>
      </c>
      <c r="J154" s="280">
        <v>99.6</v>
      </c>
      <c r="K154" s="278">
        <v>97.4</v>
      </c>
      <c r="L154" s="278">
        <v>95.55</v>
      </c>
      <c r="M154" s="278">
        <v>155.72502</v>
      </c>
    </row>
    <row r="155" spans="1:13">
      <c r="A155" s="302">
        <v>146</v>
      </c>
      <c r="B155" s="278" t="s">
        <v>150</v>
      </c>
      <c r="C155" s="278">
        <v>33.5</v>
      </c>
      <c r="D155" s="280">
        <v>33.833333333333336</v>
      </c>
      <c r="E155" s="280">
        <v>32.766666666666673</v>
      </c>
      <c r="F155" s="280">
        <v>32.033333333333339</v>
      </c>
      <c r="G155" s="280">
        <v>30.966666666666676</v>
      </c>
      <c r="H155" s="280">
        <v>34.56666666666667</v>
      </c>
      <c r="I155" s="280">
        <v>35.633333333333333</v>
      </c>
      <c r="J155" s="280">
        <v>36.366666666666667</v>
      </c>
      <c r="K155" s="278">
        <v>34.9</v>
      </c>
      <c r="L155" s="278">
        <v>33.1</v>
      </c>
      <c r="M155" s="278">
        <v>171.35552000000001</v>
      </c>
    </row>
    <row r="156" spans="1:13">
      <c r="A156" s="302">
        <v>147</v>
      </c>
      <c r="B156" s="278" t="s">
        <v>153</v>
      </c>
      <c r="C156" s="278">
        <v>16677.5</v>
      </c>
      <c r="D156" s="280">
        <v>16745.833333333332</v>
      </c>
      <c r="E156" s="280">
        <v>16561.666666666664</v>
      </c>
      <c r="F156" s="280">
        <v>16445.833333333332</v>
      </c>
      <c r="G156" s="280">
        <v>16261.666666666664</v>
      </c>
      <c r="H156" s="280">
        <v>16861.666666666664</v>
      </c>
      <c r="I156" s="280">
        <v>17045.833333333328</v>
      </c>
      <c r="J156" s="280">
        <v>17161.666666666664</v>
      </c>
      <c r="K156" s="278">
        <v>16930</v>
      </c>
      <c r="L156" s="278">
        <v>16630</v>
      </c>
      <c r="M156" s="278">
        <v>1.1034200000000001</v>
      </c>
    </row>
    <row r="157" spans="1:13">
      <c r="A157" s="302">
        <v>148</v>
      </c>
      <c r="B157" s="278" t="s">
        <v>3162</v>
      </c>
      <c r="C157" s="278">
        <v>312.8</v>
      </c>
      <c r="D157" s="280">
        <v>314.8</v>
      </c>
      <c r="E157" s="280">
        <v>308.20000000000005</v>
      </c>
      <c r="F157" s="280">
        <v>303.60000000000002</v>
      </c>
      <c r="G157" s="280">
        <v>297.00000000000006</v>
      </c>
      <c r="H157" s="280">
        <v>319.40000000000003</v>
      </c>
      <c r="I157" s="280">
        <v>326.00000000000006</v>
      </c>
      <c r="J157" s="280">
        <v>330.6</v>
      </c>
      <c r="K157" s="278">
        <v>321.39999999999998</v>
      </c>
      <c r="L157" s="278">
        <v>310.2</v>
      </c>
      <c r="M157" s="278">
        <v>14.559850000000001</v>
      </c>
    </row>
    <row r="158" spans="1:13">
      <c r="A158" s="302">
        <v>149</v>
      </c>
      <c r="B158" s="278" t="s">
        <v>271</v>
      </c>
      <c r="C158" s="278">
        <v>375.35</v>
      </c>
      <c r="D158" s="280">
        <v>379.7</v>
      </c>
      <c r="E158" s="280">
        <v>369</v>
      </c>
      <c r="F158" s="280">
        <v>362.65000000000003</v>
      </c>
      <c r="G158" s="280">
        <v>351.95000000000005</v>
      </c>
      <c r="H158" s="280">
        <v>386.04999999999995</v>
      </c>
      <c r="I158" s="280">
        <v>396.74999999999989</v>
      </c>
      <c r="J158" s="280">
        <v>403.09999999999991</v>
      </c>
      <c r="K158" s="278">
        <v>390.4</v>
      </c>
      <c r="L158" s="278">
        <v>373.35</v>
      </c>
      <c r="M158" s="278">
        <v>1.1182000000000001</v>
      </c>
    </row>
    <row r="159" spans="1:13">
      <c r="A159" s="302">
        <v>150</v>
      </c>
      <c r="B159" s="278" t="s">
        <v>158</v>
      </c>
      <c r="C159" s="278">
        <v>84.15</v>
      </c>
      <c r="D159" s="280">
        <v>83.816666666666663</v>
      </c>
      <c r="E159" s="280">
        <v>82.833333333333329</v>
      </c>
      <c r="F159" s="280">
        <v>81.516666666666666</v>
      </c>
      <c r="G159" s="280">
        <v>80.533333333333331</v>
      </c>
      <c r="H159" s="280">
        <v>85.133333333333326</v>
      </c>
      <c r="I159" s="280">
        <v>86.116666666666674</v>
      </c>
      <c r="J159" s="280">
        <v>87.433333333333323</v>
      </c>
      <c r="K159" s="278">
        <v>84.8</v>
      </c>
      <c r="L159" s="278">
        <v>82.5</v>
      </c>
      <c r="M159" s="278">
        <v>236.84917999999999</v>
      </c>
    </row>
    <row r="160" spans="1:13">
      <c r="A160" s="302">
        <v>151</v>
      </c>
      <c r="B160" s="278" t="s">
        <v>157</v>
      </c>
      <c r="C160" s="278">
        <v>94.45</v>
      </c>
      <c r="D160" s="280">
        <v>94.533333333333346</v>
      </c>
      <c r="E160" s="280">
        <v>93.116666666666688</v>
      </c>
      <c r="F160" s="280">
        <v>91.783333333333346</v>
      </c>
      <c r="G160" s="280">
        <v>90.366666666666688</v>
      </c>
      <c r="H160" s="280">
        <v>95.866666666666688</v>
      </c>
      <c r="I160" s="280">
        <v>97.283333333333346</v>
      </c>
      <c r="J160" s="280">
        <v>98.616666666666688</v>
      </c>
      <c r="K160" s="278">
        <v>95.95</v>
      </c>
      <c r="L160" s="278">
        <v>93.2</v>
      </c>
      <c r="M160" s="278">
        <v>30.687850000000001</v>
      </c>
    </row>
    <row r="161" spans="1:13">
      <c r="A161" s="302">
        <v>152</v>
      </c>
      <c r="B161" s="278" t="s">
        <v>272</v>
      </c>
      <c r="C161" s="278">
        <v>2737.25</v>
      </c>
      <c r="D161" s="280">
        <v>2742.5166666666664</v>
      </c>
      <c r="E161" s="280">
        <v>2694.7333333333327</v>
      </c>
      <c r="F161" s="280">
        <v>2652.2166666666662</v>
      </c>
      <c r="G161" s="280">
        <v>2604.4333333333325</v>
      </c>
      <c r="H161" s="280">
        <v>2785.0333333333328</v>
      </c>
      <c r="I161" s="280">
        <v>2832.8166666666666</v>
      </c>
      <c r="J161" s="280">
        <v>2875.333333333333</v>
      </c>
      <c r="K161" s="278">
        <v>2790.3</v>
      </c>
      <c r="L161" s="278">
        <v>2700</v>
      </c>
      <c r="M161" s="278">
        <v>0.58726</v>
      </c>
    </row>
    <row r="162" spans="1:13">
      <c r="A162" s="302">
        <v>153</v>
      </c>
      <c r="B162" s="278" t="s">
        <v>273</v>
      </c>
      <c r="C162" s="278">
        <v>1550.85</v>
      </c>
      <c r="D162" s="280">
        <v>1554.7833333333335</v>
      </c>
      <c r="E162" s="280">
        <v>1536.5666666666671</v>
      </c>
      <c r="F162" s="280">
        <v>1522.2833333333335</v>
      </c>
      <c r="G162" s="280">
        <v>1504.0666666666671</v>
      </c>
      <c r="H162" s="280">
        <v>1569.0666666666671</v>
      </c>
      <c r="I162" s="280">
        <v>1587.2833333333338</v>
      </c>
      <c r="J162" s="280">
        <v>1601.5666666666671</v>
      </c>
      <c r="K162" s="278">
        <v>1573</v>
      </c>
      <c r="L162" s="278">
        <v>1540.5</v>
      </c>
      <c r="M162" s="278">
        <v>1.8553200000000001</v>
      </c>
    </row>
    <row r="163" spans="1:13">
      <c r="A163" s="302">
        <v>154</v>
      </c>
      <c r="B163" s="278" t="s">
        <v>274</v>
      </c>
      <c r="C163" s="278">
        <v>222.8</v>
      </c>
      <c r="D163" s="280">
        <v>225.03333333333333</v>
      </c>
      <c r="E163" s="280">
        <v>218.01666666666665</v>
      </c>
      <c r="F163" s="280">
        <v>213.23333333333332</v>
      </c>
      <c r="G163" s="280">
        <v>206.21666666666664</v>
      </c>
      <c r="H163" s="280">
        <v>229.81666666666666</v>
      </c>
      <c r="I163" s="280">
        <v>236.83333333333337</v>
      </c>
      <c r="J163" s="280">
        <v>241.61666666666667</v>
      </c>
      <c r="K163" s="278">
        <v>232.05</v>
      </c>
      <c r="L163" s="278">
        <v>220.25</v>
      </c>
      <c r="M163" s="278">
        <v>5.5628299999999999</v>
      </c>
    </row>
    <row r="164" spans="1:13">
      <c r="A164" s="302">
        <v>155</v>
      </c>
      <c r="B164" s="278" t="s">
        <v>159</v>
      </c>
      <c r="C164" s="278">
        <v>20129.05</v>
      </c>
      <c r="D164" s="280">
        <v>20254.683333333334</v>
      </c>
      <c r="E164" s="280">
        <v>19824.366666666669</v>
      </c>
      <c r="F164" s="280">
        <v>19519.683333333334</v>
      </c>
      <c r="G164" s="280">
        <v>19089.366666666669</v>
      </c>
      <c r="H164" s="280">
        <v>20559.366666666669</v>
      </c>
      <c r="I164" s="280">
        <v>20989.683333333334</v>
      </c>
      <c r="J164" s="280">
        <v>21294.366666666669</v>
      </c>
      <c r="K164" s="278">
        <v>20685</v>
      </c>
      <c r="L164" s="278">
        <v>19950</v>
      </c>
      <c r="M164" s="278">
        <v>0.49801000000000001</v>
      </c>
    </row>
    <row r="165" spans="1:13">
      <c r="A165" s="302">
        <v>156</v>
      </c>
      <c r="B165" s="278" t="s">
        <v>161</v>
      </c>
      <c r="C165" s="278">
        <v>265.14999999999998</v>
      </c>
      <c r="D165" s="280">
        <v>265.0333333333333</v>
      </c>
      <c r="E165" s="280">
        <v>262.36666666666662</v>
      </c>
      <c r="F165" s="280">
        <v>259.58333333333331</v>
      </c>
      <c r="G165" s="280">
        <v>256.91666666666663</v>
      </c>
      <c r="H165" s="280">
        <v>267.81666666666661</v>
      </c>
      <c r="I165" s="280">
        <v>270.48333333333335</v>
      </c>
      <c r="J165" s="280">
        <v>273.26666666666659</v>
      </c>
      <c r="K165" s="278">
        <v>267.7</v>
      </c>
      <c r="L165" s="278">
        <v>262.25</v>
      </c>
      <c r="M165" s="278">
        <v>19.904720000000001</v>
      </c>
    </row>
    <row r="166" spans="1:13">
      <c r="A166" s="302">
        <v>157</v>
      </c>
      <c r="B166" s="278" t="s">
        <v>275</v>
      </c>
      <c r="C166" s="278">
        <v>4101.7</v>
      </c>
      <c r="D166" s="280">
        <v>4116.2333333333336</v>
      </c>
      <c r="E166" s="280">
        <v>4065.4666666666672</v>
      </c>
      <c r="F166" s="280">
        <v>4029.2333333333336</v>
      </c>
      <c r="G166" s="280">
        <v>3978.4666666666672</v>
      </c>
      <c r="H166" s="280">
        <v>4152.4666666666672</v>
      </c>
      <c r="I166" s="280">
        <v>4203.2333333333336</v>
      </c>
      <c r="J166" s="280">
        <v>4239.4666666666672</v>
      </c>
      <c r="K166" s="278">
        <v>4167</v>
      </c>
      <c r="L166" s="278">
        <v>4080</v>
      </c>
      <c r="M166" s="278">
        <v>1.12276</v>
      </c>
    </row>
    <row r="167" spans="1:13">
      <c r="A167" s="302">
        <v>158</v>
      </c>
      <c r="B167" s="278" t="s">
        <v>163</v>
      </c>
      <c r="C167" s="278">
        <v>1387.8</v>
      </c>
      <c r="D167" s="280">
        <v>1390.3333333333333</v>
      </c>
      <c r="E167" s="280">
        <v>1371.0666666666666</v>
      </c>
      <c r="F167" s="280">
        <v>1354.3333333333333</v>
      </c>
      <c r="G167" s="280">
        <v>1335.0666666666666</v>
      </c>
      <c r="H167" s="280">
        <v>1407.0666666666666</v>
      </c>
      <c r="I167" s="280">
        <v>1426.3333333333335</v>
      </c>
      <c r="J167" s="280">
        <v>1443.0666666666666</v>
      </c>
      <c r="K167" s="278">
        <v>1409.6</v>
      </c>
      <c r="L167" s="278">
        <v>1373.6</v>
      </c>
      <c r="M167" s="278">
        <v>9.0614500000000007</v>
      </c>
    </row>
    <row r="168" spans="1:13">
      <c r="A168" s="302">
        <v>159</v>
      </c>
      <c r="B168" s="278" t="s">
        <v>160</v>
      </c>
      <c r="C168" s="278">
        <v>1343.1</v>
      </c>
      <c r="D168" s="280">
        <v>1343.3166666666666</v>
      </c>
      <c r="E168" s="280">
        <v>1316.6333333333332</v>
      </c>
      <c r="F168" s="280">
        <v>1290.1666666666665</v>
      </c>
      <c r="G168" s="280">
        <v>1263.4833333333331</v>
      </c>
      <c r="H168" s="280">
        <v>1369.7833333333333</v>
      </c>
      <c r="I168" s="280">
        <v>1396.4666666666667</v>
      </c>
      <c r="J168" s="280">
        <v>1422.9333333333334</v>
      </c>
      <c r="K168" s="278">
        <v>1370</v>
      </c>
      <c r="L168" s="278">
        <v>1316.85</v>
      </c>
      <c r="M168" s="278">
        <v>31.015529999999998</v>
      </c>
    </row>
    <row r="169" spans="1:13">
      <c r="A169" s="302">
        <v>160</v>
      </c>
      <c r="B169" s="278" t="s">
        <v>162</v>
      </c>
      <c r="C169" s="278">
        <v>90.1</v>
      </c>
      <c r="D169" s="280">
        <v>90.283333333333346</v>
      </c>
      <c r="E169" s="280">
        <v>88.966666666666697</v>
      </c>
      <c r="F169" s="280">
        <v>87.833333333333357</v>
      </c>
      <c r="G169" s="280">
        <v>86.516666666666708</v>
      </c>
      <c r="H169" s="280">
        <v>91.416666666666686</v>
      </c>
      <c r="I169" s="280">
        <v>92.73333333333332</v>
      </c>
      <c r="J169" s="280">
        <v>93.866666666666674</v>
      </c>
      <c r="K169" s="278">
        <v>91.6</v>
      </c>
      <c r="L169" s="278">
        <v>89.15</v>
      </c>
      <c r="M169" s="278">
        <v>55.611750000000001</v>
      </c>
    </row>
    <row r="170" spans="1:13">
      <c r="A170" s="302">
        <v>161</v>
      </c>
      <c r="B170" s="278" t="s">
        <v>165</v>
      </c>
      <c r="C170" s="278">
        <v>179.2</v>
      </c>
      <c r="D170" s="280">
        <v>179.81666666666663</v>
      </c>
      <c r="E170" s="280">
        <v>177.53333333333327</v>
      </c>
      <c r="F170" s="280">
        <v>175.86666666666665</v>
      </c>
      <c r="G170" s="280">
        <v>173.58333333333329</v>
      </c>
      <c r="H170" s="280">
        <v>181.48333333333326</v>
      </c>
      <c r="I170" s="280">
        <v>183.76666666666662</v>
      </c>
      <c r="J170" s="280">
        <v>185.43333333333325</v>
      </c>
      <c r="K170" s="278">
        <v>182.1</v>
      </c>
      <c r="L170" s="278">
        <v>178.15</v>
      </c>
      <c r="M170" s="278">
        <v>67.241709999999998</v>
      </c>
    </row>
    <row r="171" spans="1:13">
      <c r="A171" s="302">
        <v>162</v>
      </c>
      <c r="B171" s="278" t="s">
        <v>276</v>
      </c>
      <c r="C171" s="278">
        <v>223.95</v>
      </c>
      <c r="D171" s="280">
        <v>224.98333333333335</v>
      </c>
      <c r="E171" s="280">
        <v>219.9666666666667</v>
      </c>
      <c r="F171" s="280">
        <v>215.98333333333335</v>
      </c>
      <c r="G171" s="280">
        <v>210.9666666666667</v>
      </c>
      <c r="H171" s="280">
        <v>228.9666666666667</v>
      </c>
      <c r="I171" s="280">
        <v>233.98333333333335</v>
      </c>
      <c r="J171" s="280">
        <v>237.9666666666667</v>
      </c>
      <c r="K171" s="278">
        <v>230</v>
      </c>
      <c r="L171" s="278">
        <v>221</v>
      </c>
      <c r="M171" s="278">
        <v>5.2517100000000001</v>
      </c>
    </row>
    <row r="172" spans="1:13">
      <c r="A172" s="302">
        <v>163</v>
      </c>
      <c r="B172" s="278" t="s">
        <v>277</v>
      </c>
      <c r="C172" s="278">
        <v>10168</v>
      </c>
      <c r="D172" s="280">
        <v>10089.133333333333</v>
      </c>
      <c r="E172" s="280">
        <v>9938.3666666666668</v>
      </c>
      <c r="F172" s="280">
        <v>9708.7333333333336</v>
      </c>
      <c r="G172" s="280">
        <v>9557.9666666666672</v>
      </c>
      <c r="H172" s="280">
        <v>10318.766666666666</v>
      </c>
      <c r="I172" s="280">
        <v>10469.533333333333</v>
      </c>
      <c r="J172" s="280">
        <v>10699.166666666666</v>
      </c>
      <c r="K172" s="278">
        <v>10239.9</v>
      </c>
      <c r="L172" s="278">
        <v>9859.5</v>
      </c>
      <c r="M172" s="278">
        <v>5.5030000000000003E-2</v>
      </c>
    </row>
    <row r="173" spans="1:13">
      <c r="A173" s="302">
        <v>164</v>
      </c>
      <c r="B173" s="278" t="s">
        <v>164</v>
      </c>
      <c r="C173" s="278">
        <v>36.6</v>
      </c>
      <c r="D173" s="280">
        <v>36.983333333333341</v>
      </c>
      <c r="E173" s="280">
        <v>36.01666666666668</v>
      </c>
      <c r="F173" s="280">
        <v>35.433333333333337</v>
      </c>
      <c r="G173" s="280">
        <v>34.466666666666676</v>
      </c>
      <c r="H173" s="280">
        <v>37.566666666666684</v>
      </c>
      <c r="I173" s="280">
        <v>38.533333333333339</v>
      </c>
      <c r="J173" s="280">
        <v>39.116666666666688</v>
      </c>
      <c r="K173" s="278">
        <v>37.950000000000003</v>
      </c>
      <c r="L173" s="278">
        <v>36.4</v>
      </c>
      <c r="M173" s="278">
        <v>376.46224999999998</v>
      </c>
    </row>
    <row r="174" spans="1:13">
      <c r="A174" s="302">
        <v>165</v>
      </c>
      <c r="B174" s="278" t="s">
        <v>278</v>
      </c>
      <c r="C174" s="278">
        <v>377.4</v>
      </c>
      <c r="D174" s="280">
        <v>371.59999999999997</v>
      </c>
      <c r="E174" s="280">
        <v>365.79999999999995</v>
      </c>
      <c r="F174" s="280">
        <v>354.2</v>
      </c>
      <c r="G174" s="280">
        <v>348.4</v>
      </c>
      <c r="H174" s="280">
        <v>383.19999999999993</v>
      </c>
      <c r="I174" s="280">
        <v>389</v>
      </c>
      <c r="J174" s="280">
        <v>400.59999999999991</v>
      </c>
      <c r="K174" s="278">
        <v>377.4</v>
      </c>
      <c r="L174" s="278">
        <v>360</v>
      </c>
      <c r="M174" s="278">
        <v>6.2139499999999996</v>
      </c>
    </row>
    <row r="175" spans="1:13">
      <c r="A175" s="302">
        <v>166</v>
      </c>
      <c r="B175" s="278" t="s">
        <v>168</v>
      </c>
      <c r="C175" s="278">
        <v>190.65</v>
      </c>
      <c r="D175" s="280">
        <v>192.65</v>
      </c>
      <c r="E175" s="280">
        <v>187</v>
      </c>
      <c r="F175" s="280">
        <v>183.35</v>
      </c>
      <c r="G175" s="280">
        <v>177.7</v>
      </c>
      <c r="H175" s="280">
        <v>196.3</v>
      </c>
      <c r="I175" s="280">
        <v>201.95000000000005</v>
      </c>
      <c r="J175" s="280">
        <v>205.60000000000002</v>
      </c>
      <c r="K175" s="278">
        <v>198.3</v>
      </c>
      <c r="L175" s="278">
        <v>189</v>
      </c>
      <c r="M175" s="278">
        <v>345.16986000000003</v>
      </c>
    </row>
    <row r="176" spans="1:13">
      <c r="A176" s="302">
        <v>167</v>
      </c>
      <c r="B176" s="278" t="s">
        <v>169</v>
      </c>
      <c r="C176" s="278">
        <v>112.65</v>
      </c>
      <c r="D176" s="280">
        <v>113.58333333333333</v>
      </c>
      <c r="E176" s="280">
        <v>111.16666666666666</v>
      </c>
      <c r="F176" s="280">
        <v>109.68333333333332</v>
      </c>
      <c r="G176" s="280">
        <v>107.26666666666665</v>
      </c>
      <c r="H176" s="280">
        <v>115.06666666666666</v>
      </c>
      <c r="I176" s="280">
        <v>117.48333333333332</v>
      </c>
      <c r="J176" s="280">
        <v>118.96666666666667</v>
      </c>
      <c r="K176" s="278">
        <v>116</v>
      </c>
      <c r="L176" s="278">
        <v>112.1</v>
      </c>
      <c r="M176" s="278">
        <v>52.139009999999999</v>
      </c>
    </row>
    <row r="177" spans="1:13">
      <c r="A177" s="302">
        <v>168</v>
      </c>
      <c r="B177" s="278" t="s">
        <v>279</v>
      </c>
      <c r="C177" s="278">
        <v>476.7</v>
      </c>
      <c r="D177" s="280">
        <v>479.4666666666667</v>
      </c>
      <c r="E177" s="280">
        <v>472.73333333333341</v>
      </c>
      <c r="F177" s="280">
        <v>468.76666666666671</v>
      </c>
      <c r="G177" s="280">
        <v>462.03333333333342</v>
      </c>
      <c r="H177" s="280">
        <v>483.43333333333339</v>
      </c>
      <c r="I177" s="280">
        <v>490.16666666666674</v>
      </c>
      <c r="J177" s="280">
        <v>494.13333333333338</v>
      </c>
      <c r="K177" s="278">
        <v>486.2</v>
      </c>
      <c r="L177" s="278">
        <v>475.5</v>
      </c>
      <c r="M177" s="278">
        <v>0.81945999999999997</v>
      </c>
    </row>
    <row r="178" spans="1:13">
      <c r="A178" s="302">
        <v>169</v>
      </c>
      <c r="B178" s="278" t="s">
        <v>170</v>
      </c>
      <c r="C178" s="278">
        <v>1741.65</v>
      </c>
      <c r="D178" s="280">
        <v>1736.8833333333332</v>
      </c>
      <c r="E178" s="280">
        <v>1721.7666666666664</v>
      </c>
      <c r="F178" s="280">
        <v>1701.8833333333332</v>
      </c>
      <c r="G178" s="280">
        <v>1686.7666666666664</v>
      </c>
      <c r="H178" s="280">
        <v>1756.7666666666664</v>
      </c>
      <c r="I178" s="280">
        <v>1771.8833333333332</v>
      </c>
      <c r="J178" s="280">
        <v>1791.7666666666664</v>
      </c>
      <c r="K178" s="278">
        <v>1752</v>
      </c>
      <c r="L178" s="278">
        <v>1717</v>
      </c>
      <c r="M178" s="278">
        <v>142.70695000000001</v>
      </c>
    </row>
    <row r="179" spans="1:13">
      <c r="A179" s="302">
        <v>170</v>
      </c>
      <c r="B179" s="278" t="s">
        <v>280</v>
      </c>
      <c r="C179" s="278">
        <v>784.35</v>
      </c>
      <c r="D179" s="280">
        <v>789.44999999999993</v>
      </c>
      <c r="E179" s="280">
        <v>776.89999999999986</v>
      </c>
      <c r="F179" s="280">
        <v>769.44999999999993</v>
      </c>
      <c r="G179" s="280">
        <v>756.89999999999986</v>
      </c>
      <c r="H179" s="280">
        <v>796.89999999999986</v>
      </c>
      <c r="I179" s="280">
        <v>809.44999999999982</v>
      </c>
      <c r="J179" s="280">
        <v>816.89999999999986</v>
      </c>
      <c r="K179" s="278">
        <v>802</v>
      </c>
      <c r="L179" s="278">
        <v>782</v>
      </c>
      <c r="M179" s="278">
        <v>9.8616299999999999</v>
      </c>
    </row>
    <row r="180" spans="1:13">
      <c r="A180" s="302">
        <v>171</v>
      </c>
      <c r="B180" s="278" t="s">
        <v>175</v>
      </c>
      <c r="C180" s="278">
        <v>3602</v>
      </c>
      <c r="D180" s="280">
        <v>3617.8333333333335</v>
      </c>
      <c r="E180" s="280">
        <v>3570.7166666666672</v>
      </c>
      <c r="F180" s="280">
        <v>3539.4333333333338</v>
      </c>
      <c r="G180" s="280">
        <v>3492.3166666666675</v>
      </c>
      <c r="H180" s="280">
        <v>3649.1166666666668</v>
      </c>
      <c r="I180" s="280">
        <v>3696.2333333333327</v>
      </c>
      <c r="J180" s="280">
        <v>3727.5166666666664</v>
      </c>
      <c r="K180" s="278">
        <v>3664.95</v>
      </c>
      <c r="L180" s="278">
        <v>3586.55</v>
      </c>
      <c r="M180" s="278">
        <v>1.7597100000000001</v>
      </c>
    </row>
    <row r="181" spans="1:13">
      <c r="A181" s="302">
        <v>172</v>
      </c>
      <c r="B181" s="278" t="s">
        <v>173</v>
      </c>
      <c r="C181" s="278">
        <v>22523.85</v>
      </c>
      <c r="D181" s="280">
        <v>22362.416666666668</v>
      </c>
      <c r="E181" s="280">
        <v>22024.833333333336</v>
      </c>
      <c r="F181" s="280">
        <v>21525.816666666669</v>
      </c>
      <c r="G181" s="280">
        <v>21188.233333333337</v>
      </c>
      <c r="H181" s="280">
        <v>22861.433333333334</v>
      </c>
      <c r="I181" s="280">
        <v>23199.01666666667</v>
      </c>
      <c r="J181" s="280">
        <v>23698.033333333333</v>
      </c>
      <c r="K181" s="278">
        <v>22700</v>
      </c>
      <c r="L181" s="278">
        <v>21863.4</v>
      </c>
      <c r="M181" s="278">
        <v>0.56262000000000001</v>
      </c>
    </row>
    <row r="182" spans="1:13">
      <c r="A182" s="302">
        <v>173</v>
      </c>
      <c r="B182" s="278" t="s">
        <v>176</v>
      </c>
      <c r="C182" s="278">
        <v>704.9</v>
      </c>
      <c r="D182" s="280">
        <v>712.33333333333337</v>
      </c>
      <c r="E182" s="280">
        <v>690.66666666666674</v>
      </c>
      <c r="F182" s="280">
        <v>676.43333333333339</v>
      </c>
      <c r="G182" s="280">
        <v>654.76666666666677</v>
      </c>
      <c r="H182" s="280">
        <v>726.56666666666672</v>
      </c>
      <c r="I182" s="280">
        <v>748.23333333333346</v>
      </c>
      <c r="J182" s="280">
        <v>762.4666666666667</v>
      </c>
      <c r="K182" s="278">
        <v>734</v>
      </c>
      <c r="L182" s="278">
        <v>698.1</v>
      </c>
      <c r="M182" s="278">
        <v>89.761139999999997</v>
      </c>
    </row>
    <row r="183" spans="1:13">
      <c r="A183" s="302">
        <v>174</v>
      </c>
      <c r="B183" s="278" t="s">
        <v>174</v>
      </c>
      <c r="C183" s="278">
        <v>1116.4000000000001</v>
      </c>
      <c r="D183" s="280">
        <v>1117.8166666666666</v>
      </c>
      <c r="E183" s="280">
        <v>1106.6333333333332</v>
      </c>
      <c r="F183" s="280">
        <v>1096.8666666666666</v>
      </c>
      <c r="G183" s="280">
        <v>1085.6833333333332</v>
      </c>
      <c r="H183" s="280">
        <v>1127.5833333333333</v>
      </c>
      <c r="I183" s="280">
        <v>1138.7666666666667</v>
      </c>
      <c r="J183" s="280">
        <v>1148.5333333333333</v>
      </c>
      <c r="K183" s="278">
        <v>1129</v>
      </c>
      <c r="L183" s="278">
        <v>1108.05</v>
      </c>
      <c r="M183" s="278">
        <v>5.7795100000000001</v>
      </c>
    </row>
    <row r="184" spans="1:13">
      <c r="A184" s="302">
        <v>175</v>
      </c>
      <c r="B184" s="278" t="s">
        <v>172</v>
      </c>
      <c r="C184" s="278">
        <v>184.6</v>
      </c>
      <c r="D184" s="280">
        <v>185.66666666666666</v>
      </c>
      <c r="E184" s="280">
        <v>182.73333333333332</v>
      </c>
      <c r="F184" s="280">
        <v>180.86666666666667</v>
      </c>
      <c r="G184" s="280">
        <v>177.93333333333334</v>
      </c>
      <c r="H184" s="280">
        <v>187.5333333333333</v>
      </c>
      <c r="I184" s="280">
        <v>190.46666666666664</v>
      </c>
      <c r="J184" s="280">
        <v>192.33333333333329</v>
      </c>
      <c r="K184" s="278">
        <v>188.6</v>
      </c>
      <c r="L184" s="278">
        <v>183.8</v>
      </c>
      <c r="M184" s="278">
        <v>491.78705000000002</v>
      </c>
    </row>
    <row r="185" spans="1:13">
      <c r="A185" s="302">
        <v>176</v>
      </c>
      <c r="B185" s="278" t="s">
        <v>171</v>
      </c>
      <c r="C185" s="278">
        <v>30.5</v>
      </c>
      <c r="D185" s="280">
        <v>30.8</v>
      </c>
      <c r="E185" s="280">
        <v>30</v>
      </c>
      <c r="F185" s="280">
        <v>29.5</v>
      </c>
      <c r="G185" s="280">
        <v>28.7</v>
      </c>
      <c r="H185" s="280">
        <v>31.3</v>
      </c>
      <c r="I185" s="280">
        <v>32.100000000000009</v>
      </c>
      <c r="J185" s="280">
        <v>32.6</v>
      </c>
      <c r="K185" s="278">
        <v>31.6</v>
      </c>
      <c r="L185" s="278">
        <v>30.3</v>
      </c>
      <c r="M185" s="278">
        <v>247.35595000000001</v>
      </c>
    </row>
    <row r="186" spans="1:13">
      <c r="A186" s="302">
        <v>177</v>
      </c>
      <c r="B186" s="278" t="s">
        <v>281</v>
      </c>
      <c r="C186" s="278">
        <v>116.6</v>
      </c>
      <c r="D186" s="280">
        <v>117.25</v>
      </c>
      <c r="E186" s="280">
        <v>114.65</v>
      </c>
      <c r="F186" s="280">
        <v>112.7</v>
      </c>
      <c r="G186" s="280">
        <v>110.10000000000001</v>
      </c>
      <c r="H186" s="280">
        <v>119.2</v>
      </c>
      <c r="I186" s="280">
        <v>121.8</v>
      </c>
      <c r="J186" s="280">
        <v>123.75</v>
      </c>
      <c r="K186" s="278">
        <v>119.85</v>
      </c>
      <c r="L186" s="278">
        <v>115.3</v>
      </c>
      <c r="M186" s="278">
        <v>12.438510000000001</v>
      </c>
    </row>
    <row r="187" spans="1:13">
      <c r="A187" s="302">
        <v>178</v>
      </c>
      <c r="B187" s="278" t="s">
        <v>178</v>
      </c>
      <c r="C187" s="278">
        <v>479.95</v>
      </c>
      <c r="D187" s="280">
        <v>481.05</v>
      </c>
      <c r="E187" s="280">
        <v>471.1</v>
      </c>
      <c r="F187" s="280">
        <v>462.25</v>
      </c>
      <c r="G187" s="280">
        <v>452.3</v>
      </c>
      <c r="H187" s="280">
        <v>489.90000000000003</v>
      </c>
      <c r="I187" s="280">
        <v>499.84999999999997</v>
      </c>
      <c r="J187" s="280">
        <v>508.70000000000005</v>
      </c>
      <c r="K187" s="278">
        <v>491</v>
      </c>
      <c r="L187" s="278">
        <v>472.2</v>
      </c>
      <c r="M187" s="278">
        <v>74.925079999999994</v>
      </c>
    </row>
    <row r="188" spans="1:13">
      <c r="A188" s="302">
        <v>179</v>
      </c>
      <c r="B188" s="278" t="s">
        <v>179</v>
      </c>
      <c r="C188" s="278">
        <v>421.2</v>
      </c>
      <c r="D188" s="280">
        <v>419.16666666666669</v>
      </c>
      <c r="E188" s="280">
        <v>411.33333333333337</v>
      </c>
      <c r="F188" s="280">
        <v>401.4666666666667</v>
      </c>
      <c r="G188" s="280">
        <v>393.63333333333338</v>
      </c>
      <c r="H188" s="280">
        <v>429.03333333333336</v>
      </c>
      <c r="I188" s="280">
        <v>436.86666666666673</v>
      </c>
      <c r="J188" s="280">
        <v>446.73333333333335</v>
      </c>
      <c r="K188" s="278">
        <v>427</v>
      </c>
      <c r="L188" s="278">
        <v>409.3</v>
      </c>
      <c r="M188" s="278">
        <v>46.733939999999997</v>
      </c>
    </row>
    <row r="189" spans="1:13">
      <c r="A189" s="302">
        <v>180</v>
      </c>
      <c r="B189" s="278" t="s">
        <v>282</v>
      </c>
      <c r="C189" s="278">
        <v>406.95</v>
      </c>
      <c r="D189" s="280">
        <v>407.36666666666662</v>
      </c>
      <c r="E189" s="280">
        <v>402.68333333333322</v>
      </c>
      <c r="F189" s="280">
        <v>398.41666666666663</v>
      </c>
      <c r="G189" s="280">
        <v>393.73333333333323</v>
      </c>
      <c r="H189" s="280">
        <v>411.63333333333321</v>
      </c>
      <c r="I189" s="280">
        <v>416.31666666666661</v>
      </c>
      <c r="J189" s="280">
        <v>420.5833333333332</v>
      </c>
      <c r="K189" s="278">
        <v>412.05</v>
      </c>
      <c r="L189" s="278">
        <v>403.1</v>
      </c>
      <c r="M189" s="278">
        <v>2.1180500000000002</v>
      </c>
    </row>
    <row r="190" spans="1:13">
      <c r="A190" s="302">
        <v>181</v>
      </c>
      <c r="B190" s="278" t="s">
        <v>192</v>
      </c>
      <c r="C190" s="278">
        <v>381.65</v>
      </c>
      <c r="D190" s="280">
        <v>382.86666666666662</v>
      </c>
      <c r="E190" s="280">
        <v>377.83333333333326</v>
      </c>
      <c r="F190" s="280">
        <v>374.01666666666665</v>
      </c>
      <c r="G190" s="280">
        <v>368.98333333333329</v>
      </c>
      <c r="H190" s="280">
        <v>386.68333333333322</v>
      </c>
      <c r="I190" s="280">
        <v>391.71666666666664</v>
      </c>
      <c r="J190" s="280">
        <v>395.53333333333319</v>
      </c>
      <c r="K190" s="278">
        <v>387.9</v>
      </c>
      <c r="L190" s="278">
        <v>379.05</v>
      </c>
      <c r="M190" s="278">
        <v>15.936540000000001</v>
      </c>
    </row>
    <row r="191" spans="1:13">
      <c r="A191" s="302">
        <v>182</v>
      </c>
      <c r="B191" s="278" t="s">
        <v>187</v>
      </c>
      <c r="C191" s="278">
        <v>2118.85</v>
      </c>
      <c r="D191" s="280">
        <v>2090.2666666666669</v>
      </c>
      <c r="E191" s="280">
        <v>2048.5333333333338</v>
      </c>
      <c r="F191" s="280">
        <v>1978.2166666666669</v>
      </c>
      <c r="G191" s="280">
        <v>1936.4833333333338</v>
      </c>
      <c r="H191" s="280">
        <v>2160.5833333333339</v>
      </c>
      <c r="I191" s="280">
        <v>2202.3166666666666</v>
      </c>
      <c r="J191" s="280">
        <v>2272.6333333333337</v>
      </c>
      <c r="K191" s="278">
        <v>2132</v>
      </c>
      <c r="L191" s="278">
        <v>2019.95</v>
      </c>
      <c r="M191" s="278">
        <v>63.009120000000003</v>
      </c>
    </row>
    <row r="192" spans="1:13">
      <c r="A192" s="302">
        <v>183</v>
      </c>
      <c r="B192" s="278" t="s">
        <v>3465</v>
      </c>
      <c r="C192" s="278">
        <v>385.65</v>
      </c>
      <c r="D192" s="280">
        <v>385.7</v>
      </c>
      <c r="E192" s="280">
        <v>382.45</v>
      </c>
      <c r="F192" s="280">
        <v>379.25</v>
      </c>
      <c r="G192" s="280">
        <v>376</v>
      </c>
      <c r="H192" s="280">
        <v>388.9</v>
      </c>
      <c r="I192" s="280">
        <v>392.15</v>
      </c>
      <c r="J192" s="280">
        <v>395.34999999999997</v>
      </c>
      <c r="K192" s="278">
        <v>388.95</v>
      </c>
      <c r="L192" s="278">
        <v>382.5</v>
      </c>
      <c r="M192" s="278">
        <v>17.591640000000002</v>
      </c>
    </row>
    <row r="193" spans="1:13">
      <c r="A193" s="302">
        <v>184</v>
      </c>
      <c r="B193" s="278" t="s">
        <v>184</v>
      </c>
      <c r="C193" s="278">
        <v>41.45</v>
      </c>
      <c r="D193" s="280">
        <v>41.833333333333336</v>
      </c>
      <c r="E193" s="280">
        <v>40.666666666666671</v>
      </c>
      <c r="F193" s="280">
        <v>39.883333333333333</v>
      </c>
      <c r="G193" s="280">
        <v>38.716666666666669</v>
      </c>
      <c r="H193" s="280">
        <v>42.616666666666674</v>
      </c>
      <c r="I193" s="280">
        <v>43.783333333333346</v>
      </c>
      <c r="J193" s="280">
        <v>44.566666666666677</v>
      </c>
      <c r="K193" s="278">
        <v>43</v>
      </c>
      <c r="L193" s="278">
        <v>41.05</v>
      </c>
      <c r="M193" s="278">
        <v>34.098050000000001</v>
      </c>
    </row>
    <row r="194" spans="1:13">
      <c r="A194" s="302">
        <v>185</v>
      </c>
      <c r="B194" s="278" t="s">
        <v>183</v>
      </c>
      <c r="C194" s="278">
        <v>101.4</v>
      </c>
      <c r="D194" s="280">
        <v>102.59999999999998</v>
      </c>
      <c r="E194" s="280">
        <v>99.149999999999963</v>
      </c>
      <c r="F194" s="280">
        <v>96.899999999999977</v>
      </c>
      <c r="G194" s="280">
        <v>93.44999999999996</v>
      </c>
      <c r="H194" s="280">
        <v>104.84999999999997</v>
      </c>
      <c r="I194" s="280">
        <v>108.29999999999998</v>
      </c>
      <c r="J194" s="280">
        <v>110.54999999999997</v>
      </c>
      <c r="K194" s="278">
        <v>106.05</v>
      </c>
      <c r="L194" s="278">
        <v>100.35</v>
      </c>
      <c r="M194" s="278">
        <v>563.28105000000005</v>
      </c>
    </row>
    <row r="195" spans="1:13">
      <c r="A195" s="302">
        <v>186</v>
      </c>
      <c r="B195" s="278" t="s">
        <v>185</v>
      </c>
      <c r="C195" s="278">
        <v>46.35</v>
      </c>
      <c r="D195" s="280">
        <v>46.016666666666673</v>
      </c>
      <c r="E195" s="280">
        <v>44.633333333333347</v>
      </c>
      <c r="F195" s="280">
        <v>42.916666666666671</v>
      </c>
      <c r="G195" s="280">
        <v>41.533333333333346</v>
      </c>
      <c r="H195" s="280">
        <v>47.733333333333348</v>
      </c>
      <c r="I195" s="280">
        <v>49.116666666666674</v>
      </c>
      <c r="J195" s="280">
        <v>50.83333333333335</v>
      </c>
      <c r="K195" s="278">
        <v>47.4</v>
      </c>
      <c r="L195" s="278">
        <v>44.3</v>
      </c>
      <c r="M195" s="278">
        <v>460.56290000000001</v>
      </c>
    </row>
    <row r="196" spans="1:13">
      <c r="A196" s="302">
        <v>187</v>
      </c>
      <c r="B196" s="278" t="s">
        <v>186</v>
      </c>
      <c r="C196" s="278">
        <v>323.85000000000002</v>
      </c>
      <c r="D196" s="280">
        <v>325.45</v>
      </c>
      <c r="E196" s="280">
        <v>320.95</v>
      </c>
      <c r="F196" s="280">
        <v>318.05</v>
      </c>
      <c r="G196" s="280">
        <v>313.55</v>
      </c>
      <c r="H196" s="280">
        <v>328.34999999999997</v>
      </c>
      <c r="I196" s="280">
        <v>332.84999999999997</v>
      </c>
      <c r="J196" s="280">
        <v>335.74999999999994</v>
      </c>
      <c r="K196" s="278">
        <v>329.95</v>
      </c>
      <c r="L196" s="278">
        <v>322.55</v>
      </c>
      <c r="M196" s="278">
        <v>97.06335</v>
      </c>
    </row>
    <row r="197" spans="1:13">
      <c r="A197" s="302">
        <v>188</v>
      </c>
      <c r="B197" s="269" t="s">
        <v>188</v>
      </c>
      <c r="C197" s="269">
        <v>560.85</v>
      </c>
      <c r="D197" s="309">
        <v>562.80000000000007</v>
      </c>
      <c r="E197" s="309">
        <v>550.65000000000009</v>
      </c>
      <c r="F197" s="309">
        <v>540.45000000000005</v>
      </c>
      <c r="G197" s="309">
        <v>528.30000000000007</v>
      </c>
      <c r="H197" s="309">
        <v>573.00000000000011</v>
      </c>
      <c r="I197" s="309">
        <v>585.15</v>
      </c>
      <c r="J197" s="309">
        <v>595.35000000000014</v>
      </c>
      <c r="K197" s="269">
        <v>574.95000000000005</v>
      </c>
      <c r="L197" s="269">
        <v>552.6</v>
      </c>
      <c r="M197" s="269">
        <v>52.891219999999997</v>
      </c>
    </row>
    <row r="198" spans="1:13">
      <c r="A198" s="302">
        <v>189</v>
      </c>
      <c r="B198" s="269" t="s">
        <v>283</v>
      </c>
      <c r="C198" s="269">
        <v>114.05</v>
      </c>
      <c r="D198" s="309">
        <v>113.64999999999999</v>
      </c>
      <c r="E198" s="309">
        <v>112.39999999999998</v>
      </c>
      <c r="F198" s="309">
        <v>110.74999999999999</v>
      </c>
      <c r="G198" s="309">
        <v>109.49999999999997</v>
      </c>
      <c r="H198" s="309">
        <v>115.29999999999998</v>
      </c>
      <c r="I198" s="309">
        <v>116.55000000000001</v>
      </c>
      <c r="J198" s="309">
        <v>118.19999999999999</v>
      </c>
      <c r="K198" s="269">
        <v>114.9</v>
      </c>
      <c r="L198" s="269">
        <v>112</v>
      </c>
      <c r="M198" s="269">
        <v>6.8771699999999996</v>
      </c>
    </row>
    <row r="199" spans="1:13">
      <c r="A199" s="302">
        <v>190</v>
      </c>
      <c r="B199" s="269" t="s">
        <v>167</v>
      </c>
      <c r="C199" s="269">
        <v>643.20000000000005</v>
      </c>
      <c r="D199" s="309">
        <v>641.9</v>
      </c>
      <c r="E199" s="309">
        <v>634.29999999999995</v>
      </c>
      <c r="F199" s="309">
        <v>625.4</v>
      </c>
      <c r="G199" s="309">
        <v>617.79999999999995</v>
      </c>
      <c r="H199" s="309">
        <v>650.79999999999995</v>
      </c>
      <c r="I199" s="309">
        <v>658.40000000000009</v>
      </c>
      <c r="J199" s="309">
        <v>667.3</v>
      </c>
      <c r="K199" s="269">
        <v>649.5</v>
      </c>
      <c r="L199" s="269">
        <v>633</v>
      </c>
      <c r="M199" s="269">
        <v>8.1747200000000007</v>
      </c>
    </row>
    <row r="200" spans="1:13">
      <c r="A200" s="302">
        <v>191</v>
      </c>
      <c r="B200" s="269" t="s">
        <v>189</v>
      </c>
      <c r="C200" s="269">
        <v>966.2</v>
      </c>
      <c r="D200" s="309">
        <v>972.66666666666663</v>
      </c>
      <c r="E200" s="309">
        <v>955.43333333333328</v>
      </c>
      <c r="F200" s="309">
        <v>944.66666666666663</v>
      </c>
      <c r="G200" s="309">
        <v>927.43333333333328</v>
      </c>
      <c r="H200" s="309">
        <v>983.43333333333328</v>
      </c>
      <c r="I200" s="309">
        <v>1000.6666666666666</v>
      </c>
      <c r="J200" s="309">
        <v>1011.4333333333333</v>
      </c>
      <c r="K200" s="269">
        <v>989.9</v>
      </c>
      <c r="L200" s="269">
        <v>961.9</v>
      </c>
      <c r="M200" s="269">
        <v>25.14115</v>
      </c>
    </row>
    <row r="201" spans="1:13">
      <c r="A201" s="302">
        <v>192</v>
      </c>
      <c r="B201" s="269" t="s">
        <v>190</v>
      </c>
      <c r="C201" s="269">
        <v>2471.15</v>
      </c>
      <c r="D201" s="309">
        <v>2480.7666666666669</v>
      </c>
      <c r="E201" s="309">
        <v>2440.3833333333337</v>
      </c>
      <c r="F201" s="309">
        <v>2409.6166666666668</v>
      </c>
      <c r="G201" s="309">
        <v>2369.2333333333336</v>
      </c>
      <c r="H201" s="309">
        <v>2511.5333333333338</v>
      </c>
      <c r="I201" s="309">
        <v>2551.916666666667</v>
      </c>
      <c r="J201" s="309">
        <v>2582.6833333333338</v>
      </c>
      <c r="K201" s="269">
        <v>2521.15</v>
      </c>
      <c r="L201" s="269">
        <v>2450</v>
      </c>
      <c r="M201" s="269">
        <v>2.6494300000000002</v>
      </c>
    </row>
    <row r="202" spans="1:13">
      <c r="A202" s="302">
        <v>193</v>
      </c>
      <c r="B202" s="269" t="s">
        <v>191</v>
      </c>
      <c r="C202" s="269">
        <v>325.39999999999998</v>
      </c>
      <c r="D202" s="309">
        <v>326.13333333333333</v>
      </c>
      <c r="E202" s="309">
        <v>322.26666666666665</v>
      </c>
      <c r="F202" s="309">
        <v>319.13333333333333</v>
      </c>
      <c r="G202" s="309">
        <v>315.26666666666665</v>
      </c>
      <c r="H202" s="309">
        <v>329.26666666666665</v>
      </c>
      <c r="I202" s="309">
        <v>333.13333333333333</v>
      </c>
      <c r="J202" s="309">
        <v>336.26666666666665</v>
      </c>
      <c r="K202" s="269">
        <v>330</v>
      </c>
      <c r="L202" s="269">
        <v>323</v>
      </c>
      <c r="M202" s="269">
        <v>8.0592799999999993</v>
      </c>
    </row>
    <row r="203" spans="1:13">
      <c r="A203" s="302">
        <v>194</v>
      </c>
      <c r="B203" s="269" t="s">
        <v>197</v>
      </c>
      <c r="C203" s="269">
        <v>440.25</v>
      </c>
      <c r="D203" s="309">
        <v>443.25</v>
      </c>
      <c r="E203" s="309">
        <v>435.65</v>
      </c>
      <c r="F203" s="309">
        <v>431.04999999999995</v>
      </c>
      <c r="G203" s="309">
        <v>423.44999999999993</v>
      </c>
      <c r="H203" s="309">
        <v>447.85</v>
      </c>
      <c r="I203" s="309">
        <v>455.45000000000005</v>
      </c>
      <c r="J203" s="309">
        <v>460.05000000000007</v>
      </c>
      <c r="K203" s="269">
        <v>450.85</v>
      </c>
      <c r="L203" s="269">
        <v>438.65</v>
      </c>
      <c r="M203" s="269">
        <v>21.281510000000001</v>
      </c>
    </row>
    <row r="204" spans="1:13">
      <c r="A204" s="302">
        <v>195</v>
      </c>
      <c r="B204" s="269" t="s">
        <v>195</v>
      </c>
      <c r="C204" s="269">
        <v>3860.6</v>
      </c>
      <c r="D204" s="309">
        <v>3838.2000000000003</v>
      </c>
      <c r="E204" s="309">
        <v>3802.4000000000005</v>
      </c>
      <c r="F204" s="309">
        <v>3744.2000000000003</v>
      </c>
      <c r="G204" s="309">
        <v>3708.4000000000005</v>
      </c>
      <c r="H204" s="309">
        <v>3896.4000000000005</v>
      </c>
      <c r="I204" s="309">
        <v>3932.2000000000007</v>
      </c>
      <c r="J204" s="309">
        <v>3990.4000000000005</v>
      </c>
      <c r="K204" s="269">
        <v>3874</v>
      </c>
      <c r="L204" s="269">
        <v>3780</v>
      </c>
      <c r="M204" s="269">
        <v>3.7356799999999999</v>
      </c>
    </row>
    <row r="205" spans="1:13">
      <c r="A205" s="302">
        <v>196</v>
      </c>
      <c r="B205" s="269" t="s">
        <v>196</v>
      </c>
      <c r="C205" s="269">
        <v>33.85</v>
      </c>
      <c r="D205" s="309">
        <v>34.166666666666664</v>
      </c>
      <c r="E205" s="309">
        <v>32.93333333333333</v>
      </c>
      <c r="F205" s="309">
        <v>32.016666666666666</v>
      </c>
      <c r="G205" s="309">
        <v>30.783333333333331</v>
      </c>
      <c r="H205" s="309">
        <v>35.083333333333329</v>
      </c>
      <c r="I205" s="309">
        <v>36.316666666666663</v>
      </c>
      <c r="J205" s="309">
        <v>37.233333333333327</v>
      </c>
      <c r="K205" s="269">
        <v>35.4</v>
      </c>
      <c r="L205" s="269">
        <v>33.25</v>
      </c>
      <c r="M205" s="269">
        <v>68.427520000000001</v>
      </c>
    </row>
    <row r="206" spans="1:13">
      <c r="A206" s="302">
        <v>197</v>
      </c>
      <c r="B206" s="269" t="s">
        <v>193</v>
      </c>
      <c r="C206" s="269">
        <v>1017.95</v>
      </c>
      <c r="D206" s="309">
        <v>1030.3499999999999</v>
      </c>
      <c r="E206" s="309">
        <v>998.69999999999982</v>
      </c>
      <c r="F206" s="309">
        <v>979.44999999999993</v>
      </c>
      <c r="G206" s="309">
        <v>947.79999999999984</v>
      </c>
      <c r="H206" s="309">
        <v>1049.5999999999999</v>
      </c>
      <c r="I206" s="309">
        <v>1081.25</v>
      </c>
      <c r="J206" s="309">
        <v>1100.4999999999998</v>
      </c>
      <c r="K206" s="269">
        <v>1062</v>
      </c>
      <c r="L206" s="269">
        <v>1011.1</v>
      </c>
      <c r="M206" s="269">
        <v>6.7928800000000003</v>
      </c>
    </row>
    <row r="207" spans="1:13">
      <c r="A207" s="302">
        <v>198</v>
      </c>
      <c r="B207" s="269" t="s">
        <v>143</v>
      </c>
      <c r="C207" s="269">
        <v>591.45000000000005</v>
      </c>
      <c r="D207" s="309">
        <v>597.1</v>
      </c>
      <c r="E207" s="309">
        <v>583.35</v>
      </c>
      <c r="F207" s="309">
        <v>575.25</v>
      </c>
      <c r="G207" s="309">
        <v>561.5</v>
      </c>
      <c r="H207" s="309">
        <v>605.20000000000005</v>
      </c>
      <c r="I207" s="309">
        <v>618.95000000000005</v>
      </c>
      <c r="J207" s="309">
        <v>627.05000000000007</v>
      </c>
      <c r="K207" s="269">
        <v>610.85</v>
      </c>
      <c r="L207" s="269">
        <v>589</v>
      </c>
      <c r="M207" s="269">
        <v>29.527550000000002</v>
      </c>
    </row>
    <row r="208" spans="1:13">
      <c r="A208" s="302">
        <v>199</v>
      </c>
      <c r="B208" s="269" t="s">
        <v>284</v>
      </c>
      <c r="C208" s="269">
        <v>175.3</v>
      </c>
      <c r="D208" s="309">
        <v>175.65</v>
      </c>
      <c r="E208" s="309">
        <v>174.3</v>
      </c>
      <c r="F208" s="309">
        <v>173.3</v>
      </c>
      <c r="G208" s="309">
        <v>171.95000000000002</v>
      </c>
      <c r="H208" s="309">
        <v>176.65</v>
      </c>
      <c r="I208" s="309">
        <v>177.99999999999997</v>
      </c>
      <c r="J208" s="309">
        <v>179</v>
      </c>
      <c r="K208" s="269">
        <v>177</v>
      </c>
      <c r="L208" s="269">
        <v>174.65</v>
      </c>
      <c r="M208" s="269">
        <v>1.5314000000000001</v>
      </c>
    </row>
    <row r="209" spans="1:13">
      <c r="A209" s="302">
        <v>200</v>
      </c>
      <c r="B209" s="269" t="s">
        <v>285</v>
      </c>
      <c r="C209" s="269">
        <v>189.95</v>
      </c>
      <c r="D209" s="309">
        <v>195.01666666666665</v>
      </c>
      <c r="E209" s="309">
        <v>183.0333333333333</v>
      </c>
      <c r="F209" s="309">
        <v>176.11666666666665</v>
      </c>
      <c r="G209" s="309">
        <v>164.1333333333333</v>
      </c>
      <c r="H209" s="309">
        <v>201.93333333333331</v>
      </c>
      <c r="I209" s="309">
        <v>213.91666666666666</v>
      </c>
      <c r="J209" s="309">
        <v>220.83333333333331</v>
      </c>
      <c r="K209" s="269">
        <v>207</v>
      </c>
      <c r="L209" s="269">
        <v>188.1</v>
      </c>
      <c r="M209" s="269">
        <v>10.82254</v>
      </c>
    </row>
    <row r="210" spans="1:13">
      <c r="A210" s="302">
        <v>201</v>
      </c>
      <c r="B210" s="269" t="s">
        <v>563</v>
      </c>
      <c r="C210" s="269">
        <v>681.8</v>
      </c>
      <c r="D210" s="309">
        <v>687.7166666666667</v>
      </c>
      <c r="E210" s="309">
        <v>665.43333333333339</v>
      </c>
      <c r="F210" s="309">
        <v>649.06666666666672</v>
      </c>
      <c r="G210" s="309">
        <v>626.78333333333342</v>
      </c>
      <c r="H210" s="309">
        <v>704.08333333333337</v>
      </c>
      <c r="I210" s="309">
        <v>726.36666666666667</v>
      </c>
      <c r="J210" s="309">
        <v>742.73333333333335</v>
      </c>
      <c r="K210" s="269">
        <v>710</v>
      </c>
      <c r="L210" s="269">
        <v>671.35</v>
      </c>
      <c r="M210" s="269">
        <v>31.193159999999999</v>
      </c>
    </row>
    <row r="211" spans="1:13">
      <c r="A211" s="302">
        <v>202</v>
      </c>
      <c r="B211" s="269" t="s">
        <v>198</v>
      </c>
      <c r="C211" s="269">
        <v>109.95</v>
      </c>
      <c r="D211" s="309">
        <v>110.83333333333333</v>
      </c>
      <c r="E211" s="309">
        <v>108.41666666666666</v>
      </c>
      <c r="F211" s="309">
        <v>106.88333333333333</v>
      </c>
      <c r="G211" s="309">
        <v>104.46666666666665</v>
      </c>
      <c r="H211" s="309">
        <v>112.36666666666666</v>
      </c>
      <c r="I211" s="309">
        <v>114.78333333333332</v>
      </c>
      <c r="J211" s="309">
        <v>116.31666666666666</v>
      </c>
      <c r="K211" s="269">
        <v>113.25</v>
      </c>
      <c r="L211" s="269">
        <v>109.3</v>
      </c>
      <c r="M211" s="269">
        <v>245.44467</v>
      </c>
    </row>
    <row r="212" spans="1:13">
      <c r="A212" s="302">
        <v>203</v>
      </c>
      <c r="B212" s="269" t="s">
        <v>120</v>
      </c>
      <c r="C212" s="269">
        <v>10.4</v>
      </c>
      <c r="D212" s="309">
        <v>10.299999999999999</v>
      </c>
      <c r="E212" s="309">
        <v>9.8499999999999979</v>
      </c>
      <c r="F212" s="309">
        <v>9.2999999999999989</v>
      </c>
      <c r="G212" s="309">
        <v>8.8499999999999979</v>
      </c>
      <c r="H212" s="309">
        <v>10.849999999999998</v>
      </c>
      <c r="I212" s="309">
        <v>11.299999999999997</v>
      </c>
      <c r="J212" s="309">
        <v>11.849999999999998</v>
      </c>
      <c r="K212" s="269">
        <v>10.75</v>
      </c>
      <c r="L212" s="269">
        <v>9.75</v>
      </c>
      <c r="M212" s="269">
        <v>10937.38838</v>
      </c>
    </row>
    <row r="213" spans="1:13">
      <c r="A213" s="302">
        <v>204</v>
      </c>
      <c r="B213" s="269" t="s">
        <v>199</v>
      </c>
      <c r="C213" s="269">
        <v>545.4</v>
      </c>
      <c r="D213" s="309">
        <v>548.23333333333335</v>
      </c>
      <c r="E213" s="309">
        <v>539.2166666666667</v>
      </c>
      <c r="F213" s="309">
        <v>533.0333333333333</v>
      </c>
      <c r="G213" s="309">
        <v>524.01666666666665</v>
      </c>
      <c r="H213" s="309">
        <v>554.41666666666674</v>
      </c>
      <c r="I213" s="309">
        <v>563.43333333333339</v>
      </c>
      <c r="J213" s="309">
        <v>569.61666666666679</v>
      </c>
      <c r="K213" s="269">
        <v>557.25</v>
      </c>
      <c r="L213" s="269">
        <v>542.04999999999995</v>
      </c>
      <c r="M213" s="269">
        <v>15.172040000000001</v>
      </c>
    </row>
    <row r="214" spans="1:13">
      <c r="A214" s="302">
        <v>205</v>
      </c>
      <c r="B214" s="269" t="s">
        <v>569</v>
      </c>
      <c r="C214" s="269">
        <v>2043.3</v>
      </c>
      <c r="D214" s="309">
        <v>2046.1000000000001</v>
      </c>
      <c r="E214" s="309">
        <v>2027.2000000000003</v>
      </c>
      <c r="F214" s="309">
        <v>2011.1000000000001</v>
      </c>
      <c r="G214" s="309">
        <v>1992.2000000000003</v>
      </c>
      <c r="H214" s="309">
        <v>2062.2000000000003</v>
      </c>
      <c r="I214" s="309">
        <v>2081.1000000000004</v>
      </c>
      <c r="J214" s="309">
        <v>2097.2000000000003</v>
      </c>
      <c r="K214" s="269">
        <v>2065</v>
      </c>
      <c r="L214" s="269">
        <v>2030</v>
      </c>
      <c r="M214" s="269">
        <v>1.0756600000000001</v>
      </c>
    </row>
    <row r="215" spans="1:13">
      <c r="A215" s="302">
        <v>206</v>
      </c>
      <c r="B215" s="269" t="s">
        <v>200</v>
      </c>
      <c r="C215" s="309">
        <v>225.45</v>
      </c>
      <c r="D215" s="309">
        <v>224.58333333333334</v>
      </c>
      <c r="E215" s="309">
        <v>219.16666666666669</v>
      </c>
      <c r="F215" s="309">
        <v>212.88333333333335</v>
      </c>
      <c r="G215" s="309">
        <v>207.4666666666667</v>
      </c>
      <c r="H215" s="309">
        <v>230.86666666666667</v>
      </c>
      <c r="I215" s="309">
        <v>236.28333333333336</v>
      </c>
      <c r="J215" s="309">
        <v>242.56666666666666</v>
      </c>
      <c r="K215" s="309">
        <v>230</v>
      </c>
      <c r="L215" s="309">
        <v>218.3</v>
      </c>
      <c r="M215" s="309">
        <v>191.94612000000001</v>
      </c>
    </row>
    <row r="216" spans="1:13">
      <c r="A216" s="302">
        <v>207</v>
      </c>
      <c r="B216" s="269" t="s">
        <v>201</v>
      </c>
      <c r="C216" s="309">
        <v>26.75</v>
      </c>
      <c r="D216" s="309">
        <v>26.866666666666664</v>
      </c>
      <c r="E216" s="309">
        <v>26.483333333333327</v>
      </c>
      <c r="F216" s="309">
        <v>26.216666666666665</v>
      </c>
      <c r="G216" s="309">
        <v>25.833333333333329</v>
      </c>
      <c r="H216" s="309">
        <v>27.133333333333326</v>
      </c>
      <c r="I216" s="309">
        <v>27.516666666666659</v>
      </c>
      <c r="J216" s="309">
        <v>27.783333333333324</v>
      </c>
      <c r="K216" s="309">
        <v>27.25</v>
      </c>
      <c r="L216" s="309">
        <v>26.6</v>
      </c>
      <c r="M216" s="309">
        <v>121.30891</v>
      </c>
    </row>
    <row r="217" spans="1:13">
      <c r="A217" s="302">
        <v>208</v>
      </c>
      <c r="B217" s="269" t="s">
        <v>202</v>
      </c>
      <c r="C217" s="309">
        <v>176.25</v>
      </c>
      <c r="D217" s="309">
        <v>177.04999999999998</v>
      </c>
      <c r="E217" s="309">
        <v>173.34999999999997</v>
      </c>
      <c r="F217" s="309">
        <v>170.45</v>
      </c>
      <c r="G217" s="309">
        <v>166.74999999999997</v>
      </c>
      <c r="H217" s="309">
        <v>179.94999999999996</v>
      </c>
      <c r="I217" s="309">
        <v>183.64999999999995</v>
      </c>
      <c r="J217" s="309">
        <v>186.54999999999995</v>
      </c>
      <c r="K217" s="309">
        <v>180.75</v>
      </c>
      <c r="L217" s="309">
        <v>174.15</v>
      </c>
      <c r="M217" s="309">
        <v>179.33761000000001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286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287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288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203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204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205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206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207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208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209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210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211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212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213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214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215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216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217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 xr:uid="{00000000-0004-0000-0200-000000000000}"/>
    <hyperlink ref="M5" location="Main!A1" display="Back to Main Page" xr:uid="{00000000-0004-0000-0200-000001000000}"/>
    <hyperlink ref="A166:M166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09375" defaultRowHeight="13.2"/>
  <cols>
    <col min="1" max="1" width="7.33203125" style="11" customWidth="1"/>
    <col min="2" max="2" width="14.33203125" style="11" customWidth="1"/>
    <col min="3" max="3" width="12.6640625" style="11" customWidth="1"/>
    <col min="4" max="4" width="12.33203125" style="11" customWidth="1"/>
    <col min="5" max="6" width="9.6640625" style="11" customWidth="1"/>
    <col min="7" max="10" width="11.44140625" style="11" customWidth="1"/>
    <col min="11" max="11" width="10" style="11" customWidth="1"/>
    <col min="12" max="12" width="10.5546875" style="11" customWidth="1"/>
    <col min="13" max="13" width="11.88671875" style="11" customWidth="1"/>
    <col min="14" max="16384" width="9.109375" style="11"/>
  </cols>
  <sheetData>
    <row r="1" spans="1:15">
      <c r="A1" s="572"/>
      <c r="B1" s="572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289</v>
      </c>
    </row>
    <row r="6" spans="1:15">
      <c r="A6" s="271" t="s">
        <v>15</v>
      </c>
      <c r="K6" s="281">
        <f>Main!B10</f>
        <v>44011</v>
      </c>
    </row>
    <row r="7" spans="1:15">
      <c r="A7"/>
      <c r="C7" s="11" t="s">
        <v>290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69" t="s">
        <v>16</v>
      </c>
      <c r="B9" s="570" t="s">
        <v>18</v>
      </c>
      <c r="C9" s="568" t="s">
        <v>19</v>
      </c>
      <c r="D9" s="568" t="s">
        <v>20</v>
      </c>
      <c r="E9" s="568" t="s">
        <v>21</v>
      </c>
      <c r="F9" s="568"/>
      <c r="G9" s="568"/>
      <c r="H9" s="568" t="s">
        <v>22</v>
      </c>
      <c r="I9" s="568"/>
      <c r="J9" s="568"/>
      <c r="K9" s="275"/>
      <c r="L9" s="282"/>
      <c r="M9" s="283"/>
    </row>
    <row r="10" spans="1:15" ht="42.75" customHeight="1">
      <c r="A10" s="564"/>
      <c r="B10" s="566"/>
      <c r="C10" s="571" t="s">
        <v>23</v>
      </c>
      <c r="D10" s="571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218</v>
      </c>
    </row>
    <row r="11" spans="1:15" ht="12" customHeight="1">
      <c r="A11" s="269">
        <v>1</v>
      </c>
      <c r="B11" s="278" t="s">
        <v>291</v>
      </c>
      <c r="C11" s="279">
        <v>19103</v>
      </c>
      <c r="D11" s="280">
        <v>18896.983333333334</v>
      </c>
      <c r="E11" s="280">
        <v>18556.016666666666</v>
      </c>
      <c r="F11" s="280">
        <v>18009.033333333333</v>
      </c>
      <c r="G11" s="280">
        <v>17668.066666666666</v>
      </c>
      <c r="H11" s="280">
        <v>19443.966666666667</v>
      </c>
      <c r="I11" s="280">
        <v>19784.933333333334</v>
      </c>
      <c r="J11" s="280">
        <v>20331.916666666668</v>
      </c>
      <c r="K11" s="278">
        <v>19237.95</v>
      </c>
      <c r="L11" s="278">
        <v>18350</v>
      </c>
      <c r="M11" s="278">
        <v>8.269E-2</v>
      </c>
    </row>
    <row r="12" spans="1:15" ht="12" customHeight="1">
      <c r="A12" s="269">
        <v>2</v>
      </c>
      <c r="B12" s="278" t="s">
        <v>803</v>
      </c>
      <c r="C12" s="279">
        <v>953.7</v>
      </c>
      <c r="D12" s="280">
        <v>956.2166666666667</v>
      </c>
      <c r="E12" s="280">
        <v>942.48333333333335</v>
      </c>
      <c r="F12" s="280">
        <v>931.26666666666665</v>
      </c>
      <c r="G12" s="280">
        <v>917.5333333333333</v>
      </c>
      <c r="H12" s="280">
        <v>967.43333333333339</v>
      </c>
      <c r="I12" s="280">
        <v>981.16666666666674</v>
      </c>
      <c r="J12" s="280">
        <v>992.38333333333344</v>
      </c>
      <c r="K12" s="278">
        <v>969.95</v>
      </c>
      <c r="L12" s="278">
        <v>945</v>
      </c>
      <c r="M12" s="278">
        <v>2.2211799999999999</v>
      </c>
    </row>
    <row r="13" spans="1:15" ht="12" customHeight="1">
      <c r="A13" s="269">
        <v>3</v>
      </c>
      <c r="B13" s="278" t="s">
        <v>294</v>
      </c>
      <c r="C13" s="279">
        <v>1343</v>
      </c>
      <c r="D13" s="280">
        <v>1365.3333333333333</v>
      </c>
      <c r="E13" s="280">
        <v>1297.6666666666665</v>
      </c>
      <c r="F13" s="280">
        <v>1252.3333333333333</v>
      </c>
      <c r="G13" s="280">
        <v>1184.6666666666665</v>
      </c>
      <c r="H13" s="280">
        <v>1410.6666666666665</v>
      </c>
      <c r="I13" s="280">
        <v>1478.333333333333</v>
      </c>
      <c r="J13" s="280">
        <v>1523.6666666666665</v>
      </c>
      <c r="K13" s="278">
        <v>1433</v>
      </c>
      <c r="L13" s="278">
        <v>1320</v>
      </c>
      <c r="M13" s="278">
        <v>0.78364</v>
      </c>
    </row>
    <row r="14" spans="1:15" ht="12" customHeight="1">
      <c r="A14" s="269">
        <v>4</v>
      </c>
      <c r="B14" s="278" t="s">
        <v>295</v>
      </c>
      <c r="C14" s="279">
        <v>15956.35</v>
      </c>
      <c r="D14" s="280">
        <v>16083.75</v>
      </c>
      <c r="E14" s="280">
        <v>15772.599999999999</v>
      </c>
      <c r="F14" s="280">
        <v>15588.849999999999</v>
      </c>
      <c r="G14" s="280">
        <v>15277.699999999997</v>
      </c>
      <c r="H14" s="280">
        <v>16267.5</v>
      </c>
      <c r="I14" s="280">
        <v>16578.650000000001</v>
      </c>
      <c r="J14" s="280">
        <v>16762.400000000001</v>
      </c>
      <c r="K14" s="278">
        <v>16394.900000000001</v>
      </c>
      <c r="L14" s="278">
        <v>15900</v>
      </c>
      <c r="M14" s="278">
        <v>0.23130999999999999</v>
      </c>
    </row>
    <row r="15" spans="1:15" ht="12" customHeight="1">
      <c r="A15" s="269">
        <v>5</v>
      </c>
      <c r="B15" s="278" t="s">
        <v>227</v>
      </c>
      <c r="C15" s="279">
        <v>64.25</v>
      </c>
      <c r="D15" s="280">
        <v>64.649999999999991</v>
      </c>
      <c r="E15" s="280">
        <v>63.399999999999977</v>
      </c>
      <c r="F15" s="280">
        <v>62.549999999999983</v>
      </c>
      <c r="G15" s="280">
        <v>61.299999999999969</v>
      </c>
      <c r="H15" s="280">
        <v>65.499999999999986</v>
      </c>
      <c r="I15" s="280">
        <v>66.750000000000014</v>
      </c>
      <c r="J15" s="280">
        <v>67.599999999999994</v>
      </c>
      <c r="K15" s="278">
        <v>65.900000000000006</v>
      </c>
      <c r="L15" s="278">
        <v>63.8</v>
      </c>
      <c r="M15" s="278">
        <v>44.886090000000003</v>
      </c>
    </row>
    <row r="16" spans="1:15" ht="12" customHeight="1">
      <c r="A16" s="269">
        <v>6</v>
      </c>
      <c r="B16" s="278" t="s">
        <v>228</v>
      </c>
      <c r="C16" s="279">
        <v>129.30000000000001</v>
      </c>
      <c r="D16" s="280">
        <v>130.26666666666668</v>
      </c>
      <c r="E16" s="280">
        <v>127.63333333333335</v>
      </c>
      <c r="F16" s="280">
        <v>125.96666666666667</v>
      </c>
      <c r="G16" s="280">
        <v>123.33333333333334</v>
      </c>
      <c r="H16" s="280">
        <v>131.93333333333337</v>
      </c>
      <c r="I16" s="280">
        <v>134.56666666666669</v>
      </c>
      <c r="J16" s="280">
        <v>136.23333333333338</v>
      </c>
      <c r="K16" s="278">
        <v>132.9</v>
      </c>
      <c r="L16" s="278">
        <v>128.6</v>
      </c>
      <c r="M16" s="278">
        <v>18.545680000000001</v>
      </c>
    </row>
    <row r="17" spans="1:13" ht="12" customHeight="1">
      <c r="A17" s="269">
        <v>7</v>
      </c>
      <c r="B17" s="278" t="s">
        <v>38</v>
      </c>
      <c r="C17" s="279">
        <v>1288.5999999999999</v>
      </c>
      <c r="D17" s="280">
        <v>1278.6833333333334</v>
      </c>
      <c r="E17" s="280">
        <v>1262.3666666666668</v>
      </c>
      <c r="F17" s="280">
        <v>1236.1333333333334</v>
      </c>
      <c r="G17" s="280">
        <v>1219.8166666666668</v>
      </c>
      <c r="H17" s="280">
        <v>1304.9166666666667</v>
      </c>
      <c r="I17" s="280">
        <v>1321.2333333333333</v>
      </c>
      <c r="J17" s="280">
        <v>1347.4666666666667</v>
      </c>
      <c r="K17" s="278">
        <v>1295</v>
      </c>
      <c r="L17" s="278">
        <v>1252.45</v>
      </c>
      <c r="M17" s="278">
        <v>9.9977599999999995</v>
      </c>
    </row>
    <row r="18" spans="1:13" ht="12" customHeight="1">
      <c r="A18" s="269">
        <v>8</v>
      </c>
      <c r="B18" s="278" t="s">
        <v>296</v>
      </c>
      <c r="C18" s="279">
        <v>165.85</v>
      </c>
      <c r="D18" s="280">
        <v>168.5</v>
      </c>
      <c r="E18" s="280">
        <v>160.35</v>
      </c>
      <c r="F18" s="280">
        <v>154.85</v>
      </c>
      <c r="G18" s="280">
        <v>146.69999999999999</v>
      </c>
      <c r="H18" s="280">
        <v>174</v>
      </c>
      <c r="I18" s="280">
        <v>182.14999999999998</v>
      </c>
      <c r="J18" s="280">
        <v>187.65</v>
      </c>
      <c r="K18" s="278">
        <v>176.65</v>
      </c>
      <c r="L18" s="278">
        <v>163</v>
      </c>
      <c r="M18" s="278">
        <v>48.828229999999998</v>
      </c>
    </row>
    <row r="19" spans="1:13" ht="12" customHeight="1">
      <c r="A19" s="269">
        <v>9</v>
      </c>
      <c r="B19" s="278" t="s">
        <v>297</v>
      </c>
      <c r="C19" s="279">
        <v>397.55</v>
      </c>
      <c r="D19" s="280">
        <v>397.55</v>
      </c>
      <c r="E19" s="280">
        <v>397.55</v>
      </c>
      <c r="F19" s="280">
        <v>397.55</v>
      </c>
      <c r="G19" s="280">
        <v>397.55</v>
      </c>
      <c r="H19" s="280">
        <v>397.55</v>
      </c>
      <c r="I19" s="280">
        <v>397.55</v>
      </c>
      <c r="J19" s="280">
        <v>397.55</v>
      </c>
      <c r="K19" s="278">
        <v>397.55</v>
      </c>
      <c r="L19" s="278">
        <v>397.55</v>
      </c>
      <c r="M19" s="278">
        <v>1.4724699999999999</v>
      </c>
    </row>
    <row r="20" spans="1:13" ht="12" customHeight="1">
      <c r="A20" s="269">
        <v>10</v>
      </c>
      <c r="B20" s="278" t="s">
        <v>41</v>
      </c>
      <c r="C20" s="279">
        <v>343.2</v>
      </c>
      <c r="D20" s="280">
        <v>343.93333333333339</v>
      </c>
      <c r="E20" s="280">
        <v>338.86666666666679</v>
      </c>
      <c r="F20" s="280">
        <v>334.53333333333342</v>
      </c>
      <c r="G20" s="280">
        <v>329.46666666666681</v>
      </c>
      <c r="H20" s="280">
        <v>348.26666666666677</v>
      </c>
      <c r="I20" s="280">
        <v>353.33333333333337</v>
      </c>
      <c r="J20" s="280">
        <v>357.66666666666674</v>
      </c>
      <c r="K20" s="278">
        <v>349</v>
      </c>
      <c r="L20" s="278">
        <v>339.6</v>
      </c>
      <c r="M20" s="278">
        <v>39.795189999999998</v>
      </c>
    </row>
    <row r="21" spans="1:13" ht="12" customHeight="1">
      <c r="A21" s="269">
        <v>11</v>
      </c>
      <c r="B21" s="278" t="s">
        <v>43</v>
      </c>
      <c r="C21" s="279">
        <v>36.75</v>
      </c>
      <c r="D21" s="280">
        <v>37.016666666666673</v>
      </c>
      <c r="E21" s="280">
        <v>36.133333333333347</v>
      </c>
      <c r="F21" s="280">
        <v>35.516666666666673</v>
      </c>
      <c r="G21" s="280">
        <v>34.633333333333347</v>
      </c>
      <c r="H21" s="280">
        <v>37.633333333333347</v>
      </c>
      <c r="I21" s="280">
        <v>38.516666666666673</v>
      </c>
      <c r="J21" s="280">
        <v>39.133333333333347</v>
      </c>
      <c r="K21" s="278">
        <v>37.9</v>
      </c>
      <c r="L21" s="278">
        <v>36.4</v>
      </c>
      <c r="M21" s="278">
        <v>55.332689999999999</v>
      </c>
    </row>
    <row r="22" spans="1:13" ht="12" customHeight="1">
      <c r="A22" s="269">
        <v>12</v>
      </c>
      <c r="B22" s="278" t="s">
        <v>298</v>
      </c>
      <c r="C22" s="279">
        <v>276.85000000000002</v>
      </c>
      <c r="D22" s="280">
        <v>271.38333333333333</v>
      </c>
      <c r="E22" s="280">
        <v>262.06666666666666</v>
      </c>
      <c r="F22" s="280">
        <v>247.28333333333336</v>
      </c>
      <c r="G22" s="280">
        <v>237.9666666666667</v>
      </c>
      <c r="H22" s="280">
        <v>286.16666666666663</v>
      </c>
      <c r="I22" s="280">
        <v>295.48333333333323</v>
      </c>
      <c r="J22" s="280">
        <v>310.26666666666659</v>
      </c>
      <c r="K22" s="278">
        <v>280.7</v>
      </c>
      <c r="L22" s="278">
        <v>256.60000000000002</v>
      </c>
      <c r="M22" s="278">
        <v>41.134160000000001</v>
      </c>
    </row>
    <row r="23" spans="1:13">
      <c r="A23" s="269">
        <v>13</v>
      </c>
      <c r="B23" s="278" t="s">
        <v>299</v>
      </c>
      <c r="C23" s="279">
        <v>172.3</v>
      </c>
      <c r="D23" s="280">
        <v>174.93333333333331</v>
      </c>
      <c r="E23" s="280">
        <v>168.91666666666663</v>
      </c>
      <c r="F23" s="280">
        <v>165.53333333333333</v>
      </c>
      <c r="G23" s="280">
        <v>159.51666666666665</v>
      </c>
      <c r="H23" s="280">
        <v>178.31666666666661</v>
      </c>
      <c r="I23" s="280">
        <v>184.33333333333331</v>
      </c>
      <c r="J23" s="280">
        <v>187.71666666666658</v>
      </c>
      <c r="K23" s="278">
        <v>180.95</v>
      </c>
      <c r="L23" s="278">
        <v>171.55</v>
      </c>
      <c r="M23" s="278">
        <v>1.5585199999999999</v>
      </c>
    </row>
    <row r="24" spans="1:13">
      <c r="A24" s="269">
        <v>14</v>
      </c>
      <c r="B24" s="278" t="s">
        <v>300</v>
      </c>
      <c r="C24" s="279">
        <v>184.95</v>
      </c>
      <c r="D24" s="280">
        <v>186.26666666666665</v>
      </c>
      <c r="E24" s="280">
        <v>181.73333333333329</v>
      </c>
      <c r="F24" s="280">
        <v>178.51666666666665</v>
      </c>
      <c r="G24" s="280">
        <v>173.98333333333329</v>
      </c>
      <c r="H24" s="280">
        <v>189.48333333333329</v>
      </c>
      <c r="I24" s="280">
        <v>194.01666666666665</v>
      </c>
      <c r="J24" s="280">
        <v>197.23333333333329</v>
      </c>
      <c r="K24" s="278">
        <v>190.8</v>
      </c>
      <c r="L24" s="278">
        <v>183.05</v>
      </c>
      <c r="M24" s="278">
        <v>2.7942499999999999</v>
      </c>
    </row>
    <row r="25" spans="1:13">
      <c r="A25" s="269">
        <v>15</v>
      </c>
      <c r="B25" s="278" t="s">
        <v>833</v>
      </c>
      <c r="C25" s="279">
        <v>1512.3</v>
      </c>
      <c r="D25" s="280">
        <v>1518.1666666666667</v>
      </c>
      <c r="E25" s="280">
        <v>1499.3333333333335</v>
      </c>
      <c r="F25" s="280">
        <v>1486.3666666666668</v>
      </c>
      <c r="G25" s="280">
        <v>1467.5333333333335</v>
      </c>
      <c r="H25" s="280">
        <v>1531.1333333333334</v>
      </c>
      <c r="I25" s="280">
        <v>1549.9666666666669</v>
      </c>
      <c r="J25" s="280">
        <v>1562.9333333333334</v>
      </c>
      <c r="K25" s="278">
        <v>1537</v>
      </c>
      <c r="L25" s="278">
        <v>1505.2</v>
      </c>
      <c r="M25" s="278">
        <v>0.27138000000000001</v>
      </c>
    </row>
    <row r="26" spans="1:13">
      <c r="A26" s="269">
        <v>16</v>
      </c>
      <c r="B26" s="278" t="s">
        <v>292</v>
      </c>
      <c r="C26" s="279">
        <v>1625.2</v>
      </c>
      <c r="D26" s="280">
        <v>1627.8833333333332</v>
      </c>
      <c r="E26" s="280">
        <v>1607.7666666666664</v>
      </c>
      <c r="F26" s="280">
        <v>1590.3333333333333</v>
      </c>
      <c r="G26" s="280">
        <v>1570.2166666666665</v>
      </c>
      <c r="H26" s="280">
        <v>1645.3166666666664</v>
      </c>
      <c r="I26" s="280">
        <v>1665.4333333333332</v>
      </c>
      <c r="J26" s="280">
        <v>1682.8666666666663</v>
      </c>
      <c r="K26" s="278">
        <v>1648</v>
      </c>
      <c r="L26" s="278">
        <v>1610.45</v>
      </c>
      <c r="M26" s="278">
        <v>0.38107000000000002</v>
      </c>
    </row>
    <row r="27" spans="1:13">
      <c r="A27" s="269">
        <v>17</v>
      </c>
      <c r="B27" s="278" t="s">
        <v>229</v>
      </c>
      <c r="C27" s="279">
        <v>1446.75</v>
      </c>
      <c r="D27" s="280">
        <v>1454.5333333333335</v>
      </c>
      <c r="E27" s="280">
        <v>1434.0666666666671</v>
      </c>
      <c r="F27" s="280">
        <v>1421.3833333333334</v>
      </c>
      <c r="G27" s="280">
        <v>1400.916666666667</v>
      </c>
      <c r="H27" s="280">
        <v>1467.2166666666672</v>
      </c>
      <c r="I27" s="280">
        <v>1487.6833333333338</v>
      </c>
      <c r="J27" s="280">
        <v>1500.3666666666672</v>
      </c>
      <c r="K27" s="278">
        <v>1475</v>
      </c>
      <c r="L27" s="278">
        <v>1441.85</v>
      </c>
      <c r="M27" s="278">
        <v>0.71087</v>
      </c>
    </row>
    <row r="28" spans="1:13">
      <c r="A28" s="269">
        <v>18</v>
      </c>
      <c r="B28" s="278" t="s">
        <v>301</v>
      </c>
      <c r="C28" s="279">
        <v>1859.6</v>
      </c>
      <c r="D28" s="280">
        <v>1867.8333333333333</v>
      </c>
      <c r="E28" s="280">
        <v>1837.7666666666664</v>
      </c>
      <c r="F28" s="280">
        <v>1815.9333333333332</v>
      </c>
      <c r="G28" s="280">
        <v>1785.8666666666663</v>
      </c>
      <c r="H28" s="280">
        <v>1889.6666666666665</v>
      </c>
      <c r="I28" s="280">
        <v>1919.7333333333336</v>
      </c>
      <c r="J28" s="280">
        <v>1941.5666666666666</v>
      </c>
      <c r="K28" s="278">
        <v>1897.9</v>
      </c>
      <c r="L28" s="278">
        <v>1846</v>
      </c>
      <c r="M28" s="278">
        <v>0.11563</v>
      </c>
    </row>
    <row r="29" spans="1:13">
      <c r="A29" s="269">
        <v>19</v>
      </c>
      <c r="B29" s="278" t="s">
        <v>230</v>
      </c>
      <c r="C29" s="279">
        <v>2349.35</v>
      </c>
      <c r="D29" s="280">
        <v>2349.8166666666671</v>
      </c>
      <c r="E29" s="280">
        <v>2319.6333333333341</v>
      </c>
      <c r="F29" s="280">
        <v>2289.916666666667</v>
      </c>
      <c r="G29" s="280">
        <v>2259.733333333334</v>
      </c>
      <c r="H29" s="280">
        <v>2379.5333333333342</v>
      </c>
      <c r="I29" s="280">
        <v>2409.7166666666676</v>
      </c>
      <c r="J29" s="280">
        <v>2439.4333333333343</v>
      </c>
      <c r="K29" s="278">
        <v>2380</v>
      </c>
      <c r="L29" s="278">
        <v>2320.1</v>
      </c>
      <c r="M29" s="278">
        <v>1.4151899999999999</v>
      </c>
    </row>
    <row r="30" spans="1:13">
      <c r="A30" s="269">
        <v>20</v>
      </c>
      <c r="B30" s="278" t="s">
        <v>303</v>
      </c>
      <c r="C30" s="279">
        <v>79.650000000000006</v>
      </c>
      <c r="D30" s="280">
        <v>80.2</v>
      </c>
      <c r="E30" s="280">
        <v>78.550000000000011</v>
      </c>
      <c r="F30" s="280">
        <v>77.45</v>
      </c>
      <c r="G30" s="280">
        <v>75.800000000000011</v>
      </c>
      <c r="H30" s="280">
        <v>81.300000000000011</v>
      </c>
      <c r="I30" s="280">
        <v>82.950000000000017</v>
      </c>
      <c r="J30" s="280">
        <v>84.050000000000011</v>
      </c>
      <c r="K30" s="278">
        <v>81.849999999999994</v>
      </c>
      <c r="L30" s="278">
        <v>79.099999999999994</v>
      </c>
      <c r="M30" s="278">
        <v>1.65774</v>
      </c>
    </row>
    <row r="31" spans="1:13">
      <c r="A31" s="269">
        <v>21</v>
      </c>
      <c r="B31" s="278" t="s">
        <v>45</v>
      </c>
      <c r="C31" s="279">
        <v>647.85</v>
      </c>
      <c r="D31" s="280">
        <v>646.75</v>
      </c>
      <c r="E31" s="280">
        <v>641.95000000000005</v>
      </c>
      <c r="F31" s="280">
        <v>636.05000000000007</v>
      </c>
      <c r="G31" s="280">
        <v>631.25000000000011</v>
      </c>
      <c r="H31" s="280">
        <v>652.65</v>
      </c>
      <c r="I31" s="280">
        <v>657.44999999999993</v>
      </c>
      <c r="J31" s="280">
        <v>663.34999999999991</v>
      </c>
      <c r="K31" s="278">
        <v>651.54999999999995</v>
      </c>
      <c r="L31" s="278">
        <v>640.85</v>
      </c>
      <c r="M31" s="278">
        <v>8.38124</v>
      </c>
    </row>
    <row r="32" spans="1:13">
      <c r="A32" s="269">
        <v>22</v>
      </c>
      <c r="B32" s="278" t="s">
        <v>304</v>
      </c>
      <c r="C32" s="279">
        <v>1547.7</v>
      </c>
      <c r="D32" s="280">
        <v>1566.5</v>
      </c>
      <c r="E32" s="280">
        <v>1523.2</v>
      </c>
      <c r="F32" s="280">
        <v>1498.7</v>
      </c>
      <c r="G32" s="280">
        <v>1455.4</v>
      </c>
      <c r="H32" s="280">
        <v>1591</v>
      </c>
      <c r="I32" s="280">
        <v>1634.3000000000002</v>
      </c>
      <c r="J32" s="280">
        <v>1658.8</v>
      </c>
      <c r="K32" s="278">
        <v>1609.8</v>
      </c>
      <c r="L32" s="278">
        <v>1542</v>
      </c>
      <c r="M32" s="278">
        <v>0.38577</v>
      </c>
    </row>
    <row r="33" spans="1:13">
      <c r="A33" s="269">
        <v>23</v>
      </c>
      <c r="B33" s="278" t="s">
        <v>46</v>
      </c>
      <c r="C33" s="279">
        <v>188</v>
      </c>
      <c r="D33" s="280">
        <v>187.61666666666667</v>
      </c>
      <c r="E33" s="280">
        <v>186.53333333333336</v>
      </c>
      <c r="F33" s="280">
        <v>185.06666666666669</v>
      </c>
      <c r="G33" s="280">
        <v>183.98333333333338</v>
      </c>
      <c r="H33" s="280">
        <v>189.08333333333334</v>
      </c>
      <c r="I33" s="280">
        <v>190.16666666666666</v>
      </c>
      <c r="J33" s="280">
        <v>191.63333333333333</v>
      </c>
      <c r="K33" s="278">
        <v>188.7</v>
      </c>
      <c r="L33" s="278">
        <v>186.15</v>
      </c>
      <c r="M33" s="278">
        <v>33.04712</v>
      </c>
    </row>
    <row r="34" spans="1:13">
      <c r="A34" s="269">
        <v>24</v>
      </c>
      <c r="B34" s="278" t="s">
        <v>293</v>
      </c>
      <c r="C34" s="279">
        <v>1563.7</v>
      </c>
      <c r="D34" s="280">
        <v>1604.5666666666666</v>
      </c>
      <c r="E34" s="280">
        <v>1514.1333333333332</v>
      </c>
      <c r="F34" s="280">
        <v>1464.5666666666666</v>
      </c>
      <c r="G34" s="280">
        <v>1374.1333333333332</v>
      </c>
      <c r="H34" s="280">
        <v>1654.1333333333332</v>
      </c>
      <c r="I34" s="280">
        <v>1744.5666666666666</v>
      </c>
      <c r="J34" s="280">
        <v>1794.1333333333332</v>
      </c>
      <c r="K34" s="278">
        <v>1695</v>
      </c>
      <c r="L34" s="278">
        <v>1555</v>
      </c>
      <c r="M34" s="278">
        <v>0.44678000000000001</v>
      </c>
    </row>
    <row r="35" spans="1:13">
      <c r="A35" s="269">
        <v>25</v>
      </c>
      <c r="B35" s="278" t="s">
        <v>302</v>
      </c>
      <c r="C35" s="279">
        <v>902.1</v>
      </c>
      <c r="D35" s="280">
        <v>906.44999999999993</v>
      </c>
      <c r="E35" s="280">
        <v>892.89999999999986</v>
      </c>
      <c r="F35" s="280">
        <v>883.69999999999993</v>
      </c>
      <c r="G35" s="280">
        <v>870.14999999999986</v>
      </c>
      <c r="H35" s="280">
        <v>915.64999999999986</v>
      </c>
      <c r="I35" s="280">
        <v>929.19999999999982</v>
      </c>
      <c r="J35" s="280">
        <v>938.39999999999986</v>
      </c>
      <c r="K35" s="278">
        <v>920</v>
      </c>
      <c r="L35" s="278">
        <v>897.25</v>
      </c>
      <c r="M35" s="278">
        <v>1.12792</v>
      </c>
    </row>
    <row r="36" spans="1:13">
      <c r="A36" s="269">
        <v>26</v>
      </c>
      <c r="B36" s="278" t="s">
        <v>47</v>
      </c>
      <c r="C36" s="279">
        <v>1388.15</v>
      </c>
      <c r="D36" s="280">
        <v>1414.8166666666666</v>
      </c>
      <c r="E36" s="280">
        <v>1349.6333333333332</v>
      </c>
      <c r="F36" s="280">
        <v>1311.1166666666666</v>
      </c>
      <c r="G36" s="280">
        <v>1245.9333333333332</v>
      </c>
      <c r="H36" s="280">
        <v>1453.3333333333333</v>
      </c>
      <c r="I36" s="280">
        <v>1518.5166666666667</v>
      </c>
      <c r="J36" s="280">
        <v>1557.0333333333333</v>
      </c>
      <c r="K36" s="278">
        <v>1480</v>
      </c>
      <c r="L36" s="278">
        <v>1376.3</v>
      </c>
      <c r="M36" s="278">
        <v>38.624879999999997</v>
      </c>
    </row>
    <row r="37" spans="1:13">
      <c r="A37" s="269">
        <v>27</v>
      </c>
      <c r="B37" s="278" t="s">
        <v>48</v>
      </c>
      <c r="C37" s="279">
        <v>111</v>
      </c>
      <c r="D37" s="280">
        <v>112.21666666666665</v>
      </c>
      <c r="E37" s="280">
        <v>109.48333333333331</v>
      </c>
      <c r="F37" s="280">
        <v>107.96666666666665</v>
      </c>
      <c r="G37" s="280">
        <v>105.23333333333331</v>
      </c>
      <c r="H37" s="280">
        <v>113.73333333333331</v>
      </c>
      <c r="I37" s="280">
        <v>116.46666666666665</v>
      </c>
      <c r="J37" s="280">
        <v>117.98333333333331</v>
      </c>
      <c r="K37" s="278">
        <v>114.95</v>
      </c>
      <c r="L37" s="278">
        <v>110.7</v>
      </c>
      <c r="M37" s="278">
        <v>91.375309999999999</v>
      </c>
    </row>
    <row r="38" spans="1:13">
      <c r="A38" s="269">
        <v>28</v>
      </c>
      <c r="B38" s="278" t="s">
        <v>305</v>
      </c>
      <c r="C38" s="279">
        <v>177.9</v>
      </c>
      <c r="D38" s="280">
        <v>177.96666666666667</v>
      </c>
      <c r="E38" s="280">
        <v>174.93333333333334</v>
      </c>
      <c r="F38" s="280">
        <v>171.96666666666667</v>
      </c>
      <c r="G38" s="280">
        <v>168.93333333333334</v>
      </c>
      <c r="H38" s="280">
        <v>180.93333333333334</v>
      </c>
      <c r="I38" s="280">
        <v>183.9666666666667</v>
      </c>
      <c r="J38" s="280">
        <v>186.93333333333334</v>
      </c>
      <c r="K38" s="278">
        <v>181</v>
      </c>
      <c r="L38" s="278">
        <v>175</v>
      </c>
      <c r="M38" s="278">
        <v>0.48749999999999999</v>
      </c>
    </row>
    <row r="39" spans="1:13">
      <c r="A39" s="269">
        <v>29</v>
      </c>
      <c r="B39" s="278" t="s">
        <v>938</v>
      </c>
      <c r="C39" s="279">
        <v>183.4</v>
      </c>
      <c r="D39" s="280">
        <v>185.41666666666666</v>
      </c>
      <c r="E39" s="280">
        <v>178.93333333333331</v>
      </c>
      <c r="F39" s="280">
        <v>174.46666666666664</v>
      </c>
      <c r="G39" s="280">
        <v>167.98333333333329</v>
      </c>
      <c r="H39" s="280">
        <v>189.88333333333333</v>
      </c>
      <c r="I39" s="280">
        <v>196.36666666666667</v>
      </c>
      <c r="J39" s="280">
        <v>200.83333333333334</v>
      </c>
      <c r="K39" s="278">
        <v>191.9</v>
      </c>
      <c r="L39" s="278">
        <v>180.95</v>
      </c>
      <c r="M39" s="278">
        <v>0.62299000000000004</v>
      </c>
    </row>
    <row r="40" spans="1:13">
      <c r="A40" s="269">
        <v>30</v>
      </c>
      <c r="B40" s="278" t="s">
        <v>306</v>
      </c>
      <c r="C40" s="279">
        <v>63</v>
      </c>
      <c r="D40" s="280">
        <v>63.449999999999996</v>
      </c>
      <c r="E40" s="280">
        <v>62.099999999999994</v>
      </c>
      <c r="F40" s="280">
        <v>61.199999999999996</v>
      </c>
      <c r="G40" s="280">
        <v>59.849999999999994</v>
      </c>
      <c r="H40" s="280">
        <v>64.349999999999994</v>
      </c>
      <c r="I40" s="280">
        <v>65.7</v>
      </c>
      <c r="J40" s="280">
        <v>66.599999999999994</v>
      </c>
      <c r="K40" s="278">
        <v>64.8</v>
      </c>
      <c r="L40" s="278">
        <v>62.55</v>
      </c>
      <c r="M40" s="278">
        <v>11.07206</v>
      </c>
    </row>
    <row r="41" spans="1:13">
      <c r="A41" s="269">
        <v>31</v>
      </c>
      <c r="B41" s="278" t="s">
        <v>49</v>
      </c>
      <c r="C41" s="279">
        <v>52.45</v>
      </c>
      <c r="D41" s="280">
        <v>53.25</v>
      </c>
      <c r="E41" s="280">
        <v>51</v>
      </c>
      <c r="F41" s="280">
        <v>49.55</v>
      </c>
      <c r="G41" s="280">
        <v>47.3</v>
      </c>
      <c r="H41" s="280">
        <v>54.7</v>
      </c>
      <c r="I41" s="280">
        <v>56.95</v>
      </c>
      <c r="J41" s="280">
        <v>58.400000000000006</v>
      </c>
      <c r="K41" s="278">
        <v>55.5</v>
      </c>
      <c r="L41" s="278">
        <v>51.8</v>
      </c>
      <c r="M41" s="278">
        <v>757.75657000000001</v>
      </c>
    </row>
    <row r="42" spans="1:13">
      <c r="A42" s="269">
        <v>32</v>
      </c>
      <c r="B42" s="278" t="s">
        <v>51</v>
      </c>
      <c r="C42" s="279">
        <v>1686.75</v>
      </c>
      <c r="D42" s="280">
        <v>1689.2666666666667</v>
      </c>
      <c r="E42" s="280">
        <v>1668.1833333333334</v>
      </c>
      <c r="F42" s="280">
        <v>1649.6166666666668</v>
      </c>
      <c r="G42" s="280">
        <v>1628.5333333333335</v>
      </c>
      <c r="H42" s="280">
        <v>1707.8333333333333</v>
      </c>
      <c r="I42" s="280">
        <v>1728.9166666666667</v>
      </c>
      <c r="J42" s="280">
        <v>1747.4833333333331</v>
      </c>
      <c r="K42" s="278">
        <v>1710.35</v>
      </c>
      <c r="L42" s="278">
        <v>1670.7</v>
      </c>
      <c r="M42" s="278">
        <v>21.30096</v>
      </c>
    </row>
    <row r="43" spans="1:13">
      <c r="A43" s="269">
        <v>33</v>
      </c>
      <c r="B43" s="278" t="s">
        <v>307</v>
      </c>
      <c r="C43" s="279">
        <v>125.6</v>
      </c>
      <c r="D43" s="280">
        <v>126.53333333333332</v>
      </c>
      <c r="E43" s="280">
        <v>124.36666666666665</v>
      </c>
      <c r="F43" s="280">
        <v>123.13333333333333</v>
      </c>
      <c r="G43" s="280">
        <v>120.96666666666665</v>
      </c>
      <c r="H43" s="280">
        <v>127.76666666666664</v>
      </c>
      <c r="I43" s="280">
        <v>129.93333333333328</v>
      </c>
      <c r="J43" s="280">
        <v>131.16666666666663</v>
      </c>
      <c r="K43" s="278">
        <v>128.69999999999999</v>
      </c>
      <c r="L43" s="278">
        <v>125.3</v>
      </c>
      <c r="M43" s="278">
        <v>2.37351</v>
      </c>
    </row>
    <row r="44" spans="1:13">
      <c r="A44" s="269">
        <v>34</v>
      </c>
      <c r="B44" s="278" t="s">
        <v>309</v>
      </c>
      <c r="C44" s="279">
        <v>963.25</v>
      </c>
      <c r="D44" s="280">
        <v>964.41666666666663</v>
      </c>
      <c r="E44" s="280">
        <v>943.83333333333326</v>
      </c>
      <c r="F44" s="280">
        <v>924.41666666666663</v>
      </c>
      <c r="G44" s="280">
        <v>903.83333333333326</v>
      </c>
      <c r="H44" s="280">
        <v>983.83333333333326</v>
      </c>
      <c r="I44" s="280">
        <v>1004.4166666666665</v>
      </c>
      <c r="J44" s="280">
        <v>1023.8333333333333</v>
      </c>
      <c r="K44" s="278">
        <v>985</v>
      </c>
      <c r="L44" s="278">
        <v>945</v>
      </c>
      <c r="M44" s="278">
        <v>1.78146</v>
      </c>
    </row>
    <row r="45" spans="1:13">
      <c r="A45" s="269">
        <v>35</v>
      </c>
      <c r="B45" s="278" t="s">
        <v>308</v>
      </c>
      <c r="C45" s="279">
        <v>3347.5</v>
      </c>
      <c r="D45" s="280">
        <v>3363.4166666666665</v>
      </c>
      <c r="E45" s="280">
        <v>3316.833333333333</v>
      </c>
      <c r="F45" s="280">
        <v>3286.1666666666665</v>
      </c>
      <c r="G45" s="280">
        <v>3239.583333333333</v>
      </c>
      <c r="H45" s="280">
        <v>3394.083333333333</v>
      </c>
      <c r="I45" s="280">
        <v>3440.6666666666661</v>
      </c>
      <c r="J45" s="280">
        <v>3471.333333333333</v>
      </c>
      <c r="K45" s="278">
        <v>3410</v>
      </c>
      <c r="L45" s="278">
        <v>3332.75</v>
      </c>
      <c r="M45" s="278">
        <v>0.34884999999999999</v>
      </c>
    </row>
    <row r="46" spans="1:13">
      <c r="A46" s="269">
        <v>36</v>
      </c>
      <c r="B46" s="278" t="s">
        <v>310</v>
      </c>
      <c r="C46" s="279">
        <v>4486</v>
      </c>
      <c r="D46" s="280">
        <v>4502</v>
      </c>
      <c r="E46" s="280">
        <v>4454</v>
      </c>
      <c r="F46" s="280">
        <v>4422</v>
      </c>
      <c r="G46" s="280">
        <v>4374</v>
      </c>
      <c r="H46" s="280">
        <v>4534</v>
      </c>
      <c r="I46" s="280">
        <v>4582</v>
      </c>
      <c r="J46" s="280">
        <v>4614</v>
      </c>
      <c r="K46" s="278">
        <v>4550</v>
      </c>
      <c r="L46" s="278">
        <v>4470</v>
      </c>
      <c r="M46" s="278">
        <v>0.10524</v>
      </c>
    </row>
    <row r="47" spans="1:13">
      <c r="A47" s="269">
        <v>37</v>
      </c>
      <c r="B47" s="278" t="s">
        <v>226</v>
      </c>
      <c r="C47" s="279">
        <v>572.25</v>
      </c>
      <c r="D47" s="280">
        <v>585.43333333333339</v>
      </c>
      <c r="E47" s="280">
        <v>552.41666666666674</v>
      </c>
      <c r="F47" s="280">
        <v>532.58333333333337</v>
      </c>
      <c r="G47" s="280">
        <v>499.56666666666672</v>
      </c>
      <c r="H47" s="280">
        <v>605.26666666666677</v>
      </c>
      <c r="I47" s="280">
        <v>638.28333333333342</v>
      </c>
      <c r="J47" s="280">
        <v>658.11666666666679</v>
      </c>
      <c r="K47" s="278">
        <v>618.45000000000005</v>
      </c>
      <c r="L47" s="278">
        <v>565.6</v>
      </c>
      <c r="M47" s="278">
        <v>7.1512799999999999</v>
      </c>
    </row>
    <row r="48" spans="1:13">
      <c r="A48" s="269">
        <v>38</v>
      </c>
      <c r="B48" s="278" t="s">
        <v>53</v>
      </c>
      <c r="C48" s="279">
        <v>780.1</v>
      </c>
      <c r="D48" s="280">
        <v>784.06666666666661</v>
      </c>
      <c r="E48" s="280">
        <v>771.13333333333321</v>
      </c>
      <c r="F48" s="280">
        <v>762.16666666666663</v>
      </c>
      <c r="G48" s="280">
        <v>749.23333333333323</v>
      </c>
      <c r="H48" s="280">
        <v>793.03333333333319</v>
      </c>
      <c r="I48" s="280">
        <v>805.96666666666658</v>
      </c>
      <c r="J48" s="280">
        <v>814.93333333333317</v>
      </c>
      <c r="K48" s="278">
        <v>797</v>
      </c>
      <c r="L48" s="278">
        <v>775.1</v>
      </c>
      <c r="M48" s="278">
        <v>27.20261</v>
      </c>
    </row>
    <row r="49" spans="1:13">
      <c r="A49" s="269">
        <v>39</v>
      </c>
      <c r="B49" s="278" t="s">
        <v>311</v>
      </c>
      <c r="C49" s="279">
        <v>471.55</v>
      </c>
      <c r="D49" s="280">
        <v>476.13333333333338</v>
      </c>
      <c r="E49" s="280">
        <v>465.41666666666674</v>
      </c>
      <c r="F49" s="280">
        <v>459.28333333333336</v>
      </c>
      <c r="G49" s="280">
        <v>448.56666666666672</v>
      </c>
      <c r="H49" s="280">
        <v>482.26666666666677</v>
      </c>
      <c r="I49" s="280">
        <v>492.98333333333335</v>
      </c>
      <c r="J49" s="280">
        <v>499.11666666666679</v>
      </c>
      <c r="K49" s="278">
        <v>486.85</v>
      </c>
      <c r="L49" s="278">
        <v>470</v>
      </c>
      <c r="M49" s="278">
        <v>4.5396999999999998</v>
      </c>
    </row>
    <row r="50" spans="1:13">
      <c r="A50" s="269">
        <v>40</v>
      </c>
      <c r="B50" s="278" t="s">
        <v>55</v>
      </c>
      <c r="C50" s="279">
        <v>424.85</v>
      </c>
      <c r="D50" s="280">
        <v>423.86666666666662</v>
      </c>
      <c r="E50" s="280">
        <v>418.98333333333323</v>
      </c>
      <c r="F50" s="280">
        <v>413.11666666666662</v>
      </c>
      <c r="G50" s="280">
        <v>408.23333333333323</v>
      </c>
      <c r="H50" s="280">
        <v>429.73333333333323</v>
      </c>
      <c r="I50" s="280">
        <v>434.61666666666656</v>
      </c>
      <c r="J50" s="280">
        <v>440.48333333333323</v>
      </c>
      <c r="K50" s="278">
        <v>428.75</v>
      </c>
      <c r="L50" s="278">
        <v>418</v>
      </c>
      <c r="M50" s="278">
        <v>326.11425000000003</v>
      </c>
    </row>
    <row r="51" spans="1:13">
      <c r="A51" s="269">
        <v>41</v>
      </c>
      <c r="B51" s="278" t="s">
        <v>56</v>
      </c>
      <c r="C51" s="279">
        <v>2867.6</v>
      </c>
      <c r="D51" s="280">
        <v>2864.2000000000003</v>
      </c>
      <c r="E51" s="280">
        <v>2828.4000000000005</v>
      </c>
      <c r="F51" s="280">
        <v>2789.2000000000003</v>
      </c>
      <c r="G51" s="280">
        <v>2753.4000000000005</v>
      </c>
      <c r="H51" s="280">
        <v>2903.4000000000005</v>
      </c>
      <c r="I51" s="280">
        <v>2939.2000000000007</v>
      </c>
      <c r="J51" s="280">
        <v>2978.4000000000005</v>
      </c>
      <c r="K51" s="278">
        <v>2900</v>
      </c>
      <c r="L51" s="278">
        <v>2825</v>
      </c>
      <c r="M51" s="278">
        <v>12.27666</v>
      </c>
    </row>
    <row r="52" spans="1:13">
      <c r="A52" s="269">
        <v>42</v>
      </c>
      <c r="B52" s="278" t="s">
        <v>315</v>
      </c>
      <c r="C52" s="279">
        <v>150.25</v>
      </c>
      <c r="D52" s="280">
        <v>151.15</v>
      </c>
      <c r="E52" s="280">
        <v>149.10000000000002</v>
      </c>
      <c r="F52" s="280">
        <v>147.95000000000002</v>
      </c>
      <c r="G52" s="280">
        <v>145.90000000000003</v>
      </c>
      <c r="H52" s="280">
        <v>152.30000000000001</v>
      </c>
      <c r="I52" s="280">
        <v>154.35000000000002</v>
      </c>
      <c r="J52" s="280">
        <v>155.5</v>
      </c>
      <c r="K52" s="278">
        <v>153.19999999999999</v>
      </c>
      <c r="L52" s="278">
        <v>150</v>
      </c>
      <c r="M52" s="278">
        <v>4.1277699999999999</v>
      </c>
    </row>
    <row r="53" spans="1:13">
      <c r="A53" s="269">
        <v>43</v>
      </c>
      <c r="B53" s="278" t="s">
        <v>316</v>
      </c>
      <c r="C53" s="279">
        <v>402.9</v>
      </c>
      <c r="D53" s="280">
        <v>405.25</v>
      </c>
      <c r="E53" s="280">
        <v>399.65</v>
      </c>
      <c r="F53" s="280">
        <v>396.4</v>
      </c>
      <c r="G53" s="280">
        <v>390.79999999999995</v>
      </c>
      <c r="H53" s="280">
        <v>408.5</v>
      </c>
      <c r="I53" s="280">
        <v>414.1</v>
      </c>
      <c r="J53" s="280">
        <v>417.35</v>
      </c>
      <c r="K53" s="278">
        <v>410.85</v>
      </c>
      <c r="L53" s="278">
        <v>402</v>
      </c>
      <c r="M53" s="278">
        <v>1.0607599999999999</v>
      </c>
    </row>
    <row r="54" spans="1:13">
      <c r="A54" s="269">
        <v>44</v>
      </c>
      <c r="B54" s="278" t="s">
        <v>58</v>
      </c>
      <c r="C54" s="279">
        <v>5946.3</v>
      </c>
      <c r="D54" s="280">
        <v>5983.2833333333328</v>
      </c>
      <c r="E54" s="280">
        <v>5833.0166666666655</v>
      </c>
      <c r="F54" s="280">
        <v>5719.7333333333327</v>
      </c>
      <c r="G54" s="280">
        <v>5569.4666666666653</v>
      </c>
      <c r="H54" s="280">
        <v>6096.5666666666657</v>
      </c>
      <c r="I54" s="280">
        <v>6246.8333333333321</v>
      </c>
      <c r="J54" s="280">
        <v>6360.1166666666659</v>
      </c>
      <c r="K54" s="278">
        <v>6133.55</v>
      </c>
      <c r="L54" s="278">
        <v>5870</v>
      </c>
      <c r="M54" s="278">
        <v>10.672470000000001</v>
      </c>
    </row>
    <row r="55" spans="1:13">
      <c r="A55" s="269">
        <v>45</v>
      </c>
      <c r="B55" s="278" t="s">
        <v>232</v>
      </c>
      <c r="C55" s="279">
        <v>2705.05</v>
      </c>
      <c r="D55" s="280">
        <v>2737.85</v>
      </c>
      <c r="E55" s="280">
        <v>2650.7</v>
      </c>
      <c r="F55" s="280">
        <v>2596.35</v>
      </c>
      <c r="G55" s="280">
        <v>2509.1999999999998</v>
      </c>
      <c r="H55" s="280">
        <v>2792.2</v>
      </c>
      <c r="I55" s="280">
        <v>2879.3500000000004</v>
      </c>
      <c r="J55" s="280">
        <v>2933.7</v>
      </c>
      <c r="K55" s="278">
        <v>2825</v>
      </c>
      <c r="L55" s="278">
        <v>2683.5</v>
      </c>
      <c r="M55" s="278">
        <v>0.69325000000000003</v>
      </c>
    </row>
    <row r="56" spans="1:13">
      <c r="A56" s="269">
        <v>46</v>
      </c>
      <c r="B56" s="278" t="s">
        <v>59</v>
      </c>
      <c r="C56" s="279">
        <v>2903.5</v>
      </c>
      <c r="D56" s="280">
        <v>2944.7833333333333</v>
      </c>
      <c r="E56" s="280">
        <v>2830.7666666666664</v>
      </c>
      <c r="F56" s="280">
        <v>2758.0333333333333</v>
      </c>
      <c r="G56" s="280">
        <v>2644.0166666666664</v>
      </c>
      <c r="H56" s="280">
        <v>3017.5166666666664</v>
      </c>
      <c r="I56" s="280">
        <v>3131.5333333333338</v>
      </c>
      <c r="J56" s="280">
        <v>3204.2666666666664</v>
      </c>
      <c r="K56" s="278">
        <v>3058.8</v>
      </c>
      <c r="L56" s="278">
        <v>2872.05</v>
      </c>
      <c r="M56" s="278">
        <v>125.73521</v>
      </c>
    </row>
    <row r="57" spans="1:13">
      <c r="A57" s="269">
        <v>47</v>
      </c>
      <c r="B57" s="278" t="s">
        <v>60</v>
      </c>
      <c r="C57" s="279">
        <v>1242.5999999999999</v>
      </c>
      <c r="D57" s="280">
        <v>1248.2666666666667</v>
      </c>
      <c r="E57" s="280">
        <v>1228.3833333333332</v>
      </c>
      <c r="F57" s="280">
        <v>1214.1666666666665</v>
      </c>
      <c r="G57" s="280">
        <v>1194.2833333333331</v>
      </c>
      <c r="H57" s="280">
        <v>1262.4833333333333</v>
      </c>
      <c r="I57" s="280">
        <v>1282.366666666667</v>
      </c>
      <c r="J57" s="280">
        <v>1296.5833333333335</v>
      </c>
      <c r="K57" s="278">
        <v>1268.1500000000001</v>
      </c>
      <c r="L57" s="278">
        <v>1234.05</v>
      </c>
      <c r="M57" s="278">
        <v>4.4382900000000003</v>
      </c>
    </row>
    <row r="58" spans="1:13">
      <c r="A58" s="269">
        <v>48</v>
      </c>
      <c r="B58" s="278" t="s">
        <v>317</v>
      </c>
      <c r="C58" s="279">
        <v>113.3</v>
      </c>
      <c r="D58" s="280">
        <v>113.68333333333332</v>
      </c>
      <c r="E58" s="280">
        <v>111.71666666666664</v>
      </c>
      <c r="F58" s="280">
        <v>110.13333333333331</v>
      </c>
      <c r="G58" s="280">
        <v>108.16666666666663</v>
      </c>
      <c r="H58" s="280">
        <v>115.26666666666665</v>
      </c>
      <c r="I58" s="280">
        <v>117.23333333333332</v>
      </c>
      <c r="J58" s="280">
        <v>118.81666666666666</v>
      </c>
      <c r="K58" s="278">
        <v>115.65</v>
      </c>
      <c r="L58" s="278">
        <v>112.1</v>
      </c>
      <c r="M58" s="278">
        <v>1.4576800000000001</v>
      </c>
    </row>
    <row r="59" spans="1:13">
      <c r="A59" s="269">
        <v>49</v>
      </c>
      <c r="B59" s="278" t="s">
        <v>318</v>
      </c>
      <c r="C59" s="279">
        <v>131.30000000000001</v>
      </c>
      <c r="D59" s="280">
        <v>131.51666666666668</v>
      </c>
      <c r="E59" s="280">
        <v>129.58333333333337</v>
      </c>
      <c r="F59" s="280">
        <v>127.8666666666667</v>
      </c>
      <c r="G59" s="280">
        <v>125.93333333333339</v>
      </c>
      <c r="H59" s="280">
        <v>133.23333333333335</v>
      </c>
      <c r="I59" s="280">
        <v>135.16666666666669</v>
      </c>
      <c r="J59" s="280">
        <v>136.88333333333333</v>
      </c>
      <c r="K59" s="278">
        <v>133.44999999999999</v>
      </c>
      <c r="L59" s="278">
        <v>129.80000000000001</v>
      </c>
      <c r="M59" s="278">
        <v>16.953669999999999</v>
      </c>
    </row>
    <row r="60" spans="1:13" ht="12" customHeight="1">
      <c r="A60" s="269">
        <v>50</v>
      </c>
      <c r="B60" s="278" t="s">
        <v>233</v>
      </c>
      <c r="C60" s="279">
        <v>337.95</v>
      </c>
      <c r="D60" s="280">
        <v>338.53333333333336</v>
      </c>
      <c r="E60" s="280">
        <v>331.76666666666671</v>
      </c>
      <c r="F60" s="280">
        <v>325.58333333333337</v>
      </c>
      <c r="G60" s="280">
        <v>318.81666666666672</v>
      </c>
      <c r="H60" s="280">
        <v>344.7166666666667</v>
      </c>
      <c r="I60" s="280">
        <v>351.48333333333335</v>
      </c>
      <c r="J60" s="280">
        <v>357.66666666666669</v>
      </c>
      <c r="K60" s="278">
        <v>345.3</v>
      </c>
      <c r="L60" s="278">
        <v>332.35</v>
      </c>
      <c r="M60" s="278">
        <v>129.52923999999999</v>
      </c>
    </row>
    <row r="61" spans="1:13">
      <c r="A61" s="269">
        <v>51</v>
      </c>
      <c r="B61" s="278" t="s">
        <v>61</v>
      </c>
      <c r="C61" s="279">
        <v>51.85</v>
      </c>
      <c r="D61" s="280">
        <v>52.15</v>
      </c>
      <c r="E61" s="280">
        <v>51.199999999999996</v>
      </c>
      <c r="F61" s="280">
        <v>50.55</v>
      </c>
      <c r="G61" s="280">
        <v>49.599999999999994</v>
      </c>
      <c r="H61" s="280">
        <v>52.8</v>
      </c>
      <c r="I61" s="280">
        <v>53.75</v>
      </c>
      <c r="J61" s="280">
        <v>54.4</v>
      </c>
      <c r="K61" s="278">
        <v>53.1</v>
      </c>
      <c r="L61" s="278">
        <v>51.5</v>
      </c>
      <c r="M61" s="278">
        <v>366.51763</v>
      </c>
    </row>
    <row r="62" spans="1:13">
      <c r="A62" s="269">
        <v>52</v>
      </c>
      <c r="B62" s="278" t="s">
        <v>62</v>
      </c>
      <c r="C62" s="279">
        <v>51.35</v>
      </c>
      <c r="D62" s="280">
        <v>51.283333333333339</v>
      </c>
      <c r="E62" s="280">
        <v>50.26666666666668</v>
      </c>
      <c r="F62" s="280">
        <v>49.183333333333344</v>
      </c>
      <c r="G62" s="280">
        <v>48.166666666666686</v>
      </c>
      <c r="H62" s="280">
        <v>52.366666666666674</v>
      </c>
      <c r="I62" s="280">
        <v>53.38333333333334</v>
      </c>
      <c r="J62" s="280">
        <v>54.466666666666669</v>
      </c>
      <c r="K62" s="278">
        <v>52.3</v>
      </c>
      <c r="L62" s="278">
        <v>50.2</v>
      </c>
      <c r="M62" s="278">
        <v>83.463300000000004</v>
      </c>
    </row>
    <row r="63" spans="1:13">
      <c r="A63" s="269">
        <v>53</v>
      </c>
      <c r="B63" s="278" t="s">
        <v>312</v>
      </c>
      <c r="C63" s="279">
        <v>1172.95</v>
      </c>
      <c r="D63" s="280">
        <v>1177.7833333333335</v>
      </c>
      <c r="E63" s="280">
        <v>1158.166666666667</v>
      </c>
      <c r="F63" s="280">
        <v>1143.3833333333334</v>
      </c>
      <c r="G63" s="280">
        <v>1123.7666666666669</v>
      </c>
      <c r="H63" s="280">
        <v>1192.5666666666671</v>
      </c>
      <c r="I63" s="280">
        <v>1212.1833333333334</v>
      </c>
      <c r="J63" s="280">
        <v>1226.9666666666672</v>
      </c>
      <c r="K63" s="278">
        <v>1197.4000000000001</v>
      </c>
      <c r="L63" s="278">
        <v>1163</v>
      </c>
      <c r="M63" s="278">
        <v>0.48359000000000002</v>
      </c>
    </row>
    <row r="64" spans="1:13">
      <c r="A64" s="269">
        <v>54</v>
      </c>
      <c r="B64" s="278" t="s">
        <v>63</v>
      </c>
      <c r="C64" s="279">
        <v>1325.6</v>
      </c>
      <c r="D64" s="280">
        <v>1328.4166666666667</v>
      </c>
      <c r="E64" s="280">
        <v>1314.8333333333335</v>
      </c>
      <c r="F64" s="280">
        <v>1304.0666666666668</v>
      </c>
      <c r="G64" s="280">
        <v>1290.4833333333336</v>
      </c>
      <c r="H64" s="280">
        <v>1339.1833333333334</v>
      </c>
      <c r="I64" s="280">
        <v>1352.7666666666669</v>
      </c>
      <c r="J64" s="280">
        <v>1363.5333333333333</v>
      </c>
      <c r="K64" s="278">
        <v>1342</v>
      </c>
      <c r="L64" s="278">
        <v>1317.65</v>
      </c>
      <c r="M64" s="278">
        <v>4.6457100000000002</v>
      </c>
    </row>
    <row r="65" spans="1:13">
      <c r="A65" s="269">
        <v>55</v>
      </c>
      <c r="B65" s="278" t="s">
        <v>320</v>
      </c>
      <c r="C65" s="279">
        <v>5960.7</v>
      </c>
      <c r="D65" s="280">
        <v>5959.9000000000005</v>
      </c>
      <c r="E65" s="280">
        <v>5920.8000000000011</v>
      </c>
      <c r="F65" s="280">
        <v>5880.9000000000005</v>
      </c>
      <c r="G65" s="280">
        <v>5841.8000000000011</v>
      </c>
      <c r="H65" s="280">
        <v>5999.8000000000011</v>
      </c>
      <c r="I65" s="280">
        <v>6038.9000000000015</v>
      </c>
      <c r="J65" s="280">
        <v>6078.8000000000011</v>
      </c>
      <c r="K65" s="278">
        <v>5999</v>
      </c>
      <c r="L65" s="278">
        <v>5920</v>
      </c>
      <c r="M65" s="278">
        <v>0.11573</v>
      </c>
    </row>
    <row r="66" spans="1:13">
      <c r="A66" s="269">
        <v>56</v>
      </c>
      <c r="B66" s="278" t="s">
        <v>234</v>
      </c>
      <c r="C66" s="279">
        <v>1045.3499999999999</v>
      </c>
      <c r="D66" s="280">
        <v>1051.75</v>
      </c>
      <c r="E66" s="280">
        <v>1028.8</v>
      </c>
      <c r="F66" s="280">
        <v>1012.25</v>
      </c>
      <c r="G66" s="280">
        <v>989.3</v>
      </c>
      <c r="H66" s="280">
        <v>1068.3</v>
      </c>
      <c r="I66" s="280">
        <v>1091.2499999999998</v>
      </c>
      <c r="J66" s="280">
        <v>1107.8</v>
      </c>
      <c r="K66" s="278">
        <v>1074.7</v>
      </c>
      <c r="L66" s="278">
        <v>1035.2</v>
      </c>
      <c r="M66" s="278">
        <v>0.75690999999999997</v>
      </c>
    </row>
    <row r="67" spans="1:13">
      <c r="A67" s="269">
        <v>57</v>
      </c>
      <c r="B67" s="278" t="s">
        <v>321</v>
      </c>
      <c r="C67" s="279">
        <v>290.85000000000002</v>
      </c>
      <c r="D67" s="280">
        <v>291.05</v>
      </c>
      <c r="E67" s="280">
        <v>280.3</v>
      </c>
      <c r="F67" s="280">
        <v>269.75</v>
      </c>
      <c r="G67" s="280">
        <v>259</v>
      </c>
      <c r="H67" s="280">
        <v>301.60000000000002</v>
      </c>
      <c r="I67" s="280">
        <v>312.35000000000002</v>
      </c>
      <c r="J67" s="280">
        <v>322.90000000000003</v>
      </c>
      <c r="K67" s="278">
        <v>301.8</v>
      </c>
      <c r="L67" s="278">
        <v>280.5</v>
      </c>
      <c r="M67" s="278">
        <v>4.1609800000000003</v>
      </c>
    </row>
    <row r="68" spans="1:13">
      <c r="A68" s="269">
        <v>58</v>
      </c>
      <c r="B68" s="278" t="s">
        <v>65</v>
      </c>
      <c r="C68" s="279">
        <v>85.3</v>
      </c>
      <c r="D68" s="280">
        <v>85.183333333333337</v>
      </c>
      <c r="E68" s="280">
        <v>83.916666666666671</v>
      </c>
      <c r="F68" s="280">
        <v>82.533333333333331</v>
      </c>
      <c r="G68" s="280">
        <v>81.266666666666666</v>
      </c>
      <c r="H68" s="280">
        <v>86.566666666666677</v>
      </c>
      <c r="I68" s="280">
        <v>87.833333333333329</v>
      </c>
      <c r="J68" s="280">
        <v>89.216666666666683</v>
      </c>
      <c r="K68" s="278">
        <v>86.45</v>
      </c>
      <c r="L68" s="278">
        <v>83.8</v>
      </c>
      <c r="M68" s="278">
        <v>153.75633999999999</v>
      </c>
    </row>
    <row r="69" spans="1:13">
      <c r="A69" s="269">
        <v>59</v>
      </c>
      <c r="B69" s="278" t="s">
        <v>313</v>
      </c>
      <c r="C69" s="279">
        <v>646.29999999999995</v>
      </c>
      <c r="D69" s="280">
        <v>646.66666666666663</v>
      </c>
      <c r="E69" s="280">
        <v>635.33333333333326</v>
      </c>
      <c r="F69" s="280">
        <v>624.36666666666667</v>
      </c>
      <c r="G69" s="280">
        <v>613.0333333333333</v>
      </c>
      <c r="H69" s="280">
        <v>657.63333333333321</v>
      </c>
      <c r="I69" s="280">
        <v>668.96666666666647</v>
      </c>
      <c r="J69" s="280">
        <v>679.93333333333317</v>
      </c>
      <c r="K69" s="278">
        <v>658</v>
      </c>
      <c r="L69" s="278">
        <v>635.70000000000005</v>
      </c>
      <c r="M69" s="278">
        <v>5.4626200000000003</v>
      </c>
    </row>
    <row r="70" spans="1:13">
      <c r="A70" s="269">
        <v>60</v>
      </c>
      <c r="B70" s="278" t="s">
        <v>66</v>
      </c>
      <c r="C70" s="279">
        <v>510.8</v>
      </c>
      <c r="D70" s="280">
        <v>515.73333333333335</v>
      </c>
      <c r="E70" s="280">
        <v>503.06666666666672</v>
      </c>
      <c r="F70" s="280">
        <v>495.33333333333337</v>
      </c>
      <c r="G70" s="280">
        <v>482.66666666666674</v>
      </c>
      <c r="H70" s="280">
        <v>523.4666666666667</v>
      </c>
      <c r="I70" s="280">
        <v>536.13333333333321</v>
      </c>
      <c r="J70" s="280">
        <v>543.86666666666667</v>
      </c>
      <c r="K70" s="278">
        <v>528.4</v>
      </c>
      <c r="L70" s="278">
        <v>508</v>
      </c>
      <c r="M70" s="278">
        <v>13.80256</v>
      </c>
    </row>
    <row r="71" spans="1:13">
      <c r="A71" s="269">
        <v>61</v>
      </c>
      <c r="B71" s="278" t="s">
        <v>67</v>
      </c>
      <c r="C71" s="279">
        <v>352.5</v>
      </c>
      <c r="D71" s="280">
        <v>355.38333333333338</v>
      </c>
      <c r="E71" s="280">
        <v>347.56666666666678</v>
      </c>
      <c r="F71" s="280">
        <v>342.63333333333338</v>
      </c>
      <c r="G71" s="280">
        <v>334.81666666666678</v>
      </c>
      <c r="H71" s="280">
        <v>360.31666666666678</v>
      </c>
      <c r="I71" s="280">
        <v>368.13333333333338</v>
      </c>
      <c r="J71" s="280">
        <v>373.06666666666678</v>
      </c>
      <c r="K71" s="278">
        <v>363.2</v>
      </c>
      <c r="L71" s="278">
        <v>350.45</v>
      </c>
      <c r="M71" s="278">
        <v>12.464840000000001</v>
      </c>
    </row>
    <row r="72" spans="1:13">
      <c r="A72" s="269">
        <v>62</v>
      </c>
      <c r="B72" s="278" t="s">
        <v>69</v>
      </c>
      <c r="C72" s="279">
        <v>560.4</v>
      </c>
      <c r="D72" s="280">
        <v>561.31666666666661</v>
      </c>
      <c r="E72" s="280">
        <v>556.23333333333323</v>
      </c>
      <c r="F72" s="280">
        <v>552.06666666666661</v>
      </c>
      <c r="G72" s="280">
        <v>546.98333333333323</v>
      </c>
      <c r="H72" s="280">
        <v>565.48333333333323</v>
      </c>
      <c r="I72" s="280">
        <v>570.56666666666672</v>
      </c>
      <c r="J72" s="280">
        <v>574.73333333333323</v>
      </c>
      <c r="K72" s="278">
        <v>566.4</v>
      </c>
      <c r="L72" s="278">
        <v>557.15</v>
      </c>
      <c r="M72" s="278">
        <v>111.09041999999999</v>
      </c>
    </row>
    <row r="73" spans="1:13">
      <c r="A73" s="269">
        <v>63</v>
      </c>
      <c r="B73" s="278" t="s">
        <v>70</v>
      </c>
      <c r="C73" s="279">
        <v>36.9</v>
      </c>
      <c r="D73" s="280">
        <v>37.366666666666667</v>
      </c>
      <c r="E73" s="280">
        <v>36.033333333333331</v>
      </c>
      <c r="F73" s="280">
        <v>35.166666666666664</v>
      </c>
      <c r="G73" s="280">
        <v>33.833333333333329</v>
      </c>
      <c r="H73" s="280">
        <v>38.233333333333334</v>
      </c>
      <c r="I73" s="280">
        <v>39.566666666666663</v>
      </c>
      <c r="J73" s="280">
        <v>40.433333333333337</v>
      </c>
      <c r="K73" s="278">
        <v>38.700000000000003</v>
      </c>
      <c r="L73" s="278">
        <v>36.5</v>
      </c>
      <c r="M73" s="278">
        <v>904.85855000000004</v>
      </c>
    </row>
    <row r="74" spans="1:13">
      <c r="A74" s="269">
        <v>64</v>
      </c>
      <c r="B74" s="278" t="s">
        <v>71</v>
      </c>
      <c r="C74" s="279">
        <v>401.8</v>
      </c>
      <c r="D74" s="280">
        <v>403.84999999999997</v>
      </c>
      <c r="E74" s="280">
        <v>397.24999999999994</v>
      </c>
      <c r="F74" s="280">
        <v>392.7</v>
      </c>
      <c r="G74" s="280">
        <v>386.09999999999997</v>
      </c>
      <c r="H74" s="280">
        <v>408.39999999999992</v>
      </c>
      <c r="I74" s="280">
        <v>414.99999999999994</v>
      </c>
      <c r="J74" s="280">
        <v>419.5499999999999</v>
      </c>
      <c r="K74" s="278">
        <v>410.45</v>
      </c>
      <c r="L74" s="278">
        <v>399.3</v>
      </c>
      <c r="M74" s="278">
        <v>68.250600000000006</v>
      </c>
    </row>
    <row r="75" spans="1:13">
      <c r="A75" s="269">
        <v>65</v>
      </c>
      <c r="B75" s="278" t="s">
        <v>322</v>
      </c>
      <c r="C75" s="279">
        <v>595.29999999999995</v>
      </c>
      <c r="D75" s="280">
        <v>598.91666666666663</v>
      </c>
      <c r="E75" s="280">
        <v>587.88333333333321</v>
      </c>
      <c r="F75" s="280">
        <v>580.46666666666658</v>
      </c>
      <c r="G75" s="280">
        <v>569.43333333333317</v>
      </c>
      <c r="H75" s="280">
        <v>606.33333333333326</v>
      </c>
      <c r="I75" s="280">
        <v>617.36666666666679</v>
      </c>
      <c r="J75" s="280">
        <v>624.7833333333333</v>
      </c>
      <c r="K75" s="278">
        <v>609.95000000000005</v>
      </c>
      <c r="L75" s="278">
        <v>591.5</v>
      </c>
      <c r="M75" s="278">
        <v>1.2956300000000001</v>
      </c>
    </row>
    <row r="76" spans="1:13" s="16" customFormat="1">
      <c r="A76" s="269">
        <v>66</v>
      </c>
      <c r="B76" s="278" t="s">
        <v>324</v>
      </c>
      <c r="C76" s="279">
        <v>97.4</v>
      </c>
      <c r="D76" s="280">
        <v>98.05</v>
      </c>
      <c r="E76" s="280">
        <v>95.949999999999989</v>
      </c>
      <c r="F76" s="280">
        <v>94.499999999999986</v>
      </c>
      <c r="G76" s="280">
        <v>92.399999999999977</v>
      </c>
      <c r="H76" s="280">
        <v>99.5</v>
      </c>
      <c r="I76" s="280">
        <v>101.6</v>
      </c>
      <c r="J76" s="280">
        <v>103.05000000000001</v>
      </c>
      <c r="K76" s="278">
        <v>100.15</v>
      </c>
      <c r="L76" s="278">
        <v>96.6</v>
      </c>
      <c r="M76" s="278">
        <v>2.3647900000000002</v>
      </c>
    </row>
    <row r="77" spans="1:13" s="16" customFormat="1">
      <c r="A77" s="269">
        <v>67</v>
      </c>
      <c r="B77" s="278" t="s">
        <v>325</v>
      </c>
      <c r="C77" s="279">
        <v>2008.15</v>
      </c>
      <c r="D77" s="280">
        <v>2008.7166666666665</v>
      </c>
      <c r="E77" s="280">
        <v>1989.4333333333329</v>
      </c>
      <c r="F77" s="280">
        <v>1970.7166666666665</v>
      </c>
      <c r="G77" s="280">
        <v>1951.4333333333329</v>
      </c>
      <c r="H77" s="280">
        <v>2027.4333333333329</v>
      </c>
      <c r="I77" s="280">
        <v>2046.7166666666662</v>
      </c>
      <c r="J77" s="280">
        <v>2065.4333333333329</v>
      </c>
      <c r="K77" s="278">
        <v>2028</v>
      </c>
      <c r="L77" s="278">
        <v>1990</v>
      </c>
      <c r="M77" s="278">
        <v>0.13056999999999999</v>
      </c>
    </row>
    <row r="78" spans="1:13" s="16" customFormat="1">
      <c r="A78" s="269">
        <v>68</v>
      </c>
      <c r="B78" s="278" t="s">
        <v>326</v>
      </c>
      <c r="C78" s="279">
        <v>505.8</v>
      </c>
      <c r="D78" s="280">
        <v>508.0333333333333</v>
      </c>
      <c r="E78" s="280">
        <v>501.06666666666661</v>
      </c>
      <c r="F78" s="280">
        <v>496.33333333333331</v>
      </c>
      <c r="G78" s="280">
        <v>489.36666666666662</v>
      </c>
      <c r="H78" s="280">
        <v>512.76666666666665</v>
      </c>
      <c r="I78" s="280">
        <v>519.73333333333335</v>
      </c>
      <c r="J78" s="280">
        <v>524.46666666666658</v>
      </c>
      <c r="K78" s="278">
        <v>515</v>
      </c>
      <c r="L78" s="278">
        <v>503.3</v>
      </c>
      <c r="M78" s="278">
        <v>0.69311999999999996</v>
      </c>
    </row>
    <row r="79" spans="1:13" s="16" customFormat="1">
      <c r="A79" s="269">
        <v>69</v>
      </c>
      <c r="B79" s="278" t="s">
        <v>327</v>
      </c>
      <c r="C79" s="279">
        <v>76.5</v>
      </c>
      <c r="D79" s="280">
        <v>77.033333333333346</v>
      </c>
      <c r="E79" s="280">
        <v>75.666666666666686</v>
      </c>
      <c r="F79" s="280">
        <v>74.833333333333343</v>
      </c>
      <c r="G79" s="280">
        <v>73.466666666666683</v>
      </c>
      <c r="H79" s="280">
        <v>77.866666666666688</v>
      </c>
      <c r="I79" s="280">
        <v>79.233333333333334</v>
      </c>
      <c r="J79" s="280">
        <v>80.066666666666691</v>
      </c>
      <c r="K79" s="278">
        <v>78.400000000000006</v>
      </c>
      <c r="L79" s="278">
        <v>76.2</v>
      </c>
      <c r="M79" s="278">
        <v>13.13339</v>
      </c>
    </row>
    <row r="80" spans="1:13" s="16" customFormat="1">
      <c r="A80" s="269">
        <v>70</v>
      </c>
      <c r="B80" s="278" t="s">
        <v>72</v>
      </c>
      <c r="C80" s="279">
        <v>11213.5</v>
      </c>
      <c r="D80" s="280">
        <v>11302.016666666668</v>
      </c>
      <c r="E80" s="280">
        <v>11029.483333333337</v>
      </c>
      <c r="F80" s="280">
        <v>10845.466666666669</v>
      </c>
      <c r="G80" s="280">
        <v>10572.933333333338</v>
      </c>
      <c r="H80" s="280">
        <v>11486.033333333336</v>
      </c>
      <c r="I80" s="280">
        <v>11758.566666666666</v>
      </c>
      <c r="J80" s="280">
        <v>11942.583333333336</v>
      </c>
      <c r="K80" s="278">
        <v>11574.55</v>
      </c>
      <c r="L80" s="278">
        <v>11118</v>
      </c>
      <c r="M80" s="278">
        <v>0.39854000000000001</v>
      </c>
    </row>
    <row r="81" spans="1:13" s="16" customFormat="1">
      <c r="A81" s="269">
        <v>71</v>
      </c>
      <c r="B81" s="278" t="s">
        <v>74</v>
      </c>
      <c r="C81" s="279">
        <v>393.65</v>
      </c>
      <c r="D81" s="280">
        <v>387.86666666666662</v>
      </c>
      <c r="E81" s="280">
        <v>378.78333333333325</v>
      </c>
      <c r="F81" s="280">
        <v>363.91666666666663</v>
      </c>
      <c r="G81" s="280">
        <v>354.83333333333326</v>
      </c>
      <c r="H81" s="280">
        <v>402.73333333333323</v>
      </c>
      <c r="I81" s="280">
        <v>411.81666666666661</v>
      </c>
      <c r="J81" s="280">
        <v>426.68333333333322</v>
      </c>
      <c r="K81" s="278">
        <v>396.95</v>
      </c>
      <c r="L81" s="278">
        <v>373</v>
      </c>
      <c r="M81" s="278">
        <v>121.88087</v>
      </c>
    </row>
    <row r="82" spans="1:13" s="16" customFormat="1">
      <c r="A82" s="269">
        <v>72</v>
      </c>
      <c r="B82" s="278" t="s">
        <v>328</v>
      </c>
      <c r="C82" s="279">
        <v>144.05000000000001</v>
      </c>
      <c r="D82" s="280">
        <v>144.25</v>
      </c>
      <c r="E82" s="280">
        <v>142.80000000000001</v>
      </c>
      <c r="F82" s="280">
        <v>141.55000000000001</v>
      </c>
      <c r="G82" s="280">
        <v>140.10000000000002</v>
      </c>
      <c r="H82" s="280">
        <v>145.5</v>
      </c>
      <c r="I82" s="280">
        <v>146.94999999999999</v>
      </c>
      <c r="J82" s="280">
        <v>148.19999999999999</v>
      </c>
      <c r="K82" s="278">
        <v>145.69999999999999</v>
      </c>
      <c r="L82" s="278">
        <v>143</v>
      </c>
      <c r="M82" s="278">
        <v>0.93274000000000001</v>
      </c>
    </row>
    <row r="83" spans="1:13" s="16" customFormat="1">
      <c r="A83" s="269">
        <v>73</v>
      </c>
      <c r="B83" s="278" t="s">
        <v>75</v>
      </c>
      <c r="C83" s="279">
        <v>3456.4</v>
      </c>
      <c r="D83" s="280">
        <v>3466.8666666666668</v>
      </c>
      <c r="E83" s="280">
        <v>3433.8333333333335</v>
      </c>
      <c r="F83" s="280">
        <v>3411.2666666666669</v>
      </c>
      <c r="G83" s="280">
        <v>3378.2333333333336</v>
      </c>
      <c r="H83" s="280">
        <v>3489.4333333333334</v>
      </c>
      <c r="I83" s="280">
        <v>3522.4666666666662</v>
      </c>
      <c r="J83" s="280">
        <v>3545.0333333333333</v>
      </c>
      <c r="K83" s="278">
        <v>3499.9</v>
      </c>
      <c r="L83" s="278">
        <v>3444.3</v>
      </c>
      <c r="M83" s="278">
        <v>4.4835200000000004</v>
      </c>
    </row>
    <row r="84" spans="1:13" s="16" customFormat="1">
      <c r="A84" s="269">
        <v>74</v>
      </c>
      <c r="B84" s="278" t="s">
        <v>314</v>
      </c>
      <c r="C84" s="279">
        <v>453.2</v>
      </c>
      <c r="D84" s="280">
        <v>455.91666666666669</v>
      </c>
      <c r="E84" s="280">
        <v>447.78333333333336</v>
      </c>
      <c r="F84" s="280">
        <v>442.36666666666667</v>
      </c>
      <c r="G84" s="280">
        <v>434.23333333333335</v>
      </c>
      <c r="H84" s="280">
        <v>461.33333333333337</v>
      </c>
      <c r="I84" s="280">
        <v>469.4666666666667</v>
      </c>
      <c r="J84" s="280">
        <v>474.88333333333338</v>
      </c>
      <c r="K84" s="278">
        <v>464.05</v>
      </c>
      <c r="L84" s="278">
        <v>450.5</v>
      </c>
      <c r="M84" s="278">
        <v>1.5781700000000001</v>
      </c>
    </row>
    <row r="85" spans="1:13" s="16" customFormat="1">
      <c r="A85" s="269">
        <v>75</v>
      </c>
      <c r="B85" s="278" t="s">
        <v>323</v>
      </c>
      <c r="C85" s="279">
        <v>92.1</v>
      </c>
      <c r="D85" s="280">
        <v>92.5</v>
      </c>
      <c r="E85" s="280">
        <v>88.3</v>
      </c>
      <c r="F85" s="280">
        <v>84.5</v>
      </c>
      <c r="G85" s="280">
        <v>80.3</v>
      </c>
      <c r="H85" s="280">
        <v>96.3</v>
      </c>
      <c r="I85" s="280">
        <v>100.49999999999999</v>
      </c>
      <c r="J85" s="280">
        <v>104.3</v>
      </c>
      <c r="K85" s="278">
        <v>96.7</v>
      </c>
      <c r="L85" s="278">
        <v>88.7</v>
      </c>
      <c r="M85" s="278">
        <v>26.9953</v>
      </c>
    </row>
    <row r="86" spans="1:13" s="16" customFormat="1">
      <c r="A86" s="269">
        <v>76</v>
      </c>
      <c r="B86" s="278" t="s">
        <v>76</v>
      </c>
      <c r="C86" s="279">
        <v>363.85</v>
      </c>
      <c r="D86" s="280">
        <v>366.5333333333333</v>
      </c>
      <c r="E86" s="280">
        <v>360.36666666666662</v>
      </c>
      <c r="F86" s="280">
        <v>356.88333333333333</v>
      </c>
      <c r="G86" s="280">
        <v>350.71666666666664</v>
      </c>
      <c r="H86" s="280">
        <v>370.01666666666659</v>
      </c>
      <c r="I86" s="280">
        <v>376.18333333333334</v>
      </c>
      <c r="J86" s="280">
        <v>379.66666666666657</v>
      </c>
      <c r="K86" s="278">
        <v>372.7</v>
      </c>
      <c r="L86" s="278">
        <v>363.05</v>
      </c>
      <c r="M86" s="278">
        <v>43.124459999999999</v>
      </c>
    </row>
    <row r="87" spans="1:13" s="16" customFormat="1">
      <c r="A87" s="269">
        <v>77</v>
      </c>
      <c r="B87" s="278" t="s">
        <v>77</v>
      </c>
      <c r="C87" s="279">
        <v>104.5</v>
      </c>
      <c r="D87" s="280">
        <v>105.01666666666665</v>
      </c>
      <c r="E87" s="280">
        <v>102.5833333333333</v>
      </c>
      <c r="F87" s="280">
        <v>100.66666666666664</v>
      </c>
      <c r="G87" s="280">
        <v>98.233333333333292</v>
      </c>
      <c r="H87" s="280">
        <v>106.93333333333331</v>
      </c>
      <c r="I87" s="280">
        <v>109.36666666666665</v>
      </c>
      <c r="J87" s="280">
        <v>111.28333333333332</v>
      </c>
      <c r="K87" s="278">
        <v>107.45</v>
      </c>
      <c r="L87" s="278">
        <v>103.1</v>
      </c>
      <c r="M87" s="278">
        <v>183.83138</v>
      </c>
    </row>
    <row r="88" spans="1:13" s="16" customFormat="1">
      <c r="A88" s="269">
        <v>78</v>
      </c>
      <c r="B88" s="278" t="s">
        <v>332</v>
      </c>
      <c r="C88" s="279">
        <v>354.4</v>
      </c>
      <c r="D88" s="280">
        <v>356.93333333333334</v>
      </c>
      <c r="E88" s="280">
        <v>348.86666666666667</v>
      </c>
      <c r="F88" s="280">
        <v>343.33333333333331</v>
      </c>
      <c r="G88" s="280">
        <v>335.26666666666665</v>
      </c>
      <c r="H88" s="280">
        <v>362.4666666666667</v>
      </c>
      <c r="I88" s="280">
        <v>370.53333333333342</v>
      </c>
      <c r="J88" s="280">
        <v>376.06666666666672</v>
      </c>
      <c r="K88" s="278">
        <v>365</v>
      </c>
      <c r="L88" s="278">
        <v>351.4</v>
      </c>
      <c r="M88" s="278">
        <v>3.2186499999999998</v>
      </c>
    </row>
    <row r="89" spans="1:13" s="16" customFormat="1">
      <c r="A89" s="269">
        <v>79</v>
      </c>
      <c r="B89" s="278" t="s">
        <v>333</v>
      </c>
      <c r="C89" s="279">
        <v>314.2</v>
      </c>
      <c r="D89" s="280">
        <v>320.09999999999997</v>
      </c>
      <c r="E89" s="280">
        <v>305.99999999999994</v>
      </c>
      <c r="F89" s="280">
        <v>297.79999999999995</v>
      </c>
      <c r="G89" s="280">
        <v>283.69999999999993</v>
      </c>
      <c r="H89" s="280">
        <v>328.29999999999995</v>
      </c>
      <c r="I89" s="280">
        <v>342.4</v>
      </c>
      <c r="J89" s="280">
        <v>350.59999999999997</v>
      </c>
      <c r="K89" s="278">
        <v>334.2</v>
      </c>
      <c r="L89" s="278">
        <v>311.89999999999998</v>
      </c>
      <c r="M89" s="278">
        <v>5.7778600000000004</v>
      </c>
    </row>
    <row r="90" spans="1:13" s="16" customFormat="1">
      <c r="A90" s="269">
        <v>80</v>
      </c>
      <c r="B90" s="278" t="s">
        <v>335</v>
      </c>
      <c r="C90" s="279">
        <v>273.25</v>
      </c>
      <c r="D90" s="280">
        <v>271.09999999999997</v>
      </c>
      <c r="E90" s="280">
        <v>267.19999999999993</v>
      </c>
      <c r="F90" s="280">
        <v>261.14999999999998</v>
      </c>
      <c r="G90" s="280">
        <v>257.24999999999994</v>
      </c>
      <c r="H90" s="280">
        <v>277.14999999999992</v>
      </c>
      <c r="I90" s="280">
        <v>281.0499999999999</v>
      </c>
      <c r="J90" s="280">
        <v>287.09999999999991</v>
      </c>
      <c r="K90" s="278">
        <v>275</v>
      </c>
      <c r="L90" s="278">
        <v>265.05</v>
      </c>
      <c r="M90" s="278">
        <v>1.93682</v>
      </c>
    </row>
    <row r="91" spans="1:13" s="16" customFormat="1">
      <c r="A91" s="269">
        <v>81</v>
      </c>
      <c r="B91" s="278" t="s">
        <v>329</v>
      </c>
      <c r="C91" s="279">
        <v>420.15</v>
      </c>
      <c r="D91" s="280">
        <v>423.01666666666665</v>
      </c>
      <c r="E91" s="280">
        <v>416.0333333333333</v>
      </c>
      <c r="F91" s="280">
        <v>411.91666666666663</v>
      </c>
      <c r="G91" s="280">
        <v>404.93333333333328</v>
      </c>
      <c r="H91" s="280">
        <v>427.13333333333333</v>
      </c>
      <c r="I91" s="280">
        <v>434.11666666666667</v>
      </c>
      <c r="J91" s="280">
        <v>438.23333333333335</v>
      </c>
      <c r="K91" s="278">
        <v>430</v>
      </c>
      <c r="L91" s="278">
        <v>418.9</v>
      </c>
      <c r="M91" s="278">
        <v>0.34075</v>
      </c>
    </row>
    <row r="92" spans="1:13" s="16" customFormat="1">
      <c r="A92" s="269">
        <v>82</v>
      </c>
      <c r="B92" s="278" t="s">
        <v>78</v>
      </c>
      <c r="C92" s="279">
        <v>128.30000000000001</v>
      </c>
      <c r="D92" s="280">
        <v>129.03333333333333</v>
      </c>
      <c r="E92" s="280">
        <v>126.66666666666666</v>
      </c>
      <c r="F92" s="280">
        <v>125.03333333333333</v>
      </c>
      <c r="G92" s="280">
        <v>122.66666666666666</v>
      </c>
      <c r="H92" s="280">
        <v>130.66666666666666</v>
      </c>
      <c r="I92" s="280">
        <v>133.03333333333333</v>
      </c>
      <c r="J92" s="280">
        <v>134.66666666666666</v>
      </c>
      <c r="K92" s="278">
        <v>131.4</v>
      </c>
      <c r="L92" s="278">
        <v>127.4</v>
      </c>
      <c r="M92" s="278">
        <v>23.81617</v>
      </c>
    </row>
    <row r="93" spans="1:13" s="16" customFormat="1">
      <c r="A93" s="269">
        <v>83</v>
      </c>
      <c r="B93" s="278" t="s">
        <v>330</v>
      </c>
      <c r="C93" s="279">
        <v>241.9</v>
      </c>
      <c r="D93" s="280">
        <v>242.81666666666669</v>
      </c>
      <c r="E93" s="280">
        <v>238.28333333333339</v>
      </c>
      <c r="F93" s="280">
        <v>234.66666666666669</v>
      </c>
      <c r="G93" s="280">
        <v>230.13333333333338</v>
      </c>
      <c r="H93" s="280">
        <v>246.43333333333339</v>
      </c>
      <c r="I93" s="280">
        <v>250.9666666666667</v>
      </c>
      <c r="J93" s="280">
        <v>254.5833333333334</v>
      </c>
      <c r="K93" s="278">
        <v>247.35</v>
      </c>
      <c r="L93" s="278">
        <v>239.2</v>
      </c>
      <c r="M93" s="278">
        <v>1.02379</v>
      </c>
    </row>
    <row r="94" spans="1:13" s="16" customFormat="1">
      <c r="A94" s="269">
        <v>84</v>
      </c>
      <c r="B94" s="278" t="s">
        <v>338</v>
      </c>
      <c r="C94" s="279">
        <v>274.64999999999998</v>
      </c>
      <c r="D94" s="280">
        <v>277.71666666666664</v>
      </c>
      <c r="E94" s="280">
        <v>270.93333333333328</v>
      </c>
      <c r="F94" s="280">
        <v>267.21666666666664</v>
      </c>
      <c r="G94" s="280">
        <v>260.43333333333328</v>
      </c>
      <c r="H94" s="280">
        <v>281.43333333333328</v>
      </c>
      <c r="I94" s="280">
        <v>288.2166666666667</v>
      </c>
      <c r="J94" s="280">
        <v>291.93333333333328</v>
      </c>
      <c r="K94" s="278">
        <v>284.5</v>
      </c>
      <c r="L94" s="278">
        <v>274</v>
      </c>
      <c r="M94" s="278">
        <v>3.1790099999999999</v>
      </c>
    </row>
    <row r="95" spans="1:13" s="16" customFormat="1">
      <c r="A95" s="269">
        <v>85</v>
      </c>
      <c r="B95" s="278" t="s">
        <v>336</v>
      </c>
      <c r="C95" s="279">
        <v>926.35</v>
      </c>
      <c r="D95" s="280">
        <v>923.7833333333333</v>
      </c>
      <c r="E95" s="280">
        <v>912.56666666666661</v>
      </c>
      <c r="F95" s="280">
        <v>898.7833333333333</v>
      </c>
      <c r="G95" s="280">
        <v>887.56666666666661</v>
      </c>
      <c r="H95" s="280">
        <v>937.56666666666661</v>
      </c>
      <c r="I95" s="280">
        <v>948.7833333333333</v>
      </c>
      <c r="J95" s="280">
        <v>962.56666666666661</v>
      </c>
      <c r="K95" s="278">
        <v>935</v>
      </c>
      <c r="L95" s="278">
        <v>910</v>
      </c>
      <c r="M95" s="278">
        <v>1.26597</v>
      </c>
    </row>
    <row r="96" spans="1:13" s="16" customFormat="1">
      <c r="A96" s="269">
        <v>86</v>
      </c>
      <c r="B96" s="278" t="s">
        <v>337</v>
      </c>
      <c r="C96" s="279">
        <v>19.8</v>
      </c>
      <c r="D96" s="280">
        <v>19.2</v>
      </c>
      <c r="E96" s="280">
        <v>17.95</v>
      </c>
      <c r="F96" s="280">
        <v>16.100000000000001</v>
      </c>
      <c r="G96" s="280">
        <v>14.850000000000001</v>
      </c>
      <c r="H96" s="280">
        <v>21.049999999999997</v>
      </c>
      <c r="I96" s="280">
        <v>22.299999999999997</v>
      </c>
      <c r="J96" s="280">
        <v>24.149999999999995</v>
      </c>
      <c r="K96" s="278">
        <v>20.45</v>
      </c>
      <c r="L96" s="278">
        <v>17.350000000000001</v>
      </c>
      <c r="M96" s="278">
        <v>163.17975999999999</v>
      </c>
    </row>
    <row r="97" spans="1:13" s="16" customFormat="1">
      <c r="A97" s="269">
        <v>87</v>
      </c>
      <c r="B97" s="278" t="s">
        <v>339</v>
      </c>
      <c r="C97" s="279">
        <v>120.55</v>
      </c>
      <c r="D97" s="280">
        <v>120.68333333333334</v>
      </c>
      <c r="E97" s="280">
        <v>117.36666666666667</v>
      </c>
      <c r="F97" s="280">
        <v>114.18333333333334</v>
      </c>
      <c r="G97" s="280">
        <v>110.86666666666667</v>
      </c>
      <c r="H97" s="280">
        <v>123.86666666666667</v>
      </c>
      <c r="I97" s="280">
        <v>127.18333333333334</v>
      </c>
      <c r="J97" s="280">
        <v>130.36666666666667</v>
      </c>
      <c r="K97" s="278">
        <v>124</v>
      </c>
      <c r="L97" s="278">
        <v>117.5</v>
      </c>
      <c r="M97" s="278">
        <v>11.45621</v>
      </c>
    </row>
    <row r="98" spans="1:13" s="16" customFormat="1">
      <c r="A98" s="269">
        <v>88</v>
      </c>
      <c r="B98" s="278" t="s">
        <v>340</v>
      </c>
      <c r="C98" s="279">
        <v>2216.5500000000002</v>
      </c>
      <c r="D98" s="280">
        <v>2216.85</v>
      </c>
      <c r="E98" s="280">
        <v>2201.75</v>
      </c>
      <c r="F98" s="280">
        <v>2186.9500000000003</v>
      </c>
      <c r="G98" s="280">
        <v>2171.8500000000004</v>
      </c>
      <c r="H98" s="280">
        <v>2231.6499999999996</v>
      </c>
      <c r="I98" s="280">
        <v>2246.7499999999991</v>
      </c>
      <c r="J98" s="280">
        <v>2261.5499999999993</v>
      </c>
      <c r="K98" s="278">
        <v>2231.9499999999998</v>
      </c>
      <c r="L98" s="278">
        <v>2202.0500000000002</v>
      </c>
      <c r="M98" s="278">
        <v>2.4559999999999998E-2</v>
      </c>
    </row>
    <row r="99" spans="1:13" s="16" customFormat="1">
      <c r="A99" s="269">
        <v>89</v>
      </c>
      <c r="B99" s="278" t="s">
        <v>81</v>
      </c>
      <c r="C99" s="279">
        <v>607.1</v>
      </c>
      <c r="D99" s="280">
        <v>611.41666666666663</v>
      </c>
      <c r="E99" s="280">
        <v>600.83333333333326</v>
      </c>
      <c r="F99" s="280">
        <v>594.56666666666661</v>
      </c>
      <c r="G99" s="280">
        <v>583.98333333333323</v>
      </c>
      <c r="H99" s="280">
        <v>617.68333333333328</v>
      </c>
      <c r="I99" s="280">
        <v>628.26666666666654</v>
      </c>
      <c r="J99" s="280">
        <v>634.5333333333333</v>
      </c>
      <c r="K99" s="278">
        <v>622</v>
      </c>
      <c r="L99" s="278">
        <v>605.15</v>
      </c>
      <c r="M99" s="278">
        <v>1.1786099999999999</v>
      </c>
    </row>
    <row r="100" spans="1:13" s="16" customFormat="1">
      <c r="A100" s="269">
        <v>90</v>
      </c>
      <c r="B100" s="278" t="s">
        <v>334</v>
      </c>
      <c r="C100" s="279">
        <v>160.94999999999999</v>
      </c>
      <c r="D100" s="280">
        <v>160.79999999999998</v>
      </c>
      <c r="E100" s="280">
        <v>156.14999999999998</v>
      </c>
      <c r="F100" s="280">
        <v>151.35</v>
      </c>
      <c r="G100" s="280">
        <v>146.69999999999999</v>
      </c>
      <c r="H100" s="280">
        <v>165.59999999999997</v>
      </c>
      <c r="I100" s="280">
        <v>170.25</v>
      </c>
      <c r="J100" s="280">
        <v>175.04999999999995</v>
      </c>
      <c r="K100" s="278">
        <v>165.45</v>
      </c>
      <c r="L100" s="278">
        <v>156</v>
      </c>
      <c r="M100" s="278">
        <v>1.37046</v>
      </c>
    </row>
    <row r="101" spans="1:13">
      <c r="A101" s="269">
        <v>91</v>
      </c>
      <c r="B101" s="278" t="s">
        <v>341</v>
      </c>
      <c r="C101" s="279">
        <v>136.75</v>
      </c>
      <c r="D101" s="280">
        <v>137.11666666666667</v>
      </c>
      <c r="E101" s="280">
        <v>134.73333333333335</v>
      </c>
      <c r="F101" s="280">
        <v>132.71666666666667</v>
      </c>
      <c r="G101" s="280">
        <v>130.33333333333334</v>
      </c>
      <c r="H101" s="280">
        <v>139.13333333333335</v>
      </c>
      <c r="I101" s="280">
        <v>141.51666666666668</v>
      </c>
      <c r="J101" s="280">
        <v>143.53333333333336</v>
      </c>
      <c r="K101" s="278">
        <v>139.5</v>
      </c>
      <c r="L101" s="278">
        <v>135.1</v>
      </c>
      <c r="M101" s="278">
        <v>0.74621000000000004</v>
      </c>
    </row>
    <row r="102" spans="1:13">
      <c r="A102" s="269">
        <v>92</v>
      </c>
      <c r="B102" s="278" t="s">
        <v>342</v>
      </c>
      <c r="C102" s="279">
        <v>144.35</v>
      </c>
      <c r="D102" s="280">
        <v>145.49999999999997</v>
      </c>
      <c r="E102" s="280">
        <v>142.54999999999995</v>
      </c>
      <c r="F102" s="280">
        <v>140.74999999999997</v>
      </c>
      <c r="G102" s="280">
        <v>137.79999999999995</v>
      </c>
      <c r="H102" s="280">
        <v>147.29999999999995</v>
      </c>
      <c r="I102" s="280">
        <v>150.24999999999994</v>
      </c>
      <c r="J102" s="280">
        <v>152.04999999999995</v>
      </c>
      <c r="K102" s="278">
        <v>148.44999999999999</v>
      </c>
      <c r="L102" s="278">
        <v>143.69999999999999</v>
      </c>
      <c r="M102" s="278">
        <v>5.9062000000000001</v>
      </c>
    </row>
    <row r="103" spans="1:13">
      <c r="A103" s="269">
        <v>93</v>
      </c>
      <c r="B103" s="278" t="s">
        <v>343</v>
      </c>
      <c r="C103" s="279">
        <v>83.7</v>
      </c>
      <c r="D103" s="280">
        <v>84.333333333333329</v>
      </c>
      <c r="E103" s="280">
        <v>82.666666666666657</v>
      </c>
      <c r="F103" s="280">
        <v>81.633333333333326</v>
      </c>
      <c r="G103" s="280">
        <v>79.966666666666654</v>
      </c>
      <c r="H103" s="280">
        <v>85.36666666666666</v>
      </c>
      <c r="I103" s="280">
        <v>87.033333333333317</v>
      </c>
      <c r="J103" s="280">
        <v>88.066666666666663</v>
      </c>
      <c r="K103" s="278">
        <v>86</v>
      </c>
      <c r="L103" s="278">
        <v>83.3</v>
      </c>
      <c r="M103" s="278">
        <v>10.698320000000001</v>
      </c>
    </row>
    <row r="104" spans="1:13">
      <c r="A104" s="269">
        <v>94</v>
      </c>
      <c r="B104" s="278" t="s">
        <v>82</v>
      </c>
      <c r="C104" s="279">
        <v>201.8</v>
      </c>
      <c r="D104" s="280">
        <v>204.51666666666665</v>
      </c>
      <c r="E104" s="280">
        <v>197.2833333333333</v>
      </c>
      <c r="F104" s="280">
        <v>192.76666666666665</v>
      </c>
      <c r="G104" s="280">
        <v>185.5333333333333</v>
      </c>
      <c r="H104" s="280">
        <v>209.0333333333333</v>
      </c>
      <c r="I104" s="280">
        <v>216.26666666666665</v>
      </c>
      <c r="J104" s="280">
        <v>220.7833333333333</v>
      </c>
      <c r="K104" s="278">
        <v>211.75</v>
      </c>
      <c r="L104" s="278">
        <v>200</v>
      </c>
      <c r="M104" s="278">
        <v>169.97483</v>
      </c>
    </row>
    <row r="105" spans="1:13">
      <c r="A105" s="269">
        <v>95</v>
      </c>
      <c r="B105" s="278" t="s">
        <v>344</v>
      </c>
      <c r="C105" s="279">
        <v>308</v>
      </c>
      <c r="D105" s="280">
        <v>311.88333333333333</v>
      </c>
      <c r="E105" s="280">
        <v>301.21666666666664</v>
      </c>
      <c r="F105" s="280">
        <v>294.43333333333334</v>
      </c>
      <c r="G105" s="280">
        <v>283.76666666666665</v>
      </c>
      <c r="H105" s="280">
        <v>318.66666666666663</v>
      </c>
      <c r="I105" s="280">
        <v>329.33333333333337</v>
      </c>
      <c r="J105" s="280">
        <v>336.11666666666662</v>
      </c>
      <c r="K105" s="278">
        <v>322.55</v>
      </c>
      <c r="L105" s="278">
        <v>305.10000000000002</v>
      </c>
      <c r="M105" s="278">
        <v>0.32623999999999997</v>
      </c>
    </row>
    <row r="106" spans="1:13">
      <c r="A106" s="269">
        <v>96</v>
      </c>
      <c r="B106" s="278" t="s">
        <v>83</v>
      </c>
      <c r="C106" s="279">
        <v>634.9</v>
      </c>
      <c r="D106" s="280">
        <v>636.7166666666667</v>
      </c>
      <c r="E106" s="280">
        <v>629.78333333333342</v>
      </c>
      <c r="F106" s="280">
        <v>624.66666666666674</v>
      </c>
      <c r="G106" s="280">
        <v>617.73333333333346</v>
      </c>
      <c r="H106" s="280">
        <v>641.83333333333337</v>
      </c>
      <c r="I106" s="280">
        <v>648.76666666666677</v>
      </c>
      <c r="J106" s="280">
        <v>653.88333333333333</v>
      </c>
      <c r="K106" s="278">
        <v>643.65</v>
      </c>
      <c r="L106" s="278">
        <v>631.6</v>
      </c>
      <c r="M106" s="278">
        <v>38.478670000000001</v>
      </c>
    </row>
    <row r="107" spans="1:13">
      <c r="A107" s="269">
        <v>97</v>
      </c>
      <c r="B107" s="278" t="s">
        <v>84</v>
      </c>
      <c r="C107" s="279">
        <v>142.1</v>
      </c>
      <c r="D107" s="280">
        <v>141.56666666666669</v>
      </c>
      <c r="E107" s="280">
        <v>140.13333333333338</v>
      </c>
      <c r="F107" s="280">
        <v>138.16666666666669</v>
      </c>
      <c r="G107" s="280">
        <v>136.73333333333338</v>
      </c>
      <c r="H107" s="280">
        <v>143.53333333333339</v>
      </c>
      <c r="I107" s="280">
        <v>144.96666666666673</v>
      </c>
      <c r="J107" s="280">
        <v>146.93333333333339</v>
      </c>
      <c r="K107" s="278">
        <v>143</v>
      </c>
      <c r="L107" s="278">
        <v>139.6</v>
      </c>
      <c r="M107" s="278">
        <v>80.960210000000004</v>
      </c>
    </row>
    <row r="108" spans="1:13">
      <c r="A108" s="269">
        <v>98</v>
      </c>
      <c r="B108" s="286" t="s">
        <v>345</v>
      </c>
      <c r="C108" s="279">
        <v>319.60000000000002</v>
      </c>
      <c r="D108" s="280">
        <v>317.45</v>
      </c>
      <c r="E108" s="280">
        <v>310.39999999999998</v>
      </c>
      <c r="F108" s="280">
        <v>301.2</v>
      </c>
      <c r="G108" s="280">
        <v>294.14999999999998</v>
      </c>
      <c r="H108" s="280">
        <v>326.64999999999998</v>
      </c>
      <c r="I108" s="280">
        <v>333.70000000000005</v>
      </c>
      <c r="J108" s="280">
        <v>342.9</v>
      </c>
      <c r="K108" s="278">
        <v>324.5</v>
      </c>
      <c r="L108" s="278">
        <v>308.25</v>
      </c>
      <c r="M108" s="278">
        <v>15.885479999999999</v>
      </c>
    </row>
    <row r="109" spans="1:13">
      <c r="A109" s="269">
        <v>99</v>
      </c>
      <c r="B109" s="278" t="s">
        <v>85</v>
      </c>
      <c r="C109" s="279">
        <v>1391.25</v>
      </c>
      <c r="D109" s="280">
        <v>1398.5166666666667</v>
      </c>
      <c r="E109" s="280">
        <v>1376.0333333333333</v>
      </c>
      <c r="F109" s="280">
        <v>1360.8166666666666</v>
      </c>
      <c r="G109" s="280">
        <v>1338.3333333333333</v>
      </c>
      <c r="H109" s="280">
        <v>1413.7333333333333</v>
      </c>
      <c r="I109" s="280">
        <v>1436.2166666666665</v>
      </c>
      <c r="J109" s="280">
        <v>1451.4333333333334</v>
      </c>
      <c r="K109" s="278">
        <v>1421</v>
      </c>
      <c r="L109" s="278">
        <v>1383.3</v>
      </c>
      <c r="M109" s="278">
        <v>5.0457099999999997</v>
      </c>
    </row>
    <row r="110" spans="1:13">
      <c r="A110" s="269">
        <v>100</v>
      </c>
      <c r="B110" s="278" t="s">
        <v>86</v>
      </c>
      <c r="C110" s="279">
        <v>433.8</v>
      </c>
      <c r="D110" s="280">
        <v>431.93333333333334</v>
      </c>
      <c r="E110" s="280">
        <v>424.86666666666667</v>
      </c>
      <c r="F110" s="280">
        <v>415.93333333333334</v>
      </c>
      <c r="G110" s="280">
        <v>408.86666666666667</v>
      </c>
      <c r="H110" s="280">
        <v>440.86666666666667</v>
      </c>
      <c r="I110" s="280">
        <v>447.93333333333339</v>
      </c>
      <c r="J110" s="280">
        <v>456.86666666666667</v>
      </c>
      <c r="K110" s="278">
        <v>439</v>
      </c>
      <c r="L110" s="278">
        <v>423</v>
      </c>
      <c r="M110" s="278">
        <v>22.286819999999999</v>
      </c>
    </row>
    <row r="111" spans="1:13">
      <c r="A111" s="269">
        <v>101</v>
      </c>
      <c r="B111" s="278" t="s">
        <v>236</v>
      </c>
      <c r="C111" s="279">
        <v>757.35</v>
      </c>
      <c r="D111" s="280">
        <v>756.80000000000007</v>
      </c>
      <c r="E111" s="280">
        <v>744.80000000000018</v>
      </c>
      <c r="F111" s="280">
        <v>732.25000000000011</v>
      </c>
      <c r="G111" s="280">
        <v>720.25000000000023</v>
      </c>
      <c r="H111" s="280">
        <v>769.35000000000014</v>
      </c>
      <c r="I111" s="280">
        <v>781.34999999999991</v>
      </c>
      <c r="J111" s="280">
        <v>793.90000000000009</v>
      </c>
      <c r="K111" s="278">
        <v>768.8</v>
      </c>
      <c r="L111" s="278">
        <v>744.25</v>
      </c>
      <c r="M111" s="278">
        <v>5.0800999999999998</v>
      </c>
    </row>
    <row r="112" spans="1:13">
      <c r="A112" s="269">
        <v>102</v>
      </c>
      <c r="B112" s="278" t="s">
        <v>346</v>
      </c>
      <c r="C112" s="279">
        <v>517.70000000000005</v>
      </c>
      <c r="D112" s="280">
        <v>525.9</v>
      </c>
      <c r="E112" s="280">
        <v>505</v>
      </c>
      <c r="F112" s="280">
        <v>492.30000000000007</v>
      </c>
      <c r="G112" s="280">
        <v>471.40000000000009</v>
      </c>
      <c r="H112" s="280">
        <v>538.59999999999991</v>
      </c>
      <c r="I112" s="280">
        <v>559.49999999999977</v>
      </c>
      <c r="J112" s="280">
        <v>572.19999999999982</v>
      </c>
      <c r="K112" s="278">
        <v>546.79999999999995</v>
      </c>
      <c r="L112" s="278">
        <v>513.20000000000005</v>
      </c>
      <c r="M112" s="278">
        <v>2.6870500000000002</v>
      </c>
    </row>
    <row r="113" spans="1:13">
      <c r="A113" s="269">
        <v>103</v>
      </c>
      <c r="B113" s="278" t="s">
        <v>331</v>
      </c>
      <c r="C113" s="279">
        <v>1605.9</v>
      </c>
      <c r="D113" s="280">
        <v>1603.8166666666666</v>
      </c>
      <c r="E113" s="280">
        <v>1577.6333333333332</v>
      </c>
      <c r="F113" s="280">
        <v>1549.3666666666666</v>
      </c>
      <c r="G113" s="280">
        <v>1523.1833333333332</v>
      </c>
      <c r="H113" s="280">
        <v>1632.0833333333333</v>
      </c>
      <c r="I113" s="280">
        <v>1658.2666666666667</v>
      </c>
      <c r="J113" s="280">
        <v>1686.5333333333333</v>
      </c>
      <c r="K113" s="278">
        <v>1630</v>
      </c>
      <c r="L113" s="278">
        <v>1575.55</v>
      </c>
      <c r="M113" s="278">
        <v>0.86878999999999995</v>
      </c>
    </row>
    <row r="114" spans="1:13">
      <c r="A114" s="269">
        <v>104</v>
      </c>
      <c r="B114" s="278" t="s">
        <v>237</v>
      </c>
      <c r="C114" s="279">
        <v>236.25</v>
      </c>
      <c r="D114" s="280">
        <v>234.85</v>
      </c>
      <c r="E114" s="280">
        <v>230.79999999999998</v>
      </c>
      <c r="F114" s="280">
        <v>225.35</v>
      </c>
      <c r="G114" s="280">
        <v>221.29999999999998</v>
      </c>
      <c r="H114" s="280">
        <v>240.29999999999998</v>
      </c>
      <c r="I114" s="280">
        <v>244.35</v>
      </c>
      <c r="J114" s="280">
        <v>249.79999999999998</v>
      </c>
      <c r="K114" s="278">
        <v>238.9</v>
      </c>
      <c r="L114" s="278">
        <v>229.4</v>
      </c>
      <c r="M114" s="278">
        <v>5.9997999999999996</v>
      </c>
    </row>
    <row r="115" spans="1:13">
      <c r="A115" s="269">
        <v>105</v>
      </c>
      <c r="B115" s="278" t="s">
        <v>235</v>
      </c>
      <c r="C115" s="279">
        <v>124.4</v>
      </c>
      <c r="D115" s="280">
        <v>123.96666666666665</v>
      </c>
      <c r="E115" s="280">
        <v>122.93333333333331</v>
      </c>
      <c r="F115" s="280">
        <v>121.46666666666665</v>
      </c>
      <c r="G115" s="280">
        <v>120.43333333333331</v>
      </c>
      <c r="H115" s="280">
        <v>125.43333333333331</v>
      </c>
      <c r="I115" s="280">
        <v>126.46666666666664</v>
      </c>
      <c r="J115" s="280">
        <v>127.93333333333331</v>
      </c>
      <c r="K115" s="278">
        <v>125</v>
      </c>
      <c r="L115" s="278">
        <v>122.5</v>
      </c>
      <c r="M115" s="278">
        <v>15.075839999999999</v>
      </c>
    </row>
    <row r="116" spans="1:13">
      <c r="A116" s="269">
        <v>106</v>
      </c>
      <c r="B116" s="278" t="s">
        <v>87</v>
      </c>
      <c r="C116" s="279">
        <v>410.6</v>
      </c>
      <c r="D116" s="280">
        <v>411.16666666666669</v>
      </c>
      <c r="E116" s="280">
        <v>404.93333333333339</v>
      </c>
      <c r="F116" s="280">
        <v>399.26666666666671</v>
      </c>
      <c r="G116" s="280">
        <v>393.03333333333342</v>
      </c>
      <c r="H116" s="280">
        <v>416.83333333333337</v>
      </c>
      <c r="I116" s="280">
        <v>423.06666666666661</v>
      </c>
      <c r="J116" s="280">
        <v>428.73333333333335</v>
      </c>
      <c r="K116" s="278">
        <v>417.4</v>
      </c>
      <c r="L116" s="278">
        <v>405.5</v>
      </c>
      <c r="M116" s="278">
        <v>15.74985</v>
      </c>
    </row>
    <row r="117" spans="1:13">
      <c r="A117" s="269">
        <v>107</v>
      </c>
      <c r="B117" s="278" t="s">
        <v>347</v>
      </c>
      <c r="C117" s="279">
        <v>275.5</v>
      </c>
      <c r="D117" s="280">
        <v>278.01666666666665</v>
      </c>
      <c r="E117" s="280">
        <v>269.68333333333328</v>
      </c>
      <c r="F117" s="280">
        <v>263.86666666666662</v>
      </c>
      <c r="G117" s="280">
        <v>255.53333333333325</v>
      </c>
      <c r="H117" s="280">
        <v>283.83333333333331</v>
      </c>
      <c r="I117" s="280">
        <v>292.16666666666669</v>
      </c>
      <c r="J117" s="280">
        <v>297.98333333333335</v>
      </c>
      <c r="K117" s="278">
        <v>286.35000000000002</v>
      </c>
      <c r="L117" s="278">
        <v>272.2</v>
      </c>
      <c r="M117" s="278">
        <v>18.559280000000001</v>
      </c>
    </row>
    <row r="118" spans="1:13">
      <c r="A118" s="269">
        <v>108</v>
      </c>
      <c r="B118" s="278" t="s">
        <v>88</v>
      </c>
      <c r="C118" s="279">
        <v>460.35</v>
      </c>
      <c r="D118" s="280">
        <v>460.11666666666662</v>
      </c>
      <c r="E118" s="280">
        <v>455.28333333333325</v>
      </c>
      <c r="F118" s="280">
        <v>450.21666666666664</v>
      </c>
      <c r="G118" s="280">
        <v>445.38333333333327</v>
      </c>
      <c r="H118" s="280">
        <v>465.18333333333322</v>
      </c>
      <c r="I118" s="280">
        <v>470.01666666666659</v>
      </c>
      <c r="J118" s="280">
        <v>475.0833333333332</v>
      </c>
      <c r="K118" s="278">
        <v>464.95</v>
      </c>
      <c r="L118" s="278">
        <v>455.05</v>
      </c>
      <c r="M118" s="278">
        <v>31.027439999999999</v>
      </c>
    </row>
    <row r="119" spans="1:13">
      <c r="A119" s="269">
        <v>109</v>
      </c>
      <c r="B119" s="278" t="s">
        <v>238</v>
      </c>
      <c r="C119" s="279">
        <v>700</v>
      </c>
      <c r="D119" s="280">
        <v>702.2833333333333</v>
      </c>
      <c r="E119" s="280">
        <v>688.76666666666665</v>
      </c>
      <c r="F119" s="280">
        <v>677.5333333333333</v>
      </c>
      <c r="G119" s="280">
        <v>664.01666666666665</v>
      </c>
      <c r="H119" s="280">
        <v>713.51666666666665</v>
      </c>
      <c r="I119" s="280">
        <v>727.0333333333333</v>
      </c>
      <c r="J119" s="280">
        <v>738.26666666666665</v>
      </c>
      <c r="K119" s="278">
        <v>715.8</v>
      </c>
      <c r="L119" s="278">
        <v>691.05</v>
      </c>
      <c r="M119" s="278">
        <v>1.6206400000000001</v>
      </c>
    </row>
    <row r="120" spans="1:13">
      <c r="A120" s="269">
        <v>110</v>
      </c>
      <c r="B120" s="278" t="s">
        <v>348</v>
      </c>
      <c r="C120" s="279">
        <v>77.75</v>
      </c>
      <c r="D120" s="280">
        <v>77.966666666666654</v>
      </c>
      <c r="E120" s="280">
        <v>76.833333333333314</v>
      </c>
      <c r="F120" s="280">
        <v>75.916666666666657</v>
      </c>
      <c r="G120" s="280">
        <v>74.783333333333317</v>
      </c>
      <c r="H120" s="280">
        <v>78.883333333333312</v>
      </c>
      <c r="I120" s="280">
        <v>80.016666666666666</v>
      </c>
      <c r="J120" s="280">
        <v>80.933333333333309</v>
      </c>
      <c r="K120" s="278">
        <v>79.099999999999994</v>
      </c>
      <c r="L120" s="278">
        <v>77.05</v>
      </c>
      <c r="M120" s="278">
        <v>3.6012499999999998</v>
      </c>
    </row>
    <row r="121" spans="1:13">
      <c r="A121" s="269">
        <v>111</v>
      </c>
      <c r="B121" s="278" t="s">
        <v>355</v>
      </c>
      <c r="C121" s="279">
        <v>283.14999999999998</v>
      </c>
      <c r="D121" s="280">
        <v>285.05</v>
      </c>
      <c r="E121" s="280">
        <v>279.10000000000002</v>
      </c>
      <c r="F121" s="280">
        <v>275.05</v>
      </c>
      <c r="G121" s="280">
        <v>269.10000000000002</v>
      </c>
      <c r="H121" s="280">
        <v>289.10000000000002</v>
      </c>
      <c r="I121" s="280">
        <v>295.04999999999995</v>
      </c>
      <c r="J121" s="280">
        <v>299.10000000000002</v>
      </c>
      <c r="K121" s="278">
        <v>291</v>
      </c>
      <c r="L121" s="278">
        <v>281</v>
      </c>
      <c r="M121" s="278">
        <v>2.2505700000000002</v>
      </c>
    </row>
    <row r="122" spans="1:13">
      <c r="A122" s="269">
        <v>112</v>
      </c>
      <c r="B122" s="278" t="s">
        <v>356</v>
      </c>
      <c r="C122" s="279">
        <v>129.55000000000001</v>
      </c>
      <c r="D122" s="280">
        <v>131.96666666666667</v>
      </c>
      <c r="E122" s="280">
        <v>125.93333333333334</v>
      </c>
      <c r="F122" s="280">
        <v>122.31666666666666</v>
      </c>
      <c r="G122" s="280">
        <v>116.28333333333333</v>
      </c>
      <c r="H122" s="280">
        <v>135.58333333333334</v>
      </c>
      <c r="I122" s="280">
        <v>141.6166666666667</v>
      </c>
      <c r="J122" s="280">
        <v>145.23333333333335</v>
      </c>
      <c r="K122" s="278">
        <v>138</v>
      </c>
      <c r="L122" s="278">
        <v>128.35</v>
      </c>
      <c r="M122" s="278">
        <v>11.0687</v>
      </c>
    </row>
    <row r="123" spans="1:13">
      <c r="A123" s="269">
        <v>113</v>
      </c>
      <c r="B123" s="278" t="s">
        <v>349</v>
      </c>
      <c r="C123" s="279">
        <v>81.75</v>
      </c>
      <c r="D123" s="280">
        <v>82.25</v>
      </c>
      <c r="E123" s="280">
        <v>80.7</v>
      </c>
      <c r="F123" s="280">
        <v>79.650000000000006</v>
      </c>
      <c r="G123" s="280">
        <v>78.100000000000009</v>
      </c>
      <c r="H123" s="280">
        <v>83.3</v>
      </c>
      <c r="I123" s="280">
        <v>84.850000000000009</v>
      </c>
      <c r="J123" s="280">
        <v>85.899999999999991</v>
      </c>
      <c r="K123" s="278">
        <v>83.8</v>
      </c>
      <c r="L123" s="278">
        <v>81.2</v>
      </c>
      <c r="M123" s="278">
        <v>20.756900000000002</v>
      </c>
    </row>
    <row r="124" spans="1:13">
      <c r="A124" s="269">
        <v>114</v>
      </c>
      <c r="B124" s="278" t="s">
        <v>350</v>
      </c>
      <c r="C124" s="279">
        <v>337.8</v>
      </c>
      <c r="D124" s="280">
        <v>337.63333333333333</v>
      </c>
      <c r="E124" s="280">
        <v>330.26666666666665</v>
      </c>
      <c r="F124" s="280">
        <v>322.73333333333335</v>
      </c>
      <c r="G124" s="280">
        <v>315.36666666666667</v>
      </c>
      <c r="H124" s="280">
        <v>345.16666666666663</v>
      </c>
      <c r="I124" s="280">
        <v>352.5333333333333</v>
      </c>
      <c r="J124" s="280">
        <v>360.06666666666661</v>
      </c>
      <c r="K124" s="278">
        <v>345</v>
      </c>
      <c r="L124" s="278">
        <v>330.1</v>
      </c>
      <c r="M124" s="278">
        <v>1.9940899999999999</v>
      </c>
    </row>
    <row r="125" spans="1:13">
      <c r="A125" s="269">
        <v>115</v>
      </c>
      <c r="B125" s="278" t="s">
        <v>351</v>
      </c>
      <c r="C125" s="279">
        <v>504.1</v>
      </c>
      <c r="D125" s="280">
        <v>504.84999999999997</v>
      </c>
      <c r="E125" s="280">
        <v>500.44999999999993</v>
      </c>
      <c r="F125" s="280">
        <v>496.79999999999995</v>
      </c>
      <c r="G125" s="280">
        <v>492.39999999999992</v>
      </c>
      <c r="H125" s="280">
        <v>508.49999999999994</v>
      </c>
      <c r="I125" s="280">
        <v>512.89999999999986</v>
      </c>
      <c r="J125" s="280">
        <v>516.54999999999995</v>
      </c>
      <c r="K125" s="278">
        <v>509.25</v>
      </c>
      <c r="L125" s="278">
        <v>501.2</v>
      </c>
      <c r="M125" s="278">
        <v>5.2983900000000004</v>
      </c>
    </row>
    <row r="126" spans="1:13">
      <c r="A126" s="269">
        <v>116</v>
      </c>
      <c r="B126" s="278" t="s">
        <v>352</v>
      </c>
      <c r="C126" s="279">
        <v>92.15</v>
      </c>
      <c r="D126" s="280">
        <v>92.899999999999991</v>
      </c>
      <c r="E126" s="280">
        <v>90.799999999999983</v>
      </c>
      <c r="F126" s="280">
        <v>89.449999999999989</v>
      </c>
      <c r="G126" s="280">
        <v>87.34999999999998</v>
      </c>
      <c r="H126" s="280">
        <v>94.249999999999986</v>
      </c>
      <c r="I126" s="280">
        <v>96.34999999999998</v>
      </c>
      <c r="J126" s="280">
        <v>97.699999999999989</v>
      </c>
      <c r="K126" s="278">
        <v>95</v>
      </c>
      <c r="L126" s="278">
        <v>91.55</v>
      </c>
      <c r="M126" s="278">
        <v>11.25393</v>
      </c>
    </row>
    <row r="127" spans="1:13">
      <c r="A127" s="269">
        <v>117</v>
      </c>
      <c r="B127" s="278" t="s">
        <v>354</v>
      </c>
      <c r="C127" s="279">
        <v>16.05</v>
      </c>
      <c r="D127" s="280">
        <v>16.150000000000002</v>
      </c>
      <c r="E127" s="280">
        <v>15.850000000000005</v>
      </c>
      <c r="F127" s="280">
        <v>15.650000000000002</v>
      </c>
      <c r="G127" s="280">
        <v>15.350000000000005</v>
      </c>
      <c r="H127" s="280">
        <v>16.350000000000005</v>
      </c>
      <c r="I127" s="280">
        <v>16.650000000000002</v>
      </c>
      <c r="J127" s="280">
        <v>16.850000000000005</v>
      </c>
      <c r="K127" s="278">
        <v>16.45</v>
      </c>
      <c r="L127" s="278">
        <v>15.95</v>
      </c>
      <c r="M127" s="278">
        <v>11.444649999999999</v>
      </c>
    </row>
    <row r="128" spans="1:13">
      <c r="A128" s="269">
        <v>118</v>
      </c>
      <c r="B128" s="278" t="s">
        <v>90</v>
      </c>
      <c r="C128" s="279">
        <v>8.5500000000000007</v>
      </c>
      <c r="D128" s="280">
        <v>8.5666666666666664</v>
      </c>
      <c r="E128" s="280">
        <v>8.5333333333333332</v>
      </c>
      <c r="F128" s="280">
        <v>8.5166666666666675</v>
      </c>
      <c r="G128" s="280">
        <v>8.4833333333333343</v>
      </c>
      <c r="H128" s="280">
        <v>8.5833333333333321</v>
      </c>
      <c r="I128" s="280">
        <v>8.6166666666666636</v>
      </c>
      <c r="J128" s="280">
        <v>8.6333333333333311</v>
      </c>
      <c r="K128" s="278">
        <v>8.6</v>
      </c>
      <c r="L128" s="278">
        <v>8.5500000000000007</v>
      </c>
      <c r="M128" s="278">
        <v>62.492609999999999</v>
      </c>
    </row>
    <row r="129" spans="1:13">
      <c r="A129" s="269">
        <v>119</v>
      </c>
      <c r="B129" s="278" t="s">
        <v>91</v>
      </c>
      <c r="C129" s="279">
        <v>2350.75</v>
      </c>
      <c r="D129" s="280">
        <v>2355.0666666666666</v>
      </c>
      <c r="E129" s="280">
        <v>2328.2333333333331</v>
      </c>
      <c r="F129" s="280">
        <v>2305.7166666666667</v>
      </c>
      <c r="G129" s="280">
        <v>2278.8833333333332</v>
      </c>
      <c r="H129" s="280">
        <v>2377.583333333333</v>
      </c>
      <c r="I129" s="280">
        <v>2404.416666666667</v>
      </c>
      <c r="J129" s="280">
        <v>2426.9333333333329</v>
      </c>
      <c r="K129" s="278">
        <v>2381.9</v>
      </c>
      <c r="L129" s="278">
        <v>2332.5500000000002</v>
      </c>
      <c r="M129" s="278">
        <v>4.9711999999999996</v>
      </c>
    </row>
    <row r="130" spans="1:13">
      <c r="A130" s="269">
        <v>120</v>
      </c>
      <c r="B130" s="278" t="s">
        <v>357</v>
      </c>
      <c r="C130" s="279">
        <v>5578.6</v>
      </c>
      <c r="D130" s="280">
        <v>5633.416666666667</v>
      </c>
      <c r="E130" s="280">
        <v>5491.8833333333341</v>
      </c>
      <c r="F130" s="280">
        <v>5405.166666666667</v>
      </c>
      <c r="G130" s="280">
        <v>5263.6333333333341</v>
      </c>
      <c r="H130" s="280">
        <v>5720.1333333333341</v>
      </c>
      <c r="I130" s="280">
        <v>5861.666666666667</v>
      </c>
      <c r="J130" s="280">
        <v>5948.3833333333341</v>
      </c>
      <c r="K130" s="278">
        <v>5774.95</v>
      </c>
      <c r="L130" s="278">
        <v>5546.7</v>
      </c>
      <c r="M130" s="278">
        <v>0.35067999999999999</v>
      </c>
    </row>
    <row r="131" spans="1:13">
      <c r="A131" s="269">
        <v>121</v>
      </c>
      <c r="B131" s="278" t="s">
        <v>93</v>
      </c>
      <c r="C131" s="279">
        <v>154.4</v>
      </c>
      <c r="D131" s="280">
        <v>155.29999999999998</v>
      </c>
      <c r="E131" s="280">
        <v>151.44999999999996</v>
      </c>
      <c r="F131" s="280">
        <v>148.49999999999997</v>
      </c>
      <c r="G131" s="280">
        <v>144.64999999999995</v>
      </c>
      <c r="H131" s="280">
        <v>158.24999999999997</v>
      </c>
      <c r="I131" s="280">
        <v>162.1</v>
      </c>
      <c r="J131" s="280">
        <v>165.04999999999998</v>
      </c>
      <c r="K131" s="278">
        <v>159.15</v>
      </c>
      <c r="L131" s="278">
        <v>152.35</v>
      </c>
      <c r="M131" s="278">
        <v>105.24946</v>
      </c>
    </row>
    <row r="132" spans="1:13">
      <c r="A132" s="269">
        <v>122</v>
      </c>
      <c r="B132" s="278" t="s">
        <v>231</v>
      </c>
      <c r="C132" s="279">
        <v>2294.4</v>
      </c>
      <c r="D132" s="280">
        <v>2307.4166666666665</v>
      </c>
      <c r="E132" s="280">
        <v>2276.9833333333331</v>
      </c>
      <c r="F132" s="280">
        <v>2259.5666666666666</v>
      </c>
      <c r="G132" s="280">
        <v>2229.1333333333332</v>
      </c>
      <c r="H132" s="280">
        <v>2324.833333333333</v>
      </c>
      <c r="I132" s="280">
        <v>2355.2666666666664</v>
      </c>
      <c r="J132" s="280">
        <v>2372.6833333333329</v>
      </c>
      <c r="K132" s="278">
        <v>2337.85</v>
      </c>
      <c r="L132" s="278">
        <v>2290</v>
      </c>
      <c r="M132" s="278">
        <v>2.0349400000000002</v>
      </c>
    </row>
    <row r="133" spans="1:13">
      <c r="A133" s="269">
        <v>123</v>
      </c>
      <c r="B133" s="278" t="s">
        <v>94</v>
      </c>
      <c r="C133" s="279">
        <v>3998.6</v>
      </c>
      <c r="D133" s="280">
        <v>4009.5333333333333</v>
      </c>
      <c r="E133" s="280">
        <v>3954.0666666666666</v>
      </c>
      <c r="F133" s="280">
        <v>3909.5333333333333</v>
      </c>
      <c r="G133" s="280">
        <v>3854.0666666666666</v>
      </c>
      <c r="H133" s="280">
        <v>4054.0666666666666</v>
      </c>
      <c r="I133" s="280">
        <v>4109.5333333333328</v>
      </c>
      <c r="J133" s="280">
        <v>4154.0666666666666</v>
      </c>
      <c r="K133" s="278">
        <v>4065</v>
      </c>
      <c r="L133" s="278">
        <v>3965</v>
      </c>
      <c r="M133" s="278">
        <v>7.43912</v>
      </c>
    </row>
    <row r="134" spans="1:13">
      <c r="A134" s="269">
        <v>124</v>
      </c>
      <c r="B134" s="278" t="s">
        <v>1264</v>
      </c>
      <c r="C134" s="279">
        <v>445.05</v>
      </c>
      <c r="D134" s="280">
        <v>447.5</v>
      </c>
      <c r="E134" s="280">
        <v>439.05</v>
      </c>
      <c r="F134" s="280">
        <v>433.05</v>
      </c>
      <c r="G134" s="280">
        <v>424.6</v>
      </c>
      <c r="H134" s="280">
        <v>453.5</v>
      </c>
      <c r="I134" s="280">
        <v>461.95000000000005</v>
      </c>
      <c r="J134" s="280">
        <v>467.95</v>
      </c>
      <c r="K134" s="278">
        <v>455.95</v>
      </c>
      <c r="L134" s="278">
        <v>441.5</v>
      </c>
      <c r="M134" s="278">
        <v>0.79208999999999996</v>
      </c>
    </row>
    <row r="135" spans="1:13">
      <c r="A135" s="269">
        <v>125</v>
      </c>
      <c r="B135" s="278" t="s">
        <v>239</v>
      </c>
      <c r="C135" s="279">
        <v>57</v>
      </c>
      <c r="D135" s="280">
        <v>56.916666666666664</v>
      </c>
      <c r="E135" s="280">
        <v>56.833333333333329</v>
      </c>
      <c r="F135" s="280">
        <v>56.666666666666664</v>
      </c>
      <c r="G135" s="280">
        <v>56.583333333333329</v>
      </c>
      <c r="H135" s="280">
        <v>57.083333333333329</v>
      </c>
      <c r="I135" s="280">
        <v>57.166666666666657</v>
      </c>
      <c r="J135" s="280">
        <v>57.333333333333329</v>
      </c>
      <c r="K135" s="278">
        <v>57</v>
      </c>
      <c r="L135" s="278">
        <v>56.75</v>
      </c>
      <c r="M135" s="278">
        <v>7.0466499999999996</v>
      </c>
    </row>
    <row r="136" spans="1:13">
      <c r="A136" s="269">
        <v>126</v>
      </c>
      <c r="B136" s="278" t="s">
        <v>95</v>
      </c>
      <c r="C136" s="279">
        <v>18473.400000000001</v>
      </c>
      <c r="D136" s="280">
        <v>18373.833333333332</v>
      </c>
      <c r="E136" s="280">
        <v>18196.566666666666</v>
      </c>
      <c r="F136" s="280">
        <v>17919.733333333334</v>
      </c>
      <c r="G136" s="280">
        <v>17742.466666666667</v>
      </c>
      <c r="H136" s="280">
        <v>18650.666666666664</v>
      </c>
      <c r="I136" s="280">
        <v>18827.933333333334</v>
      </c>
      <c r="J136" s="280">
        <v>19104.766666666663</v>
      </c>
      <c r="K136" s="278">
        <v>18551.099999999999</v>
      </c>
      <c r="L136" s="278">
        <v>18097</v>
      </c>
      <c r="M136" s="278">
        <v>2.2488600000000001</v>
      </c>
    </row>
    <row r="137" spans="1:13">
      <c r="A137" s="269">
        <v>127</v>
      </c>
      <c r="B137" s="278" t="s">
        <v>359</v>
      </c>
      <c r="C137" s="279">
        <v>272.39999999999998</v>
      </c>
      <c r="D137" s="280">
        <v>273.38333333333327</v>
      </c>
      <c r="E137" s="280">
        <v>268.06666666666655</v>
      </c>
      <c r="F137" s="280">
        <v>263.73333333333329</v>
      </c>
      <c r="G137" s="280">
        <v>258.41666666666657</v>
      </c>
      <c r="H137" s="280">
        <v>277.71666666666653</v>
      </c>
      <c r="I137" s="280">
        <v>283.03333333333325</v>
      </c>
      <c r="J137" s="280">
        <v>287.3666666666665</v>
      </c>
      <c r="K137" s="278">
        <v>278.7</v>
      </c>
      <c r="L137" s="278">
        <v>269.05</v>
      </c>
      <c r="M137" s="278">
        <v>4.0915100000000004</v>
      </c>
    </row>
    <row r="138" spans="1:13">
      <c r="A138" s="269">
        <v>128</v>
      </c>
      <c r="B138" s="278" t="s">
        <v>360</v>
      </c>
      <c r="C138" s="279">
        <v>65.900000000000006</v>
      </c>
      <c r="D138" s="280">
        <v>66.533333333333346</v>
      </c>
      <c r="E138" s="280">
        <v>64.816666666666691</v>
      </c>
      <c r="F138" s="280">
        <v>63.733333333333348</v>
      </c>
      <c r="G138" s="280">
        <v>62.016666666666694</v>
      </c>
      <c r="H138" s="280">
        <v>67.616666666666688</v>
      </c>
      <c r="I138" s="280">
        <v>69.333333333333357</v>
      </c>
      <c r="J138" s="280">
        <v>70.416666666666686</v>
      </c>
      <c r="K138" s="278">
        <v>68.25</v>
      </c>
      <c r="L138" s="278">
        <v>65.45</v>
      </c>
      <c r="M138" s="278">
        <v>6.5673500000000002</v>
      </c>
    </row>
    <row r="139" spans="1:13">
      <c r="A139" s="269">
        <v>129</v>
      </c>
      <c r="B139" s="278" t="s">
        <v>361</v>
      </c>
      <c r="C139" s="279">
        <v>154.1</v>
      </c>
      <c r="D139" s="280">
        <v>154.86666666666667</v>
      </c>
      <c r="E139" s="280">
        <v>152.83333333333334</v>
      </c>
      <c r="F139" s="280">
        <v>151.56666666666666</v>
      </c>
      <c r="G139" s="280">
        <v>149.53333333333333</v>
      </c>
      <c r="H139" s="280">
        <v>156.13333333333335</v>
      </c>
      <c r="I139" s="280">
        <v>158.16666666666666</v>
      </c>
      <c r="J139" s="280">
        <v>159.43333333333337</v>
      </c>
      <c r="K139" s="278">
        <v>156.9</v>
      </c>
      <c r="L139" s="278">
        <v>153.6</v>
      </c>
      <c r="M139" s="278">
        <v>0.98677999999999999</v>
      </c>
    </row>
    <row r="140" spans="1:13">
      <c r="A140" s="269">
        <v>130</v>
      </c>
      <c r="B140" s="278" t="s">
        <v>240</v>
      </c>
      <c r="C140" s="279">
        <v>220.95</v>
      </c>
      <c r="D140" s="280">
        <v>222.86666666666665</v>
      </c>
      <c r="E140" s="280">
        <v>212.2833333333333</v>
      </c>
      <c r="F140" s="280">
        <v>203.61666666666665</v>
      </c>
      <c r="G140" s="280">
        <v>193.0333333333333</v>
      </c>
      <c r="H140" s="280">
        <v>231.5333333333333</v>
      </c>
      <c r="I140" s="280">
        <v>242.11666666666662</v>
      </c>
      <c r="J140" s="280">
        <v>250.7833333333333</v>
      </c>
      <c r="K140" s="278">
        <v>233.45</v>
      </c>
      <c r="L140" s="278">
        <v>214.2</v>
      </c>
      <c r="M140" s="278">
        <v>27.40475</v>
      </c>
    </row>
    <row r="141" spans="1:13">
      <c r="A141" s="269">
        <v>131</v>
      </c>
      <c r="B141" s="278" t="s">
        <v>241</v>
      </c>
      <c r="C141" s="279">
        <v>895.9</v>
      </c>
      <c r="D141" s="280">
        <v>903.5</v>
      </c>
      <c r="E141" s="280">
        <v>882.4</v>
      </c>
      <c r="F141" s="280">
        <v>868.9</v>
      </c>
      <c r="G141" s="280">
        <v>847.8</v>
      </c>
      <c r="H141" s="280">
        <v>917</v>
      </c>
      <c r="I141" s="280">
        <v>938.09999999999991</v>
      </c>
      <c r="J141" s="280">
        <v>951.6</v>
      </c>
      <c r="K141" s="278">
        <v>924.6</v>
      </c>
      <c r="L141" s="278">
        <v>890</v>
      </c>
      <c r="M141" s="278">
        <v>2.4285000000000001</v>
      </c>
    </row>
    <row r="142" spans="1:13">
      <c r="A142" s="269">
        <v>132</v>
      </c>
      <c r="B142" s="278" t="s">
        <v>242</v>
      </c>
      <c r="C142" s="279">
        <v>79.900000000000006</v>
      </c>
      <c r="D142" s="280">
        <v>79.016666666666666</v>
      </c>
      <c r="E142" s="280">
        <v>77.283333333333331</v>
      </c>
      <c r="F142" s="280">
        <v>74.666666666666671</v>
      </c>
      <c r="G142" s="280">
        <v>72.933333333333337</v>
      </c>
      <c r="H142" s="280">
        <v>81.633333333333326</v>
      </c>
      <c r="I142" s="280">
        <v>83.366666666666646</v>
      </c>
      <c r="J142" s="280">
        <v>85.98333333333332</v>
      </c>
      <c r="K142" s="278">
        <v>80.75</v>
      </c>
      <c r="L142" s="278">
        <v>76.400000000000006</v>
      </c>
      <c r="M142" s="278">
        <v>114.09751</v>
      </c>
    </row>
    <row r="143" spans="1:13">
      <c r="A143" s="269">
        <v>133</v>
      </c>
      <c r="B143" s="278" t="s">
        <v>96</v>
      </c>
      <c r="C143" s="279">
        <v>55.35</v>
      </c>
      <c r="D143" s="280">
        <v>55.333333333333336</v>
      </c>
      <c r="E143" s="280">
        <v>54.06666666666667</v>
      </c>
      <c r="F143" s="280">
        <v>52.783333333333331</v>
      </c>
      <c r="G143" s="280">
        <v>51.516666666666666</v>
      </c>
      <c r="H143" s="280">
        <v>56.616666666666674</v>
      </c>
      <c r="I143" s="280">
        <v>57.88333333333334</v>
      </c>
      <c r="J143" s="280">
        <v>59.166666666666679</v>
      </c>
      <c r="K143" s="278">
        <v>56.6</v>
      </c>
      <c r="L143" s="278">
        <v>54.05</v>
      </c>
      <c r="M143" s="278">
        <v>203.46119999999999</v>
      </c>
    </row>
    <row r="144" spans="1:13">
      <c r="A144" s="269">
        <v>134</v>
      </c>
      <c r="B144" s="278" t="s">
        <v>362</v>
      </c>
      <c r="C144" s="279">
        <v>467.65</v>
      </c>
      <c r="D144" s="280">
        <v>469.95</v>
      </c>
      <c r="E144" s="280">
        <v>463.9</v>
      </c>
      <c r="F144" s="280">
        <v>460.15</v>
      </c>
      <c r="G144" s="280">
        <v>454.09999999999997</v>
      </c>
      <c r="H144" s="280">
        <v>473.7</v>
      </c>
      <c r="I144" s="280">
        <v>479.75000000000006</v>
      </c>
      <c r="J144" s="280">
        <v>483.5</v>
      </c>
      <c r="K144" s="278">
        <v>476</v>
      </c>
      <c r="L144" s="278">
        <v>466.2</v>
      </c>
      <c r="M144" s="278">
        <v>0.32158999999999999</v>
      </c>
    </row>
    <row r="145" spans="1:13">
      <c r="A145" s="269">
        <v>135</v>
      </c>
      <c r="B145" s="278" t="s">
        <v>97</v>
      </c>
      <c r="C145" s="279">
        <v>1017.35</v>
      </c>
      <c r="D145" s="280">
        <v>1022.6166666666667</v>
      </c>
      <c r="E145" s="280">
        <v>1000.1333333333334</v>
      </c>
      <c r="F145" s="280">
        <v>982.91666666666674</v>
      </c>
      <c r="G145" s="280">
        <v>960.43333333333351</v>
      </c>
      <c r="H145" s="280">
        <v>1039.8333333333335</v>
      </c>
      <c r="I145" s="280">
        <v>1062.3166666666666</v>
      </c>
      <c r="J145" s="280">
        <v>1079.5333333333333</v>
      </c>
      <c r="K145" s="278">
        <v>1045.0999999999999</v>
      </c>
      <c r="L145" s="278">
        <v>1005.4</v>
      </c>
      <c r="M145" s="278">
        <v>21.40776</v>
      </c>
    </row>
    <row r="146" spans="1:13">
      <c r="A146" s="269">
        <v>136</v>
      </c>
      <c r="B146" s="278" t="s">
        <v>363</v>
      </c>
      <c r="C146" s="279">
        <v>185.35</v>
      </c>
      <c r="D146" s="280">
        <v>184.45000000000002</v>
      </c>
      <c r="E146" s="280">
        <v>181.90000000000003</v>
      </c>
      <c r="F146" s="280">
        <v>178.45000000000002</v>
      </c>
      <c r="G146" s="280">
        <v>175.90000000000003</v>
      </c>
      <c r="H146" s="280">
        <v>187.90000000000003</v>
      </c>
      <c r="I146" s="280">
        <v>190.45000000000005</v>
      </c>
      <c r="J146" s="280">
        <v>193.90000000000003</v>
      </c>
      <c r="K146" s="278">
        <v>187</v>
      </c>
      <c r="L146" s="278">
        <v>181</v>
      </c>
      <c r="M146" s="278">
        <v>0.80025999999999997</v>
      </c>
    </row>
    <row r="147" spans="1:13">
      <c r="A147" s="269">
        <v>137</v>
      </c>
      <c r="B147" s="278" t="s">
        <v>98</v>
      </c>
      <c r="C147" s="279">
        <v>148.9</v>
      </c>
      <c r="D147" s="280">
        <v>149.85</v>
      </c>
      <c r="E147" s="280">
        <v>147.54999999999998</v>
      </c>
      <c r="F147" s="280">
        <v>146.19999999999999</v>
      </c>
      <c r="G147" s="280">
        <v>143.89999999999998</v>
      </c>
      <c r="H147" s="280">
        <v>151.19999999999999</v>
      </c>
      <c r="I147" s="280">
        <v>153.5</v>
      </c>
      <c r="J147" s="280">
        <v>154.85</v>
      </c>
      <c r="K147" s="278">
        <v>152.15</v>
      </c>
      <c r="L147" s="278">
        <v>148.5</v>
      </c>
      <c r="M147" s="278">
        <v>50.301920000000003</v>
      </c>
    </row>
    <row r="148" spans="1:13">
      <c r="A148" s="269">
        <v>138</v>
      </c>
      <c r="B148" s="278" t="s">
        <v>243</v>
      </c>
      <c r="C148" s="279">
        <v>18.350000000000001</v>
      </c>
      <c r="D148" s="280">
        <v>18.350000000000001</v>
      </c>
      <c r="E148" s="280">
        <v>18.350000000000001</v>
      </c>
      <c r="F148" s="280">
        <v>18.350000000000001</v>
      </c>
      <c r="G148" s="280">
        <v>18.350000000000001</v>
      </c>
      <c r="H148" s="280">
        <v>18.350000000000001</v>
      </c>
      <c r="I148" s="280">
        <v>18.350000000000001</v>
      </c>
      <c r="J148" s="280">
        <v>18.350000000000001</v>
      </c>
      <c r="K148" s="278">
        <v>18.350000000000001</v>
      </c>
      <c r="L148" s="278">
        <v>18.350000000000001</v>
      </c>
      <c r="M148" s="278">
        <v>3.1121699999999999</v>
      </c>
    </row>
    <row r="149" spans="1:13">
      <c r="A149" s="269">
        <v>139</v>
      </c>
      <c r="B149" s="278" t="s">
        <v>364</v>
      </c>
      <c r="C149" s="279">
        <v>273.14999999999998</v>
      </c>
      <c r="D149" s="280">
        <v>275.2</v>
      </c>
      <c r="E149" s="280">
        <v>268.89999999999998</v>
      </c>
      <c r="F149" s="280">
        <v>264.64999999999998</v>
      </c>
      <c r="G149" s="280">
        <v>258.34999999999997</v>
      </c>
      <c r="H149" s="280">
        <v>279.45</v>
      </c>
      <c r="I149" s="280">
        <v>285.75000000000006</v>
      </c>
      <c r="J149" s="280">
        <v>290</v>
      </c>
      <c r="K149" s="278">
        <v>281.5</v>
      </c>
      <c r="L149" s="278">
        <v>270.95</v>
      </c>
      <c r="M149" s="278">
        <v>2.8915000000000002</v>
      </c>
    </row>
    <row r="150" spans="1:13">
      <c r="A150" s="269">
        <v>140</v>
      </c>
      <c r="B150" s="278" t="s">
        <v>99</v>
      </c>
      <c r="C150" s="279">
        <v>53.45</v>
      </c>
      <c r="D150" s="280">
        <v>53.733333333333327</v>
      </c>
      <c r="E150" s="280">
        <v>52.516666666666652</v>
      </c>
      <c r="F150" s="280">
        <v>51.583333333333321</v>
      </c>
      <c r="G150" s="280">
        <v>50.366666666666646</v>
      </c>
      <c r="H150" s="280">
        <v>54.666666666666657</v>
      </c>
      <c r="I150" s="280">
        <v>55.88333333333334</v>
      </c>
      <c r="J150" s="280">
        <v>56.816666666666663</v>
      </c>
      <c r="K150" s="278">
        <v>54.95</v>
      </c>
      <c r="L150" s="278">
        <v>52.8</v>
      </c>
      <c r="M150" s="278">
        <v>391.74675000000002</v>
      </c>
    </row>
    <row r="151" spans="1:13">
      <c r="A151" s="269">
        <v>141</v>
      </c>
      <c r="B151" s="278" t="s">
        <v>367</v>
      </c>
      <c r="C151" s="279">
        <v>298.35000000000002</v>
      </c>
      <c r="D151" s="280">
        <v>300.43333333333334</v>
      </c>
      <c r="E151" s="280">
        <v>293.36666666666667</v>
      </c>
      <c r="F151" s="280">
        <v>288.38333333333333</v>
      </c>
      <c r="G151" s="280">
        <v>281.31666666666666</v>
      </c>
      <c r="H151" s="280">
        <v>305.41666666666669</v>
      </c>
      <c r="I151" s="280">
        <v>312.48333333333341</v>
      </c>
      <c r="J151" s="280">
        <v>317.4666666666667</v>
      </c>
      <c r="K151" s="278">
        <v>307.5</v>
      </c>
      <c r="L151" s="278">
        <v>295.45</v>
      </c>
      <c r="M151" s="278">
        <v>0.84369000000000005</v>
      </c>
    </row>
    <row r="152" spans="1:13">
      <c r="A152" s="269">
        <v>142</v>
      </c>
      <c r="B152" s="278" t="s">
        <v>366</v>
      </c>
      <c r="C152" s="279">
        <v>1894.7</v>
      </c>
      <c r="D152" s="280">
        <v>1902.8500000000001</v>
      </c>
      <c r="E152" s="280">
        <v>1881.8500000000004</v>
      </c>
      <c r="F152" s="280">
        <v>1869.0000000000002</v>
      </c>
      <c r="G152" s="280">
        <v>1848.0000000000005</v>
      </c>
      <c r="H152" s="280">
        <v>1915.7000000000003</v>
      </c>
      <c r="I152" s="280">
        <v>1936.6999999999998</v>
      </c>
      <c r="J152" s="280">
        <v>1949.5500000000002</v>
      </c>
      <c r="K152" s="278">
        <v>1923.85</v>
      </c>
      <c r="L152" s="278">
        <v>1890</v>
      </c>
      <c r="M152" s="278">
        <v>6.2460000000000002E-2</v>
      </c>
    </row>
    <row r="153" spans="1:13">
      <c r="A153" s="269">
        <v>143</v>
      </c>
      <c r="B153" s="278" t="s">
        <v>368</v>
      </c>
      <c r="C153" s="279">
        <v>520.4</v>
      </c>
      <c r="D153" s="280">
        <v>512.86666666666667</v>
      </c>
      <c r="E153" s="280">
        <v>495.23333333333335</v>
      </c>
      <c r="F153" s="280">
        <v>470.06666666666666</v>
      </c>
      <c r="G153" s="280">
        <v>452.43333333333334</v>
      </c>
      <c r="H153" s="280">
        <v>538.0333333333333</v>
      </c>
      <c r="I153" s="280">
        <v>555.66666666666674</v>
      </c>
      <c r="J153" s="280">
        <v>580.83333333333337</v>
      </c>
      <c r="K153" s="278">
        <v>530.5</v>
      </c>
      <c r="L153" s="278">
        <v>487.7</v>
      </c>
      <c r="M153" s="278">
        <v>2.1970999999999998</v>
      </c>
    </row>
    <row r="154" spans="1:13">
      <c r="A154" s="269">
        <v>144</v>
      </c>
      <c r="B154" s="278" t="s">
        <v>371</v>
      </c>
      <c r="C154" s="279">
        <v>149.80000000000001</v>
      </c>
      <c r="D154" s="280">
        <v>146.06666666666669</v>
      </c>
      <c r="E154" s="280">
        <v>142.33333333333337</v>
      </c>
      <c r="F154" s="280">
        <v>134.86666666666667</v>
      </c>
      <c r="G154" s="280">
        <v>131.13333333333335</v>
      </c>
      <c r="H154" s="280">
        <v>153.53333333333339</v>
      </c>
      <c r="I154" s="280">
        <v>157.26666666666668</v>
      </c>
      <c r="J154" s="280">
        <v>164.73333333333341</v>
      </c>
      <c r="K154" s="278">
        <v>149.80000000000001</v>
      </c>
      <c r="L154" s="278">
        <v>138.6</v>
      </c>
      <c r="M154" s="278">
        <v>2.9669599999999998</v>
      </c>
    </row>
    <row r="155" spans="1:13">
      <c r="A155" s="269">
        <v>145</v>
      </c>
      <c r="B155" s="278" t="s">
        <v>365</v>
      </c>
      <c r="C155" s="279">
        <v>404.25</v>
      </c>
      <c r="D155" s="280">
        <v>407.11666666666662</v>
      </c>
      <c r="E155" s="280">
        <v>397.33333333333326</v>
      </c>
      <c r="F155" s="280">
        <v>390.41666666666663</v>
      </c>
      <c r="G155" s="280">
        <v>380.63333333333327</v>
      </c>
      <c r="H155" s="280">
        <v>414.03333333333325</v>
      </c>
      <c r="I155" s="280">
        <v>423.81666666666666</v>
      </c>
      <c r="J155" s="280">
        <v>430.73333333333323</v>
      </c>
      <c r="K155" s="278">
        <v>416.9</v>
      </c>
      <c r="L155" s="278">
        <v>400.2</v>
      </c>
      <c r="M155" s="278">
        <v>3.3160000000000002E-2</v>
      </c>
    </row>
    <row r="156" spans="1:13">
      <c r="A156" s="269">
        <v>146</v>
      </c>
      <c r="B156" s="278" t="s">
        <v>370</v>
      </c>
      <c r="C156" s="279">
        <v>123.35</v>
      </c>
      <c r="D156" s="280">
        <v>124.08333333333333</v>
      </c>
      <c r="E156" s="280">
        <v>122.26666666666665</v>
      </c>
      <c r="F156" s="280">
        <v>121.18333333333332</v>
      </c>
      <c r="G156" s="280">
        <v>119.36666666666665</v>
      </c>
      <c r="H156" s="280">
        <v>125.16666666666666</v>
      </c>
      <c r="I156" s="280">
        <v>126.98333333333335</v>
      </c>
      <c r="J156" s="280">
        <v>128.06666666666666</v>
      </c>
      <c r="K156" s="278">
        <v>125.9</v>
      </c>
      <c r="L156" s="278">
        <v>123</v>
      </c>
      <c r="M156" s="278">
        <v>15.79278</v>
      </c>
    </row>
    <row r="157" spans="1:13">
      <c r="A157" s="269">
        <v>147</v>
      </c>
      <c r="B157" s="278" t="s">
        <v>244</v>
      </c>
      <c r="C157" s="279">
        <v>142.4</v>
      </c>
      <c r="D157" s="280">
        <v>141.26666666666668</v>
      </c>
      <c r="E157" s="280">
        <v>140.13333333333335</v>
      </c>
      <c r="F157" s="280">
        <v>137.86666666666667</v>
      </c>
      <c r="G157" s="280">
        <v>136.73333333333335</v>
      </c>
      <c r="H157" s="280">
        <v>143.53333333333336</v>
      </c>
      <c r="I157" s="280">
        <v>144.66666666666669</v>
      </c>
      <c r="J157" s="280">
        <v>146.93333333333337</v>
      </c>
      <c r="K157" s="278">
        <v>142.4</v>
      </c>
      <c r="L157" s="278">
        <v>139</v>
      </c>
      <c r="M157" s="278">
        <v>50.584800000000001</v>
      </c>
    </row>
    <row r="158" spans="1:13">
      <c r="A158" s="269">
        <v>148</v>
      </c>
      <c r="B158" s="278" t="s">
        <v>369</v>
      </c>
      <c r="C158" s="279">
        <v>38.299999999999997</v>
      </c>
      <c r="D158" s="280">
        <v>38.699999999999996</v>
      </c>
      <c r="E158" s="280">
        <v>37.599999999999994</v>
      </c>
      <c r="F158" s="280">
        <v>36.9</v>
      </c>
      <c r="G158" s="280">
        <v>35.799999999999997</v>
      </c>
      <c r="H158" s="280">
        <v>39.399999999999991</v>
      </c>
      <c r="I158" s="280">
        <v>40.5</v>
      </c>
      <c r="J158" s="280">
        <v>41.199999999999989</v>
      </c>
      <c r="K158" s="278">
        <v>39.799999999999997</v>
      </c>
      <c r="L158" s="278">
        <v>38</v>
      </c>
      <c r="M158" s="278">
        <v>18.300380000000001</v>
      </c>
    </row>
    <row r="159" spans="1:13">
      <c r="A159" s="269">
        <v>149</v>
      </c>
      <c r="B159" s="278" t="s">
        <v>100</v>
      </c>
      <c r="C159" s="279">
        <v>105.15</v>
      </c>
      <c r="D159" s="280">
        <v>104.46666666666665</v>
      </c>
      <c r="E159" s="280">
        <v>103.43333333333331</v>
      </c>
      <c r="F159" s="280">
        <v>101.71666666666665</v>
      </c>
      <c r="G159" s="280">
        <v>100.68333333333331</v>
      </c>
      <c r="H159" s="280">
        <v>106.18333333333331</v>
      </c>
      <c r="I159" s="280">
        <v>107.21666666666664</v>
      </c>
      <c r="J159" s="280">
        <v>108.93333333333331</v>
      </c>
      <c r="K159" s="278">
        <v>105.5</v>
      </c>
      <c r="L159" s="278">
        <v>102.75</v>
      </c>
      <c r="M159" s="278">
        <v>206.91407000000001</v>
      </c>
    </row>
    <row r="160" spans="1:13">
      <c r="A160" s="269">
        <v>150</v>
      </c>
      <c r="B160" s="278" t="s">
        <v>375</v>
      </c>
      <c r="C160" s="279">
        <v>1432.3</v>
      </c>
      <c r="D160" s="280">
        <v>1443.7666666666667</v>
      </c>
      <c r="E160" s="280">
        <v>1408.5333333333333</v>
      </c>
      <c r="F160" s="280">
        <v>1384.7666666666667</v>
      </c>
      <c r="G160" s="280">
        <v>1349.5333333333333</v>
      </c>
      <c r="H160" s="280">
        <v>1467.5333333333333</v>
      </c>
      <c r="I160" s="280">
        <v>1502.7666666666664</v>
      </c>
      <c r="J160" s="280">
        <v>1526.5333333333333</v>
      </c>
      <c r="K160" s="278">
        <v>1479</v>
      </c>
      <c r="L160" s="278">
        <v>1420</v>
      </c>
      <c r="M160" s="278">
        <v>0.32751999999999998</v>
      </c>
    </row>
    <row r="161" spans="1:13">
      <c r="A161" s="269">
        <v>151</v>
      </c>
      <c r="B161" s="278" t="s">
        <v>376</v>
      </c>
      <c r="C161" s="279">
        <v>1400.75</v>
      </c>
      <c r="D161" s="280">
        <v>1402.8500000000001</v>
      </c>
      <c r="E161" s="280">
        <v>1381.8000000000002</v>
      </c>
      <c r="F161" s="280">
        <v>1362.8500000000001</v>
      </c>
      <c r="G161" s="280">
        <v>1341.8000000000002</v>
      </c>
      <c r="H161" s="280">
        <v>1421.8000000000002</v>
      </c>
      <c r="I161" s="280">
        <v>1442.85</v>
      </c>
      <c r="J161" s="280">
        <v>1461.8000000000002</v>
      </c>
      <c r="K161" s="278">
        <v>1423.9</v>
      </c>
      <c r="L161" s="278">
        <v>1383.9</v>
      </c>
      <c r="M161" s="278">
        <v>8.931E-2</v>
      </c>
    </row>
    <row r="162" spans="1:13">
      <c r="A162" s="269">
        <v>152</v>
      </c>
      <c r="B162" s="278" t="s">
        <v>377</v>
      </c>
      <c r="C162" s="279">
        <v>16.850000000000001</v>
      </c>
      <c r="D162" s="280">
        <v>16.916666666666668</v>
      </c>
      <c r="E162" s="280">
        <v>16.383333333333336</v>
      </c>
      <c r="F162" s="280">
        <v>15.916666666666668</v>
      </c>
      <c r="G162" s="280">
        <v>15.383333333333336</v>
      </c>
      <c r="H162" s="280">
        <v>17.383333333333336</v>
      </c>
      <c r="I162" s="280">
        <v>17.916666666666668</v>
      </c>
      <c r="J162" s="280">
        <v>18.383333333333336</v>
      </c>
      <c r="K162" s="278">
        <v>17.45</v>
      </c>
      <c r="L162" s="278">
        <v>16.45</v>
      </c>
      <c r="M162" s="278">
        <v>6.5177800000000001</v>
      </c>
    </row>
    <row r="163" spans="1:13">
      <c r="A163" s="269">
        <v>153</v>
      </c>
      <c r="B163" s="278" t="s">
        <v>372</v>
      </c>
      <c r="C163" s="279">
        <v>475.7</v>
      </c>
      <c r="D163" s="280">
        <v>475.41666666666669</v>
      </c>
      <c r="E163" s="280">
        <v>470.28333333333336</v>
      </c>
      <c r="F163" s="280">
        <v>464.86666666666667</v>
      </c>
      <c r="G163" s="280">
        <v>459.73333333333335</v>
      </c>
      <c r="H163" s="280">
        <v>480.83333333333337</v>
      </c>
      <c r="I163" s="280">
        <v>485.9666666666667</v>
      </c>
      <c r="J163" s="280">
        <v>491.38333333333338</v>
      </c>
      <c r="K163" s="278">
        <v>480.55</v>
      </c>
      <c r="L163" s="278">
        <v>470</v>
      </c>
      <c r="M163" s="278">
        <v>0.27255000000000001</v>
      </c>
    </row>
    <row r="164" spans="1:13">
      <c r="A164" s="269">
        <v>154</v>
      </c>
      <c r="B164" s="278" t="s">
        <v>382</v>
      </c>
      <c r="C164" s="279">
        <v>219.2</v>
      </c>
      <c r="D164" s="280">
        <v>219.18333333333331</v>
      </c>
      <c r="E164" s="280">
        <v>215.51666666666662</v>
      </c>
      <c r="F164" s="280">
        <v>211.83333333333331</v>
      </c>
      <c r="G164" s="280">
        <v>208.16666666666663</v>
      </c>
      <c r="H164" s="280">
        <v>222.86666666666662</v>
      </c>
      <c r="I164" s="280">
        <v>226.5333333333333</v>
      </c>
      <c r="J164" s="280">
        <v>230.21666666666661</v>
      </c>
      <c r="K164" s="278">
        <v>222.85</v>
      </c>
      <c r="L164" s="278">
        <v>215.5</v>
      </c>
      <c r="M164" s="278">
        <v>7.5455100000000002</v>
      </c>
    </row>
    <row r="165" spans="1:13">
      <c r="A165" s="269">
        <v>155</v>
      </c>
      <c r="B165" s="278" t="s">
        <v>373</v>
      </c>
      <c r="C165" s="279">
        <v>80.349999999999994</v>
      </c>
      <c r="D165" s="280">
        <v>80.649999999999991</v>
      </c>
      <c r="E165" s="280">
        <v>77.499999999999986</v>
      </c>
      <c r="F165" s="280">
        <v>74.649999999999991</v>
      </c>
      <c r="G165" s="280">
        <v>71.499999999999986</v>
      </c>
      <c r="H165" s="280">
        <v>83.499999999999986</v>
      </c>
      <c r="I165" s="280">
        <v>86.649999999999991</v>
      </c>
      <c r="J165" s="280">
        <v>89.499999999999986</v>
      </c>
      <c r="K165" s="278">
        <v>83.8</v>
      </c>
      <c r="L165" s="278">
        <v>77.8</v>
      </c>
      <c r="M165" s="278">
        <v>1.1390100000000001</v>
      </c>
    </row>
    <row r="166" spans="1:13">
      <c r="A166" s="269">
        <v>156</v>
      </c>
      <c r="B166" s="278" t="s">
        <v>374</v>
      </c>
      <c r="C166" s="279">
        <v>138.65</v>
      </c>
      <c r="D166" s="280">
        <v>140.61666666666665</v>
      </c>
      <c r="E166" s="280">
        <v>136.23333333333329</v>
      </c>
      <c r="F166" s="280">
        <v>133.81666666666663</v>
      </c>
      <c r="G166" s="280">
        <v>129.43333333333328</v>
      </c>
      <c r="H166" s="280">
        <v>143.0333333333333</v>
      </c>
      <c r="I166" s="280">
        <v>147.41666666666669</v>
      </c>
      <c r="J166" s="280">
        <v>149.83333333333331</v>
      </c>
      <c r="K166" s="278">
        <v>145</v>
      </c>
      <c r="L166" s="278">
        <v>138.19999999999999</v>
      </c>
      <c r="M166" s="278">
        <v>1.39649</v>
      </c>
    </row>
    <row r="167" spans="1:13">
      <c r="A167" s="269">
        <v>157</v>
      </c>
      <c r="B167" s="278" t="s">
        <v>245</v>
      </c>
      <c r="C167" s="279">
        <v>154.9</v>
      </c>
      <c r="D167" s="280">
        <v>156.93333333333334</v>
      </c>
      <c r="E167" s="280">
        <v>151.96666666666667</v>
      </c>
      <c r="F167" s="280">
        <v>149.03333333333333</v>
      </c>
      <c r="G167" s="280">
        <v>144.06666666666666</v>
      </c>
      <c r="H167" s="280">
        <v>159.86666666666667</v>
      </c>
      <c r="I167" s="280">
        <v>164.83333333333337</v>
      </c>
      <c r="J167" s="280">
        <v>167.76666666666668</v>
      </c>
      <c r="K167" s="278">
        <v>161.9</v>
      </c>
      <c r="L167" s="278">
        <v>154</v>
      </c>
      <c r="M167" s="278">
        <v>5.8136299999999999</v>
      </c>
    </row>
    <row r="168" spans="1:13">
      <c r="A168" s="269">
        <v>158</v>
      </c>
      <c r="B168" s="278" t="s">
        <v>378</v>
      </c>
      <c r="C168" s="279">
        <v>4985.3500000000004</v>
      </c>
      <c r="D168" s="280">
        <v>4965.6500000000005</v>
      </c>
      <c r="E168" s="280">
        <v>4920.3000000000011</v>
      </c>
      <c r="F168" s="280">
        <v>4855.2500000000009</v>
      </c>
      <c r="G168" s="280">
        <v>4809.9000000000015</v>
      </c>
      <c r="H168" s="280">
        <v>5030.7000000000007</v>
      </c>
      <c r="I168" s="280">
        <v>5076.0500000000011</v>
      </c>
      <c r="J168" s="280">
        <v>5141.1000000000004</v>
      </c>
      <c r="K168" s="278">
        <v>5011</v>
      </c>
      <c r="L168" s="278">
        <v>4900.6000000000004</v>
      </c>
      <c r="M168" s="278">
        <v>0.13694000000000001</v>
      </c>
    </row>
    <row r="169" spans="1:13">
      <c r="A169" s="269">
        <v>159</v>
      </c>
      <c r="B169" s="278" t="s">
        <v>379</v>
      </c>
      <c r="C169" s="279">
        <v>1481.1</v>
      </c>
      <c r="D169" s="280">
        <v>1493.7</v>
      </c>
      <c r="E169" s="280">
        <v>1466.4</v>
      </c>
      <c r="F169" s="280">
        <v>1451.7</v>
      </c>
      <c r="G169" s="280">
        <v>1424.4</v>
      </c>
      <c r="H169" s="280">
        <v>1508.4</v>
      </c>
      <c r="I169" s="280">
        <v>1535.6999999999998</v>
      </c>
      <c r="J169" s="280">
        <v>1550.4</v>
      </c>
      <c r="K169" s="278">
        <v>1521</v>
      </c>
      <c r="L169" s="278">
        <v>1479</v>
      </c>
      <c r="M169" s="278">
        <v>0.28565000000000002</v>
      </c>
    </row>
    <row r="170" spans="1:13">
      <c r="A170" s="269">
        <v>160</v>
      </c>
      <c r="B170" s="278" t="s">
        <v>101</v>
      </c>
      <c r="C170" s="279">
        <v>466.7</v>
      </c>
      <c r="D170" s="280">
        <v>468.66666666666669</v>
      </c>
      <c r="E170" s="280">
        <v>459.58333333333337</v>
      </c>
      <c r="F170" s="280">
        <v>452.4666666666667</v>
      </c>
      <c r="G170" s="280">
        <v>443.38333333333338</v>
      </c>
      <c r="H170" s="280">
        <v>475.78333333333336</v>
      </c>
      <c r="I170" s="280">
        <v>484.86666666666673</v>
      </c>
      <c r="J170" s="280">
        <v>491.98333333333335</v>
      </c>
      <c r="K170" s="278">
        <v>477.75</v>
      </c>
      <c r="L170" s="278">
        <v>461.55</v>
      </c>
      <c r="M170" s="278">
        <v>111.05234</v>
      </c>
    </row>
    <row r="171" spans="1:13">
      <c r="A171" s="269">
        <v>161</v>
      </c>
      <c r="B171" s="278" t="s">
        <v>387</v>
      </c>
      <c r="C171" s="279">
        <v>41.8</v>
      </c>
      <c r="D171" s="280">
        <v>42.199999999999996</v>
      </c>
      <c r="E171" s="280">
        <v>41.199999999999989</v>
      </c>
      <c r="F171" s="280">
        <v>40.599999999999994</v>
      </c>
      <c r="G171" s="280">
        <v>39.599999999999987</v>
      </c>
      <c r="H171" s="280">
        <v>42.79999999999999</v>
      </c>
      <c r="I171" s="280">
        <v>43.800000000000004</v>
      </c>
      <c r="J171" s="280">
        <v>44.399999999999991</v>
      </c>
      <c r="K171" s="278">
        <v>43.2</v>
      </c>
      <c r="L171" s="278">
        <v>41.6</v>
      </c>
      <c r="M171" s="278">
        <v>7.1875</v>
      </c>
    </row>
    <row r="172" spans="1:13">
      <c r="A172" s="269">
        <v>162</v>
      </c>
      <c r="B172" s="278" t="s">
        <v>103</v>
      </c>
      <c r="C172" s="279">
        <v>20.399999999999999</v>
      </c>
      <c r="D172" s="280">
        <v>20.516666666666669</v>
      </c>
      <c r="E172" s="280">
        <v>20.233333333333338</v>
      </c>
      <c r="F172" s="280">
        <v>20.06666666666667</v>
      </c>
      <c r="G172" s="280">
        <v>19.783333333333339</v>
      </c>
      <c r="H172" s="280">
        <v>20.683333333333337</v>
      </c>
      <c r="I172" s="280">
        <v>20.966666666666669</v>
      </c>
      <c r="J172" s="280">
        <v>21.133333333333336</v>
      </c>
      <c r="K172" s="278">
        <v>20.8</v>
      </c>
      <c r="L172" s="278">
        <v>20.350000000000001</v>
      </c>
      <c r="M172" s="278">
        <v>81.386989999999997</v>
      </c>
    </row>
    <row r="173" spans="1:13">
      <c r="A173" s="269">
        <v>163</v>
      </c>
      <c r="B173" s="278" t="s">
        <v>388</v>
      </c>
      <c r="C173" s="279">
        <v>161.1</v>
      </c>
      <c r="D173" s="280">
        <v>162.16666666666666</v>
      </c>
      <c r="E173" s="280">
        <v>159.0333333333333</v>
      </c>
      <c r="F173" s="280">
        <v>156.96666666666664</v>
      </c>
      <c r="G173" s="280">
        <v>153.83333333333329</v>
      </c>
      <c r="H173" s="280">
        <v>164.23333333333332</v>
      </c>
      <c r="I173" s="280">
        <v>167.3666666666667</v>
      </c>
      <c r="J173" s="280">
        <v>169.43333333333334</v>
      </c>
      <c r="K173" s="278">
        <v>165.3</v>
      </c>
      <c r="L173" s="278">
        <v>160.1</v>
      </c>
      <c r="M173" s="278">
        <v>14.343529999999999</v>
      </c>
    </row>
    <row r="174" spans="1:13">
      <c r="A174" s="269">
        <v>164</v>
      </c>
      <c r="B174" s="278" t="s">
        <v>380</v>
      </c>
      <c r="C174" s="279">
        <v>996.55</v>
      </c>
      <c r="D174" s="280">
        <v>1001.1666666666666</v>
      </c>
      <c r="E174" s="280">
        <v>988.38333333333321</v>
      </c>
      <c r="F174" s="280">
        <v>980.21666666666658</v>
      </c>
      <c r="G174" s="280">
        <v>967.43333333333317</v>
      </c>
      <c r="H174" s="280">
        <v>1009.3333333333333</v>
      </c>
      <c r="I174" s="280">
        <v>1022.1166666666668</v>
      </c>
      <c r="J174" s="280">
        <v>1030.2833333333333</v>
      </c>
      <c r="K174" s="278">
        <v>1013.95</v>
      </c>
      <c r="L174" s="278">
        <v>993</v>
      </c>
      <c r="M174" s="278">
        <v>0.39939999999999998</v>
      </c>
    </row>
    <row r="175" spans="1:13">
      <c r="A175" s="269">
        <v>165</v>
      </c>
      <c r="B175" s="278" t="s">
        <v>246</v>
      </c>
      <c r="C175" s="279">
        <v>457.2</v>
      </c>
      <c r="D175" s="280">
        <v>457.76666666666665</v>
      </c>
      <c r="E175" s="280">
        <v>451.73333333333329</v>
      </c>
      <c r="F175" s="280">
        <v>446.26666666666665</v>
      </c>
      <c r="G175" s="280">
        <v>440.23333333333329</v>
      </c>
      <c r="H175" s="280">
        <v>463.23333333333329</v>
      </c>
      <c r="I175" s="280">
        <v>469.26666666666659</v>
      </c>
      <c r="J175" s="280">
        <v>474.73333333333329</v>
      </c>
      <c r="K175" s="278">
        <v>463.8</v>
      </c>
      <c r="L175" s="278">
        <v>452.3</v>
      </c>
      <c r="M175" s="278">
        <v>2.0685799999999999</v>
      </c>
    </row>
    <row r="176" spans="1:13">
      <c r="A176" s="269">
        <v>166</v>
      </c>
      <c r="B176" s="278" t="s">
        <v>104</v>
      </c>
      <c r="C176" s="279">
        <v>685.45</v>
      </c>
      <c r="D176" s="280">
        <v>687.08333333333337</v>
      </c>
      <c r="E176" s="280">
        <v>677.36666666666679</v>
      </c>
      <c r="F176" s="280">
        <v>669.28333333333342</v>
      </c>
      <c r="G176" s="280">
        <v>659.56666666666683</v>
      </c>
      <c r="H176" s="280">
        <v>695.16666666666674</v>
      </c>
      <c r="I176" s="280">
        <v>704.88333333333321</v>
      </c>
      <c r="J176" s="280">
        <v>712.9666666666667</v>
      </c>
      <c r="K176" s="278">
        <v>696.8</v>
      </c>
      <c r="L176" s="278">
        <v>679</v>
      </c>
      <c r="M176" s="278">
        <v>15.15673</v>
      </c>
    </row>
    <row r="177" spans="1:13">
      <c r="A177" s="269">
        <v>167</v>
      </c>
      <c r="B177" s="278" t="s">
        <v>247</v>
      </c>
      <c r="C177" s="279">
        <v>421.45</v>
      </c>
      <c r="D177" s="280">
        <v>422.81666666666666</v>
      </c>
      <c r="E177" s="280">
        <v>418.63333333333333</v>
      </c>
      <c r="F177" s="280">
        <v>415.81666666666666</v>
      </c>
      <c r="G177" s="280">
        <v>411.63333333333333</v>
      </c>
      <c r="H177" s="280">
        <v>425.63333333333333</v>
      </c>
      <c r="I177" s="280">
        <v>429.81666666666661</v>
      </c>
      <c r="J177" s="280">
        <v>432.63333333333333</v>
      </c>
      <c r="K177" s="278">
        <v>427</v>
      </c>
      <c r="L177" s="278">
        <v>420</v>
      </c>
      <c r="M177" s="278">
        <v>1.4135200000000001</v>
      </c>
    </row>
    <row r="178" spans="1:13">
      <c r="A178" s="269">
        <v>168</v>
      </c>
      <c r="B178" s="278" t="s">
        <v>248</v>
      </c>
      <c r="C178" s="279">
        <v>868.25</v>
      </c>
      <c r="D178" s="280">
        <v>872.08333333333337</v>
      </c>
      <c r="E178" s="280">
        <v>853.16666666666674</v>
      </c>
      <c r="F178" s="280">
        <v>838.08333333333337</v>
      </c>
      <c r="G178" s="280">
        <v>819.16666666666674</v>
      </c>
      <c r="H178" s="280">
        <v>887.16666666666674</v>
      </c>
      <c r="I178" s="280">
        <v>906.08333333333348</v>
      </c>
      <c r="J178" s="280">
        <v>921.16666666666674</v>
      </c>
      <c r="K178" s="278">
        <v>891</v>
      </c>
      <c r="L178" s="278">
        <v>857</v>
      </c>
      <c r="M178" s="278">
        <v>2.3404600000000002</v>
      </c>
    </row>
    <row r="179" spans="1:13">
      <c r="A179" s="269">
        <v>169</v>
      </c>
      <c r="B179" s="278" t="s">
        <v>389</v>
      </c>
      <c r="C179" s="279">
        <v>78.55</v>
      </c>
      <c r="D179" s="280">
        <v>79.516666666666666</v>
      </c>
      <c r="E179" s="280">
        <v>76.633333333333326</v>
      </c>
      <c r="F179" s="280">
        <v>74.716666666666654</v>
      </c>
      <c r="G179" s="280">
        <v>71.833333333333314</v>
      </c>
      <c r="H179" s="280">
        <v>81.433333333333337</v>
      </c>
      <c r="I179" s="280">
        <v>84.316666666666691</v>
      </c>
      <c r="J179" s="280">
        <v>86.233333333333348</v>
      </c>
      <c r="K179" s="278">
        <v>82.4</v>
      </c>
      <c r="L179" s="278">
        <v>77.599999999999994</v>
      </c>
      <c r="M179" s="278">
        <v>4.7741499999999997</v>
      </c>
    </row>
    <row r="180" spans="1:13">
      <c r="A180" s="269">
        <v>170</v>
      </c>
      <c r="B180" s="278" t="s">
        <v>381</v>
      </c>
      <c r="C180" s="279">
        <v>205.4</v>
      </c>
      <c r="D180" s="280">
        <v>206.31666666666669</v>
      </c>
      <c r="E180" s="280">
        <v>203.63333333333338</v>
      </c>
      <c r="F180" s="280">
        <v>201.8666666666667</v>
      </c>
      <c r="G180" s="280">
        <v>199.18333333333339</v>
      </c>
      <c r="H180" s="280">
        <v>208.08333333333337</v>
      </c>
      <c r="I180" s="280">
        <v>210.76666666666671</v>
      </c>
      <c r="J180" s="280">
        <v>212.53333333333336</v>
      </c>
      <c r="K180" s="278">
        <v>209</v>
      </c>
      <c r="L180" s="278">
        <v>204.55</v>
      </c>
      <c r="M180" s="278">
        <v>9.2451100000000004</v>
      </c>
    </row>
    <row r="181" spans="1:13">
      <c r="A181" s="269">
        <v>171</v>
      </c>
      <c r="B181" s="278" t="s">
        <v>249</v>
      </c>
      <c r="C181" s="279">
        <v>188.1</v>
      </c>
      <c r="D181" s="280">
        <v>189.16666666666666</v>
      </c>
      <c r="E181" s="280">
        <v>186.5333333333333</v>
      </c>
      <c r="F181" s="280">
        <v>184.96666666666664</v>
      </c>
      <c r="G181" s="280">
        <v>182.33333333333329</v>
      </c>
      <c r="H181" s="280">
        <v>190.73333333333332</v>
      </c>
      <c r="I181" s="280">
        <v>193.3666666666667</v>
      </c>
      <c r="J181" s="280">
        <v>194.93333333333334</v>
      </c>
      <c r="K181" s="278">
        <v>191.8</v>
      </c>
      <c r="L181" s="278">
        <v>187.6</v>
      </c>
      <c r="M181" s="278">
        <v>2.4019699999999999</v>
      </c>
    </row>
    <row r="182" spans="1:13">
      <c r="A182" s="269">
        <v>172</v>
      </c>
      <c r="B182" s="278" t="s">
        <v>105</v>
      </c>
      <c r="C182" s="279">
        <v>616.15</v>
      </c>
      <c r="D182" s="280">
        <v>617.5</v>
      </c>
      <c r="E182" s="280">
        <v>608.65</v>
      </c>
      <c r="F182" s="280">
        <v>601.15</v>
      </c>
      <c r="G182" s="280">
        <v>592.29999999999995</v>
      </c>
      <c r="H182" s="280">
        <v>625</v>
      </c>
      <c r="I182" s="280">
        <v>633.84999999999991</v>
      </c>
      <c r="J182" s="280">
        <v>641.35</v>
      </c>
      <c r="K182" s="278">
        <v>626.35</v>
      </c>
      <c r="L182" s="278">
        <v>610</v>
      </c>
      <c r="M182" s="278">
        <v>17.60688</v>
      </c>
    </row>
    <row r="183" spans="1:13">
      <c r="A183" s="269">
        <v>173</v>
      </c>
      <c r="B183" s="278" t="s">
        <v>383</v>
      </c>
      <c r="C183" s="279">
        <v>87.05</v>
      </c>
      <c r="D183" s="280">
        <v>87.5</v>
      </c>
      <c r="E183" s="280">
        <v>86.3</v>
      </c>
      <c r="F183" s="280">
        <v>85.55</v>
      </c>
      <c r="G183" s="280">
        <v>84.35</v>
      </c>
      <c r="H183" s="280">
        <v>88.25</v>
      </c>
      <c r="I183" s="280">
        <v>89.449999999999989</v>
      </c>
      <c r="J183" s="280">
        <v>90.2</v>
      </c>
      <c r="K183" s="278">
        <v>88.7</v>
      </c>
      <c r="L183" s="278">
        <v>86.75</v>
      </c>
      <c r="M183" s="278">
        <v>3.36802</v>
      </c>
    </row>
    <row r="184" spans="1:13">
      <c r="A184" s="269">
        <v>174</v>
      </c>
      <c r="B184" s="278" t="s">
        <v>384</v>
      </c>
      <c r="C184" s="279">
        <v>498.2</v>
      </c>
      <c r="D184" s="280">
        <v>494.98333333333329</v>
      </c>
      <c r="E184" s="280">
        <v>488.06666666666661</v>
      </c>
      <c r="F184" s="280">
        <v>477.93333333333334</v>
      </c>
      <c r="G184" s="280">
        <v>471.01666666666665</v>
      </c>
      <c r="H184" s="280">
        <v>505.11666666666656</v>
      </c>
      <c r="I184" s="280">
        <v>512.03333333333319</v>
      </c>
      <c r="J184" s="280">
        <v>522.16666666666652</v>
      </c>
      <c r="K184" s="278">
        <v>501.9</v>
      </c>
      <c r="L184" s="278">
        <v>484.85</v>
      </c>
      <c r="M184" s="278">
        <v>0.16780999999999999</v>
      </c>
    </row>
    <row r="185" spans="1:13">
      <c r="A185" s="269">
        <v>175</v>
      </c>
      <c r="B185" s="278" t="s">
        <v>390</v>
      </c>
      <c r="C185" s="279">
        <v>55.25</v>
      </c>
      <c r="D185" s="280">
        <v>55.516666666666673</v>
      </c>
      <c r="E185" s="280">
        <v>54.033333333333346</v>
      </c>
      <c r="F185" s="280">
        <v>52.81666666666667</v>
      </c>
      <c r="G185" s="280">
        <v>51.333333333333343</v>
      </c>
      <c r="H185" s="280">
        <v>56.733333333333348</v>
      </c>
      <c r="I185" s="280">
        <v>58.216666666666683</v>
      </c>
      <c r="J185" s="280">
        <v>59.433333333333351</v>
      </c>
      <c r="K185" s="278">
        <v>57</v>
      </c>
      <c r="L185" s="278">
        <v>54.3</v>
      </c>
      <c r="M185" s="278">
        <v>31.07826</v>
      </c>
    </row>
    <row r="186" spans="1:13">
      <c r="A186" s="269">
        <v>176</v>
      </c>
      <c r="B186" s="278" t="s">
        <v>250</v>
      </c>
      <c r="C186" s="279">
        <v>215.55</v>
      </c>
      <c r="D186" s="280">
        <v>215.48333333333335</v>
      </c>
      <c r="E186" s="280">
        <v>213.1166666666667</v>
      </c>
      <c r="F186" s="280">
        <v>210.68333333333337</v>
      </c>
      <c r="G186" s="280">
        <v>208.31666666666672</v>
      </c>
      <c r="H186" s="280">
        <v>217.91666666666669</v>
      </c>
      <c r="I186" s="280">
        <v>220.28333333333336</v>
      </c>
      <c r="J186" s="280">
        <v>222.71666666666667</v>
      </c>
      <c r="K186" s="278">
        <v>217.85</v>
      </c>
      <c r="L186" s="278">
        <v>213.05</v>
      </c>
      <c r="M186" s="278">
        <v>5.4924600000000003</v>
      </c>
    </row>
    <row r="187" spans="1:13">
      <c r="A187" s="269">
        <v>177</v>
      </c>
      <c r="B187" s="278" t="s">
        <v>385</v>
      </c>
      <c r="C187" s="279">
        <v>328.9</v>
      </c>
      <c r="D187" s="280">
        <v>330.09999999999997</v>
      </c>
      <c r="E187" s="280">
        <v>325.79999999999995</v>
      </c>
      <c r="F187" s="280">
        <v>322.7</v>
      </c>
      <c r="G187" s="280">
        <v>318.39999999999998</v>
      </c>
      <c r="H187" s="280">
        <v>333.19999999999993</v>
      </c>
      <c r="I187" s="280">
        <v>337.5</v>
      </c>
      <c r="J187" s="280">
        <v>340.59999999999991</v>
      </c>
      <c r="K187" s="278">
        <v>334.4</v>
      </c>
      <c r="L187" s="278">
        <v>327</v>
      </c>
      <c r="M187" s="278">
        <v>0.51702999999999999</v>
      </c>
    </row>
    <row r="188" spans="1:13">
      <c r="A188" s="269">
        <v>178</v>
      </c>
      <c r="B188" s="278" t="s">
        <v>386</v>
      </c>
      <c r="C188" s="279">
        <v>306.89999999999998</v>
      </c>
      <c r="D188" s="280">
        <v>309.95</v>
      </c>
      <c r="E188" s="280">
        <v>300.39999999999998</v>
      </c>
      <c r="F188" s="280">
        <v>293.89999999999998</v>
      </c>
      <c r="G188" s="280">
        <v>284.34999999999997</v>
      </c>
      <c r="H188" s="280">
        <v>316.45</v>
      </c>
      <c r="I188" s="280">
        <v>326.00000000000006</v>
      </c>
      <c r="J188" s="280">
        <v>332.5</v>
      </c>
      <c r="K188" s="278">
        <v>319.5</v>
      </c>
      <c r="L188" s="278">
        <v>303.45</v>
      </c>
      <c r="M188" s="278">
        <v>24.478670000000001</v>
      </c>
    </row>
    <row r="189" spans="1:13">
      <c r="A189" s="269">
        <v>179</v>
      </c>
      <c r="B189" s="278" t="s">
        <v>391</v>
      </c>
      <c r="C189" s="279">
        <v>614.20000000000005</v>
      </c>
      <c r="D189" s="280">
        <v>617.44999999999993</v>
      </c>
      <c r="E189" s="280">
        <v>607.89999999999986</v>
      </c>
      <c r="F189" s="280">
        <v>601.59999999999991</v>
      </c>
      <c r="G189" s="280">
        <v>592.04999999999984</v>
      </c>
      <c r="H189" s="280">
        <v>623.74999999999989</v>
      </c>
      <c r="I189" s="280">
        <v>633.29999999999984</v>
      </c>
      <c r="J189" s="280">
        <v>639.59999999999991</v>
      </c>
      <c r="K189" s="278">
        <v>627</v>
      </c>
      <c r="L189" s="278">
        <v>611.15</v>
      </c>
      <c r="M189" s="278">
        <v>0.64165000000000005</v>
      </c>
    </row>
    <row r="190" spans="1:13">
      <c r="A190" s="269">
        <v>180</v>
      </c>
      <c r="B190" s="278" t="s">
        <v>399</v>
      </c>
      <c r="C190" s="279">
        <v>761.75</v>
      </c>
      <c r="D190" s="280">
        <v>770.56666666666661</v>
      </c>
      <c r="E190" s="280">
        <v>745.18333333333317</v>
      </c>
      <c r="F190" s="280">
        <v>728.61666666666656</v>
      </c>
      <c r="G190" s="280">
        <v>703.23333333333312</v>
      </c>
      <c r="H190" s="280">
        <v>787.13333333333321</v>
      </c>
      <c r="I190" s="280">
        <v>812.51666666666665</v>
      </c>
      <c r="J190" s="280">
        <v>829.08333333333326</v>
      </c>
      <c r="K190" s="278">
        <v>795.95</v>
      </c>
      <c r="L190" s="278">
        <v>754</v>
      </c>
      <c r="M190" s="278">
        <v>3.0951399999999998</v>
      </c>
    </row>
    <row r="191" spans="1:13">
      <c r="A191" s="269">
        <v>181</v>
      </c>
      <c r="B191" s="278" t="s">
        <v>393</v>
      </c>
      <c r="C191" s="279">
        <v>670.25</v>
      </c>
      <c r="D191" s="280">
        <v>670.68333333333328</v>
      </c>
      <c r="E191" s="280">
        <v>664.56666666666661</v>
      </c>
      <c r="F191" s="280">
        <v>658.88333333333333</v>
      </c>
      <c r="G191" s="280">
        <v>652.76666666666665</v>
      </c>
      <c r="H191" s="280">
        <v>676.36666666666656</v>
      </c>
      <c r="I191" s="280">
        <v>682.48333333333312</v>
      </c>
      <c r="J191" s="280">
        <v>688.16666666666652</v>
      </c>
      <c r="K191" s="278">
        <v>676.8</v>
      </c>
      <c r="L191" s="278">
        <v>665</v>
      </c>
      <c r="M191" s="278">
        <v>0.30225999999999997</v>
      </c>
    </row>
    <row r="192" spans="1:13">
      <c r="A192" s="269">
        <v>182</v>
      </c>
      <c r="B192" s="278" t="s">
        <v>106</v>
      </c>
      <c r="C192" s="279">
        <v>585.45000000000005</v>
      </c>
      <c r="D192" s="280">
        <v>586.29999999999995</v>
      </c>
      <c r="E192" s="280">
        <v>579.19999999999993</v>
      </c>
      <c r="F192" s="280">
        <v>572.94999999999993</v>
      </c>
      <c r="G192" s="280">
        <v>565.84999999999991</v>
      </c>
      <c r="H192" s="280">
        <v>592.54999999999995</v>
      </c>
      <c r="I192" s="280">
        <v>599.64999999999986</v>
      </c>
      <c r="J192" s="280">
        <v>605.9</v>
      </c>
      <c r="K192" s="278">
        <v>593.4</v>
      </c>
      <c r="L192" s="278">
        <v>580.04999999999995</v>
      </c>
      <c r="M192" s="278">
        <v>22.621120000000001</v>
      </c>
    </row>
    <row r="193" spans="1:13">
      <c r="A193" s="269">
        <v>183</v>
      </c>
      <c r="B193" s="278" t="s">
        <v>108</v>
      </c>
      <c r="C193" s="279">
        <v>562.4</v>
      </c>
      <c r="D193" s="280">
        <v>560.43333333333328</v>
      </c>
      <c r="E193" s="280">
        <v>546.96666666666658</v>
      </c>
      <c r="F193" s="280">
        <v>531.5333333333333</v>
      </c>
      <c r="G193" s="280">
        <v>518.06666666666661</v>
      </c>
      <c r="H193" s="280">
        <v>575.86666666666656</v>
      </c>
      <c r="I193" s="280">
        <v>589.33333333333326</v>
      </c>
      <c r="J193" s="280">
        <v>604.76666666666654</v>
      </c>
      <c r="K193" s="278">
        <v>573.9</v>
      </c>
      <c r="L193" s="278">
        <v>545</v>
      </c>
      <c r="M193" s="278">
        <v>70.34881</v>
      </c>
    </row>
    <row r="194" spans="1:13">
      <c r="A194" s="269">
        <v>184</v>
      </c>
      <c r="B194" s="278" t="s">
        <v>109</v>
      </c>
      <c r="C194" s="279">
        <v>1769.35</v>
      </c>
      <c r="D194" s="280">
        <v>1773.8833333333332</v>
      </c>
      <c r="E194" s="280">
        <v>1747.8666666666663</v>
      </c>
      <c r="F194" s="280">
        <v>1726.3833333333332</v>
      </c>
      <c r="G194" s="280">
        <v>1700.3666666666663</v>
      </c>
      <c r="H194" s="280">
        <v>1795.3666666666663</v>
      </c>
      <c r="I194" s="280">
        <v>1821.3833333333332</v>
      </c>
      <c r="J194" s="280">
        <v>1842.8666666666663</v>
      </c>
      <c r="K194" s="278">
        <v>1799.9</v>
      </c>
      <c r="L194" s="278">
        <v>1752.4</v>
      </c>
      <c r="M194" s="278">
        <v>57.315170000000002</v>
      </c>
    </row>
    <row r="195" spans="1:13">
      <c r="A195" s="269">
        <v>185</v>
      </c>
      <c r="B195" s="278" t="s">
        <v>252</v>
      </c>
      <c r="C195" s="279">
        <v>2488.1</v>
      </c>
      <c r="D195" s="280">
        <v>2480.4666666666667</v>
      </c>
      <c r="E195" s="280">
        <v>2457.6333333333332</v>
      </c>
      <c r="F195" s="280">
        <v>2427.1666666666665</v>
      </c>
      <c r="G195" s="280">
        <v>2404.333333333333</v>
      </c>
      <c r="H195" s="280">
        <v>2510.9333333333334</v>
      </c>
      <c r="I195" s="280">
        <v>2533.7666666666664</v>
      </c>
      <c r="J195" s="280">
        <v>2564.2333333333336</v>
      </c>
      <c r="K195" s="278">
        <v>2503.3000000000002</v>
      </c>
      <c r="L195" s="278">
        <v>2450</v>
      </c>
      <c r="M195" s="278">
        <v>4.6192700000000002</v>
      </c>
    </row>
    <row r="196" spans="1:13">
      <c r="A196" s="269">
        <v>186</v>
      </c>
      <c r="B196" s="278" t="s">
        <v>110</v>
      </c>
      <c r="C196" s="279">
        <v>1056.45</v>
      </c>
      <c r="D196" s="280">
        <v>1049.1499999999999</v>
      </c>
      <c r="E196" s="280">
        <v>1035.2999999999997</v>
      </c>
      <c r="F196" s="280">
        <v>1014.1499999999999</v>
      </c>
      <c r="G196" s="280">
        <v>1000.2999999999997</v>
      </c>
      <c r="H196" s="280">
        <v>1070.2999999999997</v>
      </c>
      <c r="I196" s="280">
        <v>1084.1499999999996</v>
      </c>
      <c r="J196" s="280">
        <v>1105.2999999999997</v>
      </c>
      <c r="K196" s="278">
        <v>1063</v>
      </c>
      <c r="L196" s="278">
        <v>1028</v>
      </c>
      <c r="M196" s="278">
        <v>199.86677</v>
      </c>
    </row>
    <row r="197" spans="1:13">
      <c r="A197" s="269">
        <v>187</v>
      </c>
      <c r="B197" s="278" t="s">
        <v>253</v>
      </c>
      <c r="C197" s="279">
        <v>541.9</v>
      </c>
      <c r="D197" s="280">
        <v>541.44999999999993</v>
      </c>
      <c r="E197" s="280">
        <v>535.44999999999982</v>
      </c>
      <c r="F197" s="280">
        <v>528.99999999999989</v>
      </c>
      <c r="G197" s="280">
        <v>522.99999999999977</v>
      </c>
      <c r="H197" s="280">
        <v>547.89999999999986</v>
      </c>
      <c r="I197" s="280">
        <v>553.90000000000009</v>
      </c>
      <c r="J197" s="280">
        <v>560.34999999999991</v>
      </c>
      <c r="K197" s="278">
        <v>547.45000000000005</v>
      </c>
      <c r="L197" s="278">
        <v>535</v>
      </c>
      <c r="M197" s="278">
        <v>25.866869999999999</v>
      </c>
    </row>
    <row r="198" spans="1:13">
      <c r="A198" s="269">
        <v>188</v>
      </c>
      <c r="B198" s="278" t="s">
        <v>251</v>
      </c>
      <c r="C198" s="279">
        <v>875.55</v>
      </c>
      <c r="D198" s="280">
        <v>881.55000000000007</v>
      </c>
      <c r="E198" s="280">
        <v>866.00000000000011</v>
      </c>
      <c r="F198" s="280">
        <v>856.45</v>
      </c>
      <c r="G198" s="280">
        <v>840.90000000000009</v>
      </c>
      <c r="H198" s="280">
        <v>891.10000000000014</v>
      </c>
      <c r="I198" s="280">
        <v>906.65000000000009</v>
      </c>
      <c r="J198" s="280">
        <v>916.20000000000016</v>
      </c>
      <c r="K198" s="278">
        <v>897.1</v>
      </c>
      <c r="L198" s="278">
        <v>872</v>
      </c>
      <c r="M198" s="278">
        <v>1.39107</v>
      </c>
    </row>
    <row r="199" spans="1:13">
      <c r="A199" s="269">
        <v>189</v>
      </c>
      <c r="B199" s="278" t="s">
        <v>394</v>
      </c>
      <c r="C199" s="279">
        <v>181.65</v>
      </c>
      <c r="D199" s="280">
        <v>182.21666666666667</v>
      </c>
      <c r="E199" s="280">
        <v>179.78333333333333</v>
      </c>
      <c r="F199" s="280">
        <v>177.91666666666666</v>
      </c>
      <c r="G199" s="280">
        <v>175.48333333333332</v>
      </c>
      <c r="H199" s="280">
        <v>184.08333333333334</v>
      </c>
      <c r="I199" s="280">
        <v>186.51666666666668</v>
      </c>
      <c r="J199" s="280">
        <v>188.38333333333335</v>
      </c>
      <c r="K199" s="278">
        <v>184.65</v>
      </c>
      <c r="L199" s="278">
        <v>180.35</v>
      </c>
      <c r="M199" s="278">
        <v>3.4068100000000001</v>
      </c>
    </row>
    <row r="200" spans="1:13">
      <c r="A200" s="269">
        <v>190</v>
      </c>
      <c r="B200" s="278" t="s">
        <v>395</v>
      </c>
      <c r="C200" s="279">
        <v>269.85000000000002</v>
      </c>
      <c r="D200" s="280">
        <v>271.63333333333338</v>
      </c>
      <c r="E200" s="280">
        <v>265.26666666666677</v>
      </c>
      <c r="F200" s="280">
        <v>260.68333333333339</v>
      </c>
      <c r="G200" s="280">
        <v>254.31666666666678</v>
      </c>
      <c r="H200" s="280">
        <v>276.21666666666675</v>
      </c>
      <c r="I200" s="280">
        <v>282.58333333333343</v>
      </c>
      <c r="J200" s="280">
        <v>287.16666666666674</v>
      </c>
      <c r="K200" s="278">
        <v>278</v>
      </c>
      <c r="L200" s="278">
        <v>267.05</v>
      </c>
      <c r="M200" s="278">
        <v>0.42309999999999998</v>
      </c>
    </row>
    <row r="201" spans="1:13">
      <c r="A201" s="269">
        <v>191</v>
      </c>
      <c r="B201" s="278" t="s">
        <v>111</v>
      </c>
      <c r="C201" s="279">
        <v>2540.4499999999998</v>
      </c>
      <c r="D201" s="280">
        <v>2553.9666666666667</v>
      </c>
      <c r="E201" s="280">
        <v>2517.2833333333333</v>
      </c>
      <c r="F201" s="280">
        <v>2494.1166666666668</v>
      </c>
      <c r="G201" s="280">
        <v>2457.4333333333334</v>
      </c>
      <c r="H201" s="280">
        <v>2577.1333333333332</v>
      </c>
      <c r="I201" s="280">
        <v>2613.8166666666666</v>
      </c>
      <c r="J201" s="280">
        <v>2636.9833333333331</v>
      </c>
      <c r="K201" s="278">
        <v>2590.65</v>
      </c>
      <c r="L201" s="278">
        <v>2530.8000000000002</v>
      </c>
      <c r="M201" s="278">
        <v>13.51765</v>
      </c>
    </row>
    <row r="202" spans="1:13">
      <c r="A202" s="269">
        <v>192</v>
      </c>
      <c r="B202" s="278" t="s">
        <v>112</v>
      </c>
      <c r="C202" s="279">
        <v>326.95</v>
      </c>
      <c r="D202" s="280">
        <v>326.36666666666667</v>
      </c>
      <c r="E202" s="280">
        <v>322.93333333333334</v>
      </c>
      <c r="F202" s="280">
        <v>318.91666666666669</v>
      </c>
      <c r="G202" s="280">
        <v>315.48333333333335</v>
      </c>
      <c r="H202" s="280">
        <v>330.38333333333333</v>
      </c>
      <c r="I202" s="280">
        <v>333.81666666666672</v>
      </c>
      <c r="J202" s="280">
        <v>337.83333333333331</v>
      </c>
      <c r="K202" s="278">
        <v>329.8</v>
      </c>
      <c r="L202" s="278">
        <v>322.35000000000002</v>
      </c>
      <c r="M202" s="278">
        <v>21.801749999999998</v>
      </c>
    </row>
    <row r="203" spans="1:13">
      <c r="A203" s="269">
        <v>193</v>
      </c>
      <c r="B203" s="278" t="s">
        <v>396</v>
      </c>
      <c r="C203" s="279">
        <v>15.25</v>
      </c>
      <c r="D203" s="280">
        <v>15.066666666666668</v>
      </c>
      <c r="E203" s="280">
        <v>14.883333333333336</v>
      </c>
      <c r="F203" s="280">
        <v>14.516666666666667</v>
      </c>
      <c r="G203" s="280">
        <v>14.333333333333336</v>
      </c>
      <c r="H203" s="280">
        <v>15.433333333333337</v>
      </c>
      <c r="I203" s="280">
        <v>15.616666666666671</v>
      </c>
      <c r="J203" s="280">
        <v>15.983333333333338</v>
      </c>
      <c r="K203" s="278">
        <v>15.25</v>
      </c>
      <c r="L203" s="278">
        <v>14.7</v>
      </c>
      <c r="M203" s="278">
        <v>122.83886</v>
      </c>
    </row>
    <row r="204" spans="1:13">
      <c r="A204" s="269">
        <v>194</v>
      </c>
      <c r="B204" s="278" t="s">
        <v>398</v>
      </c>
      <c r="C204" s="279">
        <v>67.45</v>
      </c>
      <c r="D204" s="280">
        <v>67.766666666666666</v>
      </c>
      <c r="E204" s="280">
        <v>65.583333333333329</v>
      </c>
      <c r="F204" s="280">
        <v>63.716666666666669</v>
      </c>
      <c r="G204" s="280">
        <v>61.533333333333331</v>
      </c>
      <c r="H204" s="280">
        <v>69.633333333333326</v>
      </c>
      <c r="I204" s="280">
        <v>71.816666666666663</v>
      </c>
      <c r="J204" s="280">
        <v>73.683333333333323</v>
      </c>
      <c r="K204" s="278">
        <v>69.95</v>
      </c>
      <c r="L204" s="278">
        <v>65.900000000000006</v>
      </c>
      <c r="M204" s="278">
        <v>11.635400000000001</v>
      </c>
    </row>
    <row r="205" spans="1:13">
      <c r="A205" s="269">
        <v>195</v>
      </c>
      <c r="B205" s="278" t="s">
        <v>114</v>
      </c>
      <c r="C205" s="279">
        <v>151.05000000000001</v>
      </c>
      <c r="D205" s="280">
        <v>150.41666666666666</v>
      </c>
      <c r="E205" s="280">
        <v>148.83333333333331</v>
      </c>
      <c r="F205" s="280">
        <v>146.61666666666665</v>
      </c>
      <c r="G205" s="280">
        <v>145.0333333333333</v>
      </c>
      <c r="H205" s="280">
        <v>152.63333333333333</v>
      </c>
      <c r="I205" s="280">
        <v>154.21666666666664</v>
      </c>
      <c r="J205" s="280">
        <v>156.43333333333334</v>
      </c>
      <c r="K205" s="278">
        <v>152</v>
      </c>
      <c r="L205" s="278">
        <v>148.19999999999999</v>
      </c>
      <c r="M205" s="278">
        <v>121.07608999999999</v>
      </c>
    </row>
    <row r="206" spans="1:13">
      <c r="A206" s="269">
        <v>196</v>
      </c>
      <c r="B206" s="278" t="s">
        <v>400</v>
      </c>
      <c r="C206" s="279">
        <v>33.15</v>
      </c>
      <c r="D206" s="280">
        <v>33.299999999999997</v>
      </c>
      <c r="E206" s="280">
        <v>32.649999999999991</v>
      </c>
      <c r="F206" s="280">
        <v>32.149999999999991</v>
      </c>
      <c r="G206" s="280">
        <v>31.499999999999986</v>
      </c>
      <c r="H206" s="280">
        <v>33.799999999999997</v>
      </c>
      <c r="I206" s="280">
        <v>34.450000000000003</v>
      </c>
      <c r="J206" s="280">
        <v>34.950000000000003</v>
      </c>
      <c r="K206" s="278">
        <v>33.950000000000003</v>
      </c>
      <c r="L206" s="278">
        <v>32.799999999999997</v>
      </c>
      <c r="M206" s="278">
        <v>9.9962900000000001</v>
      </c>
    </row>
    <row r="207" spans="1:13">
      <c r="A207" s="269">
        <v>197</v>
      </c>
      <c r="B207" s="278" t="s">
        <v>115</v>
      </c>
      <c r="C207" s="279">
        <v>231.25</v>
      </c>
      <c r="D207" s="280">
        <v>230.55000000000004</v>
      </c>
      <c r="E207" s="280">
        <v>225.25000000000009</v>
      </c>
      <c r="F207" s="280">
        <v>219.25000000000006</v>
      </c>
      <c r="G207" s="280">
        <v>213.9500000000001</v>
      </c>
      <c r="H207" s="280">
        <v>236.55000000000007</v>
      </c>
      <c r="I207" s="280">
        <v>241.85000000000002</v>
      </c>
      <c r="J207" s="280">
        <v>247.85000000000005</v>
      </c>
      <c r="K207" s="278">
        <v>235.85</v>
      </c>
      <c r="L207" s="278">
        <v>224.55</v>
      </c>
      <c r="M207" s="278">
        <v>74.410610000000005</v>
      </c>
    </row>
    <row r="208" spans="1:13">
      <c r="A208" s="269">
        <v>198</v>
      </c>
      <c r="B208" s="278" t="s">
        <v>116</v>
      </c>
      <c r="C208" s="279">
        <v>2154.1999999999998</v>
      </c>
      <c r="D208" s="280">
        <v>2157.4166666666665</v>
      </c>
      <c r="E208" s="280">
        <v>2134.8833333333332</v>
      </c>
      <c r="F208" s="280">
        <v>2115.5666666666666</v>
      </c>
      <c r="G208" s="280">
        <v>2093.0333333333333</v>
      </c>
      <c r="H208" s="280">
        <v>2176.7333333333331</v>
      </c>
      <c r="I208" s="280">
        <v>2199.2666666666669</v>
      </c>
      <c r="J208" s="280">
        <v>2218.583333333333</v>
      </c>
      <c r="K208" s="278">
        <v>2179.9499999999998</v>
      </c>
      <c r="L208" s="278">
        <v>2138.1</v>
      </c>
      <c r="M208" s="278">
        <v>31.764949999999999</v>
      </c>
    </row>
    <row r="209" spans="1:13">
      <c r="A209" s="269">
        <v>199</v>
      </c>
      <c r="B209" s="278" t="s">
        <v>254</v>
      </c>
      <c r="C209" s="279">
        <v>198.95</v>
      </c>
      <c r="D209" s="280">
        <v>198.23333333333335</v>
      </c>
      <c r="E209" s="280">
        <v>191.7166666666667</v>
      </c>
      <c r="F209" s="280">
        <v>184.48333333333335</v>
      </c>
      <c r="G209" s="280">
        <v>177.9666666666667</v>
      </c>
      <c r="H209" s="280">
        <v>205.4666666666667</v>
      </c>
      <c r="I209" s="280">
        <v>211.98333333333335</v>
      </c>
      <c r="J209" s="280">
        <v>219.2166666666667</v>
      </c>
      <c r="K209" s="278">
        <v>204.75</v>
      </c>
      <c r="L209" s="278">
        <v>191</v>
      </c>
      <c r="M209" s="278">
        <v>42.429470000000002</v>
      </c>
    </row>
    <row r="210" spans="1:13">
      <c r="A210" s="269">
        <v>200</v>
      </c>
      <c r="B210" s="278" t="s">
        <v>401</v>
      </c>
      <c r="C210" s="279">
        <v>31096</v>
      </c>
      <c r="D210" s="280">
        <v>30880.333333333332</v>
      </c>
      <c r="E210" s="280">
        <v>30560.666666666664</v>
      </c>
      <c r="F210" s="280">
        <v>30025.333333333332</v>
      </c>
      <c r="G210" s="280">
        <v>29705.666666666664</v>
      </c>
      <c r="H210" s="280">
        <v>31415.666666666664</v>
      </c>
      <c r="I210" s="280">
        <v>31735.333333333328</v>
      </c>
      <c r="J210" s="280">
        <v>32270.666666666664</v>
      </c>
      <c r="K210" s="278">
        <v>31200</v>
      </c>
      <c r="L210" s="278">
        <v>30345</v>
      </c>
      <c r="M210" s="278">
        <v>4.0989999999999999E-2</v>
      </c>
    </row>
    <row r="211" spans="1:13">
      <c r="A211" s="269">
        <v>201</v>
      </c>
      <c r="B211" s="278" t="s">
        <v>397</v>
      </c>
      <c r="C211" s="279">
        <v>48.75</v>
      </c>
      <c r="D211" s="280">
        <v>49.183333333333337</v>
      </c>
      <c r="E211" s="280">
        <v>47.716666666666676</v>
      </c>
      <c r="F211" s="280">
        <v>46.683333333333337</v>
      </c>
      <c r="G211" s="280">
        <v>45.216666666666676</v>
      </c>
      <c r="H211" s="280">
        <v>50.216666666666676</v>
      </c>
      <c r="I211" s="280">
        <v>51.683333333333344</v>
      </c>
      <c r="J211" s="280">
        <v>52.716666666666676</v>
      </c>
      <c r="K211" s="278">
        <v>50.65</v>
      </c>
      <c r="L211" s="278">
        <v>48.15</v>
      </c>
      <c r="M211" s="278">
        <v>10.939159999999999</v>
      </c>
    </row>
    <row r="212" spans="1:13">
      <c r="A212" s="269">
        <v>202</v>
      </c>
      <c r="B212" s="278" t="s">
        <v>255</v>
      </c>
      <c r="C212" s="279">
        <v>27.9</v>
      </c>
      <c r="D212" s="280">
        <v>27.95</v>
      </c>
      <c r="E212" s="280">
        <v>27.549999999999997</v>
      </c>
      <c r="F212" s="280">
        <v>27.2</v>
      </c>
      <c r="G212" s="280">
        <v>26.799999999999997</v>
      </c>
      <c r="H212" s="280">
        <v>28.299999999999997</v>
      </c>
      <c r="I212" s="280">
        <v>28.699999999999996</v>
      </c>
      <c r="J212" s="280">
        <v>29.049999999999997</v>
      </c>
      <c r="K212" s="278">
        <v>28.35</v>
      </c>
      <c r="L212" s="278">
        <v>27.6</v>
      </c>
      <c r="M212" s="278">
        <v>21.728079999999999</v>
      </c>
    </row>
    <row r="213" spans="1:13">
      <c r="A213" s="269">
        <v>203</v>
      </c>
      <c r="B213" s="278" t="s">
        <v>415</v>
      </c>
      <c r="C213" s="279">
        <v>53.25</v>
      </c>
      <c r="D213" s="280">
        <v>54.266666666666673</v>
      </c>
      <c r="E213" s="280">
        <v>52.083333333333343</v>
      </c>
      <c r="F213" s="280">
        <v>50.916666666666671</v>
      </c>
      <c r="G213" s="280">
        <v>48.733333333333341</v>
      </c>
      <c r="H213" s="280">
        <v>55.433333333333344</v>
      </c>
      <c r="I213" s="280">
        <v>57.616666666666667</v>
      </c>
      <c r="J213" s="280">
        <v>58.783333333333346</v>
      </c>
      <c r="K213" s="278">
        <v>56.45</v>
      </c>
      <c r="L213" s="278">
        <v>53.1</v>
      </c>
      <c r="M213" s="278">
        <v>11.8475</v>
      </c>
    </row>
    <row r="214" spans="1:13">
      <c r="A214" s="269">
        <v>204</v>
      </c>
      <c r="B214" s="278" t="s">
        <v>117</v>
      </c>
      <c r="C214" s="279">
        <v>227.65</v>
      </c>
      <c r="D214" s="280">
        <v>228.23333333333335</v>
      </c>
      <c r="E214" s="280">
        <v>217.06666666666669</v>
      </c>
      <c r="F214" s="280">
        <v>206.48333333333335</v>
      </c>
      <c r="G214" s="280">
        <v>195.31666666666669</v>
      </c>
      <c r="H214" s="280">
        <v>238.81666666666669</v>
      </c>
      <c r="I214" s="280">
        <v>249.98333333333332</v>
      </c>
      <c r="J214" s="280">
        <v>260.56666666666672</v>
      </c>
      <c r="K214" s="278">
        <v>239.4</v>
      </c>
      <c r="L214" s="278">
        <v>217.65</v>
      </c>
      <c r="M214" s="278">
        <v>460.62583000000001</v>
      </c>
    </row>
    <row r="215" spans="1:13">
      <c r="A215" s="269">
        <v>205</v>
      </c>
      <c r="B215" s="278" t="s">
        <v>414</v>
      </c>
      <c r="C215" s="279">
        <v>56.45</v>
      </c>
      <c r="D215" s="280">
        <v>56.45000000000001</v>
      </c>
      <c r="E215" s="280">
        <v>56.450000000000017</v>
      </c>
      <c r="F215" s="280">
        <v>56.45000000000001</v>
      </c>
      <c r="G215" s="280">
        <v>56.450000000000017</v>
      </c>
      <c r="H215" s="280">
        <v>56.450000000000017</v>
      </c>
      <c r="I215" s="280">
        <v>56.45</v>
      </c>
      <c r="J215" s="280">
        <v>56.450000000000017</v>
      </c>
      <c r="K215" s="278">
        <v>56.45</v>
      </c>
      <c r="L215" s="278">
        <v>56.45</v>
      </c>
      <c r="M215" s="278">
        <v>0.14222000000000001</v>
      </c>
    </row>
    <row r="216" spans="1:13">
      <c r="A216" s="269">
        <v>206</v>
      </c>
      <c r="B216" s="278" t="s">
        <v>258</v>
      </c>
      <c r="C216" s="279">
        <v>110.8</v>
      </c>
      <c r="D216" s="280">
        <v>110.8</v>
      </c>
      <c r="E216" s="280">
        <v>110.8</v>
      </c>
      <c r="F216" s="280">
        <v>110.8</v>
      </c>
      <c r="G216" s="280">
        <v>110.8</v>
      </c>
      <c r="H216" s="280">
        <v>110.8</v>
      </c>
      <c r="I216" s="280">
        <v>110.8</v>
      </c>
      <c r="J216" s="280">
        <v>110.8</v>
      </c>
      <c r="K216" s="278">
        <v>110.8</v>
      </c>
      <c r="L216" s="278">
        <v>110.8</v>
      </c>
      <c r="M216" s="278">
        <v>6.7144899999999996</v>
      </c>
    </row>
    <row r="217" spans="1:13">
      <c r="A217" s="269">
        <v>207</v>
      </c>
      <c r="B217" s="278" t="s">
        <v>118</v>
      </c>
      <c r="C217" s="279">
        <v>349.1</v>
      </c>
      <c r="D217" s="280">
        <v>351.23333333333335</v>
      </c>
      <c r="E217" s="280">
        <v>343.9666666666667</v>
      </c>
      <c r="F217" s="280">
        <v>338.83333333333337</v>
      </c>
      <c r="G217" s="280">
        <v>331.56666666666672</v>
      </c>
      <c r="H217" s="280">
        <v>356.36666666666667</v>
      </c>
      <c r="I217" s="280">
        <v>363.63333333333333</v>
      </c>
      <c r="J217" s="280">
        <v>368.76666666666665</v>
      </c>
      <c r="K217" s="278">
        <v>358.5</v>
      </c>
      <c r="L217" s="278">
        <v>346.1</v>
      </c>
      <c r="M217" s="278">
        <v>345.96717999999998</v>
      </c>
    </row>
    <row r="218" spans="1:13">
      <c r="A218" s="269">
        <v>208</v>
      </c>
      <c r="B218" s="278" t="s">
        <v>256</v>
      </c>
      <c r="C218" s="279">
        <v>1262.55</v>
      </c>
      <c r="D218" s="280">
        <v>1268.6000000000001</v>
      </c>
      <c r="E218" s="280">
        <v>1247.2000000000003</v>
      </c>
      <c r="F218" s="280">
        <v>1231.8500000000001</v>
      </c>
      <c r="G218" s="280">
        <v>1210.4500000000003</v>
      </c>
      <c r="H218" s="280">
        <v>1283.9500000000003</v>
      </c>
      <c r="I218" s="280">
        <v>1305.3500000000004</v>
      </c>
      <c r="J218" s="280">
        <v>1320.7000000000003</v>
      </c>
      <c r="K218" s="278">
        <v>1290</v>
      </c>
      <c r="L218" s="278">
        <v>1253.25</v>
      </c>
      <c r="M218" s="278">
        <v>2.35947</v>
      </c>
    </row>
    <row r="219" spans="1:13">
      <c r="A219" s="269">
        <v>209</v>
      </c>
      <c r="B219" s="278" t="s">
        <v>119</v>
      </c>
      <c r="C219" s="279">
        <v>423.35</v>
      </c>
      <c r="D219" s="280">
        <v>426.08333333333331</v>
      </c>
      <c r="E219" s="280">
        <v>417.41666666666663</v>
      </c>
      <c r="F219" s="280">
        <v>411.48333333333329</v>
      </c>
      <c r="G219" s="280">
        <v>402.81666666666661</v>
      </c>
      <c r="H219" s="280">
        <v>432.01666666666665</v>
      </c>
      <c r="I219" s="280">
        <v>440.68333333333328</v>
      </c>
      <c r="J219" s="280">
        <v>446.61666666666667</v>
      </c>
      <c r="K219" s="278">
        <v>434.75</v>
      </c>
      <c r="L219" s="278">
        <v>420.15</v>
      </c>
      <c r="M219" s="278">
        <v>13.817539999999999</v>
      </c>
    </row>
    <row r="220" spans="1:13">
      <c r="A220" s="269">
        <v>210</v>
      </c>
      <c r="B220" s="278" t="s">
        <v>403</v>
      </c>
      <c r="C220" s="279">
        <v>2593.6999999999998</v>
      </c>
      <c r="D220" s="280">
        <v>2577.75</v>
      </c>
      <c r="E220" s="280">
        <v>2531.5</v>
      </c>
      <c r="F220" s="280">
        <v>2469.3000000000002</v>
      </c>
      <c r="G220" s="280">
        <v>2423.0500000000002</v>
      </c>
      <c r="H220" s="280">
        <v>2639.95</v>
      </c>
      <c r="I220" s="280">
        <v>2686.2</v>
      </c>
      <c r="J220" s="280">
        <v>2748.3999999999996</v>
      </c>
      <c r="K220" s="278">
        <v>2624</v>
      </c>
      <c r="L220" s="278">
        <v>2515.5500000000002</v>
      </c>
      <c r="M220" s="278">
        <v>1.7409999999999998E-2</v>
      </c>
    </row>
    <row r="221" spans="1:13">
      <c r="A221" s="269">
        <v>211</v>
      </c>
      <c r="B221" s="278" t="s">
        <v>257</v>
      </c>
      <c r="C221" s="279">
        <v>40</v>
      </c>
      <c r="D221" s="280">
        <v>39.716666666666669</v>
      </c>
      <c r="E221" s="280">
        <v>39.433333333333337</v>
      </c>
      <c r="F221" s="280">
        <v>38.866666666666667</v>
      </c>
      <c r="G221" s="280">
        <v>38.583333333333336</v>
      </c>
      <c r="H221" s="280">
        <v>40.283333333333339</v>
      </c>
      <c r="I221" s="280">
        <v>40.56666666666667</v>
      </c>
      <c r="J221" s="280">
        <v>41.13333333333334</v>
      </c>
      <c r="K221" s="278">
        <v>40</v>
      </c>
      <c r="L221" s="278">
        <v>39.15</v>
      </c>
      <c r="M221" s="278">
        <v>35.764229999999998</v>
      </c>
    </row>
    <row r="222" spans="1:13">
      <c r="A222" s="269">
        <v>212</v>
      </c>
      <c r="B222" s="278" t="s">
        <v>120</v>
      </c>
      <c r="C222" s="279">
        <v>10.4</v>
      </c>
      <c r="D222" s="280">
        <v>10.299999999999999</v>
      </c>
      <c r="E222" s="280">
        <v>9.8499999999999979</v>
      </c>
      <c r="F222" s="280">
        <v>9.2999999999999989</v>
      </c>
      <c r="G222" s="280">
        <v>8.8499999999999979</v>
      </c>
      <c r="H222" s="280">
        <v>10.849999999999998</v>
      </c>
      <c r="I222" s="280">
        <v>11.299999999999997</v>
      </c>
      <c r="J222" s="280">
        <v>11.849999999999998</v>
      </c>
      <c r="K222" s="278">
        <v>10.75</v>
      </c>
      <c r="L222" s="278">
        <v>9.75</v>
      </c>
      <c r="M222" s="278">
        <v>10937.38838</v>
      </c>
    </row>
    <row r="223" spans="1:13">
      <c r="A223" s="269">
        <v>213</v>
      </c>
      <c r="B223" s="278" t="s">
        <v>404</v>
      </c>
      <c r="C223" s="279">
        <v>19.3</v>
      </c>
      <c r="D223" s="280">
        <v>19.633333333333336</v>
      </c>
      <c r="E223" s="280">
        <v>18.916666666666671</v>
      </c>
      <c r="F223" s="280">
        <v>18.533333333333335</v>
      </c>
      <c r="G223" s="280">
        <v>17.81666666666667</v>
      </c>
      <c r="H223" s="280">
        <v>20.016666666666673</v>
      </c>
      <c r="I223" s="280">
        <v>20.733333333333334</v>
      </c>
      <c r="J223" s="280">
        <v>21.116666666666674</v>
      </c>
      <c r="K223" s="278">
        <v>20.350000000000001</v>
      </c>
      <c r="L223" s="278">
        <v>19.25</v>
      </c>
      <c r="M223" s="278">
        <v>128.22676000000001</v>
      </c>
    </row>
    <row r="224" spans="1:13">
      <c r="A224" s="269">
        <v>214</v>
      </c>
      <c r="B224" s="278" t="s">
        <v>121</v>
      </c>
      <c r="C224" s="279">
        <v>26.8</v>
      </c>
      <c r="D224" s="280">
        <v>27.05</v>
      </c>
      <c r="E224" s="280">
        <v>26.400000000000002</v>
      </c>
      <c r="F224" s="280">
        <v>26</v>
      </c>
      <c r="G224" s="280">
        <v>25.35</v>
      </c>
      <c r="H224" s="280">
        <v>27.450000000000003</v>
      </c>
      <c r="I224" s="280">
        <v>28.1</v>
      </c>
      <c r="J224" s="280">
        <v>28.500000000000004</v>
      </c>
      <c r="K224" s="278">
        <v>27.7</v>
      </c>
      <c r="L224" s="278">
        <v>26.65</v>
      </c>
      <c r="M224" s="278">
        <v>376.80982</v>
      </c>
    </row>
    <row r="225" spans="1:13">
      <c r="A225" s="269">
        <v>215</v>
      </c>
      <c r="B225" s="278" t="s">
        <v>416</v>
      </c>
      <c r="C225" s="279">
        <v>186.1</v>
      </c>
      <c r="D225" s="280">
        <v>185.93333333333331</v>
      </c>
      <c r="E225" s="280">
        <v>184.36666666666662</v>
      </c>
      <c r="F225" s="280">
        <v>182.6333333333333</v>
      </c>
      <c r="G225" s="280">
        <v>181.06666666666661</v>
      </c>
      <c r="H225" s="280">
        <v>187.66666666666663</v>
      </c>
      <c r="I225" s="280">
        <v>189.23333333333329</v>
      </c>
      <c r="J225" s="280">
        <v>190.96666666666664</v>
      </c>
      <c r="K225" s="278">
        <v>187.5</v>
      </c>
      <c r="L225" s="278">
        <v>184.2</v>
      </c>
      <c r="M225" s="278">
        <v>3.97756</v>
      </c>
    </row>
    <row r="226" spans="1:13">
      <c r="A226" s="269">
        <v>216</v>
      </c>
      <c r="B226" s="278" t="s">
        <v>405</v>
      </c>
      <c r="C226" s="279">
        <v>420.6</v>
      </c>
      <c r="D226" s="280">
        <v>429.56666666666666</v>
      </c>
      <c r="E226" s="280">
        <v>397.08333333333331</v>
      </c>
      <c r="F226" s="280">
        <v>373.56666666666666</v>
      </c>
      <c r="G226" s="280">
        <v>341.08333333333331</v>
      </c>
      <c r="H226" s="280">
        <v>453.08333333333331</v>
      </c>
      <c r="I226" s="280">
        <v>485.56666666666666</v>
      </c>
      <c r="J226" s="280">
        <v>509.08333333333331</v>
      </c>
      <c r="K226" s="278">
        <v>462.05</v>
      </c>
      <c r="L226" s="278">
        <v>406.05</v>
      </c>
      <c r="M226" s="278">
        <v>2.85547</v>
      </c>
    </row>
    <row r="227" spans="1:13">
      <c r="A227" s="269">
        <v>217</v>
      </c>
      <c r="B227" s="278" t="s">
        <v>406</v>
      </c>
      <c r="C227" s="279">
        <v>8.4</v>
      </c>
      <c r="D227" s="280">
        <v>8.1833333333333336</v>
      </c>
      <c r="E227" s="280">
        <v>7.9666666666666668</v>
      </c>
      <c r="F227" s="280">
        <v>7.5333333333333332</v>
      </c>
      <c r="G227" s="280">
        <v>7.3166666666666664</v>
      </c>
      <c r="H227" s="280">
        <v>8.6166666666666671</v>
      </c>
      <c r="I227" s="280">
        <v>8.8333333333333357</v>
      </c>
      <c r="J227" s="280">
        <v>9.2666666666666675</v>
      </c>
      <c r="K227" s="278">
        <v>8.4</v>
      </c>
      <c r="L227" s="278">
        <v>7.75</v>
      </c>
      <c r="M227" s="278">
        <v>126.10921</v>
      </c>
    </row>
    <row r="228" spans="1:13">
      <c r="A228" s="269">
        <v>218</v>
      </c>
      <c r="B228" s="278" t="s">
        <v>122</v>
      </c>
      <c r="C228" s="279">
        <v>442.1</v>
      </c>
      <c r="D228" s="280">
        <v>444.03333333333336</v>
      </c>
      <c r="E228" s="280">
        <v>437.26666666666671</v>
      </c>
      <c r="F228" s="280">
        <v>432.43333333333334</v>
      </c>
      <c r="G228" s="280">
        <v>425.66666666666669</v>
      </c>
      <c r="H228" s="280">
        <v>448.86666666666673</v>
      </c>
      <c r="I228" s="280">
        <v>455.63333333333338</v>
      </c>
      <c r="J228" s="280">
        <v>460.46666666666675</v>
      </c>
      <c r="K228" s="278">
        <v>450.8</v>
      </c>
      <c r="L228" s="278">
        <v>439.2</v>
      </c>
      <c r="M228" s="278">
        <v>32.459699999999998</v>
      </c>
    </row>
    <row r="229" spans="1:13">
      <c r="A229" s="269">
        <v>219</v>
      </c>
      <c r="B229" s="278" t="s">
        <v>407</v>
      </c>
      <c r="C229" s="279">
        <v>79.400000000000006</v>
      </c>
      <c r="D229" s="280">
        <v>81.216666666666683</v>
      </c>
      <c r="E229" s="280">
        <v>75.733333333333363</v>
      </c>
      <c r="F229" s="280">
        <v>72.066666666666677</v>
      </c>
      <c r="G229" s="280">
        <v>66.583333333333357</v>
      </c>
      <c r="H229" s="280">
        <v>84.883333333333368</v>
      </c>
      <c r="I229" s="280">
        <v>90.366666666666688</v>
      </c>
      <c r="J229" s="280">
        <v>94.033333333333374</v>
      </c>
      <c r="K229" s="278">
        <v>86.7</v>
      </c>
      <c r="L229" s="278">
        <v>77.55</v>
      </c>
      <c r="M229" s="278">
        <v>30.521629999999998</v>
      </c>
    </row>
    <row r="230" spans="1:13">
      <c r="A230" s="269">
        <v>220</v>
      </c>
      <c r="B230" s="278" t="s">
        <v>260</v>
      </c>
      <c r="C230" s="279">
        <v>81.5</v>
      </c>
      <c r="D230" s="280">
        <v>82.066666666666663</v>
      </c>
      <c r="E230" s="280">
        <v>80.533333333333331</v>
      </c>
      <c r="F230" s="280">
        <v>79.566666666666663</v>
      </c>
      <c r="G230" s="280">
        <v>78.033333333333331</v>
      </c>
      <c r="H230" s="280">
        <v>83.033333333333331</v>
      </c>
      <c r="I230" s="280">
        <v>84.566666666666663</v>
      </c>
      <c r="J230" s="280">
        <v>85.533333333333331</v>
      </c>
      <c r="K230" s="278">
        <v>83.6</v>
      </c>
      <c r="L230" s="278">
        <v>81.099999999999994</v>
      </c>
      <c r="M230" s="278">
        <v>8.7990200000000005</v>
      </c>
    </row>
    <row r="231" spans="1:13">
      <c r="A231" s="269">
        <v>221</v>
      </c>
      <c r="B231" s="278" t="s">
        <v>412</v>
      </c>
      <c r="C231" s="279">
        <v>125.25</v>
      </c>
      <c r="D231" s="280">
        <v>125.88333333333333</v>
      </c>
      <c r="E231" s="280">
        <v>123.36666666666665</v>
      </c>
      <c r="F231" s="280">
        <v>121.48333333333332</v>
      </c>
      <c r="G231" s="280">
        <v>118.96666666666664</v>
      </c>
      <c r="H231" s="280">
        <v>127.76666666666665</v>
      </c>
      <c r="I231" s="280">
        <v>130.28333333333333</v>
      </c>
      <c r="J231" s="280">
        <v>132.16666666666666</v>
      </c>
      <c r="K231" s="278">
        <v>128.4</v>
      </c>
      <c r="L231" s="278">
        <v>124</v>
      </c>
      <c r="M231" s="278">
        <v>26.215890000000002</v>
      </c>
    </row>
    <row r="232" spans="1:13">
      <c r="A232" s="269">
        <v>222</v>
      </c>
      <c r="B232" s="278" t="s">
        <v>1616</v>
      </c>
      <c r="C232" s="279">
        <v>2397.8000000000002</v>
      </c>
      <c r="D232" s="280">
        <v>2399.6</v>
      </c>
      <c r="E232" s="280">
        <v>2369.1999999999998</v>
      </c>
      <c r="F232" s="280">
        <v>2340.6</v>
      </c>
      <c r="G232" s="280">
        <v>2310.1999999999998</v>
      </c>
      <c r="H232" s="280">
        <v>2428.1999999999998</v>
      </c>
      <c r="I232" s="280">
        <v>2458.6000000000004</v>
      </c>
      <c r="J232" s="280">
        <v>2487.1999999999998</v>
      </c>
      <c r="K232" s="278">
        <v>2430</v>
      </c>
      <c r="L232" s="278">
        <v>2371</v>
      </c>
      <c r="M232" s="278">
        <v>0.30746000000000001</v>
      </c>
    </row>
    <row r="233" spans="1:13">
      <c r="A233" s="269">
        <v>223</v>
      </c>
      <c r="B233" s="278" t="s">
        <v>259</v>
      </c>
      <c r="C233" s="279">
        <v>66.45</v>
      </c>
      <c r="D233" s="280">
        <v>66.649999999999991</v>
      </c>
      <c r="E233" s="280">
        <v>64.299999999999983</v>
      </c>
      <c r="F233" s="280">
        <v>62.149999999999991</v>
      </c>
      <c r="G233" s="280">
        <v>59.799999999999983</v>
      </c>
      <c r="H233" s="280">
        <v>68.799999999999983</v>
      </c>
      <c r="I233" s="280">
        <v>71.149999999999977</v>
      </c>
      <c r="J233" s="280">
        <v>73.299999999999983</v>
      </c>
      <c r="K233" s="278">
        <v>69</v>
      </c>
      <c r="L233" s="278">
        <v>64.5</v>
      </c>
      <c r="M233" s="278">
        <v>55.906219999999998</v>
      </c>
    </row>
    <row r="234" spans="1:13">
      <c r="A234" s="269">
        <v>224</v>
      </c>
      <c r="B234" s="278" t="s">
        <v>123</v>
      </c>
      <c r="C234" s="279">
        <v>1028.55</v>
      </c>
      <c r="D234" s="280">
        <v>1037.75</v>
      </c>
      <c r="E234" s="280">
        <v>1013.5</v>
      </c>
      <c r="F234" s="280">
        <v>998.45</v>
      </c>
      <c r="G234" s="280">
        <v>974.2</v>
      </c>
      <c r="H234" s="280">
        <v>1052.8</v>
      </c>
      <c r="I234" s="280">
        <v>1077.05</v>
      </c>
      <c r="J234" s="280">
        <v>1092.0999999999999</v>
      </c>
      <c r="K234" s="278">
        <v>1062</v>
      </c>
      <c r="L234" s="278">
        <v>1022.7</v>
      </c>
      <c r="M234" s="278">
        <v>18.500720000000001</v>
      </c>
    </row>
    <row r="235" spans="1:13">
      <c r="A235" s="269">
        <v>225</v>
      </c>
      <c r="B235" s="278" t="s">
        <v>418</v>
      </c>
      <c r="C235" s="279">
        <v>280.60000000000002</v>
      </c>
      <c r="D235" s="280">
        <v>281.53333333333336</v>
      </c>
      <c r="E235" s="280">
        <v>279.06666666666672</v>
      </c>
      <c r="F235" s="280">
        <v>277.53333333333336</v>
      </c>
      <c r="G235" s="280">
        <v>275.06666666666672</v>
      </c>
      <c r="H235" s="280">
        <v>283.06666666666672</v>
      </c>
      <c r="I235" s="280">
        <v>285.5333333333333</v>
      </c>
      <c r="J235" s="280">
        <v>287.06666666666672</v>
      </c>
      <c r="K235" s="278">
        <v>284</v>
      </c>
      <c r="L235" s="278">
        <v>280</v>
      </c>
      <c r="M235" s="278">
        <v>0.18564</v>
      </c>
    </row>
    <row r="236" spans="1:13">
      <c r="A236" s="269">
        <v>226</v>
      </c>
      <c r="B236" s="278" t="s">
        <v>124</v>
      </c>
      <c r="C236" s="279">
        <v>492.55</v>
      </c>
      <c r="D236" s="280">
        <v>491.5333333333333</v>
      </c>
      <c r="E236" s="280">
        <v>482.06666666666661</v>
      </c>
      <c r="F236" s="280">
        <v>471.58333333333331</v>
      </c>
      <c r="G236" s="280">
        <v>462.11666666666662</v>
      </c>
      <c r="H236" s="280">
        <v>502.01666666666659</v>
      </c>
      <c r="I236" s="280">
        <v>511.48333333333329</v>
      </c>
      <c r="J236" s="280">
        <v>521.96666666666658</v>
      </c>
      <c r="K236" s="278">
        <v>501</v>
      </c>
      <c r="L236" s="278">
        <v>481.05</v>
      </c>
      <c r="M236" s="278">
        <v>339.00526000000002</v>
      </c>
    </row>
    <row r="237" spans="1:13">
      <c r="A237" s="269">
        <v>227</v>
      </c>
      <c r="B237" s="278" t="s">
        <v>419</v>
      </c>
      <c r="C237" s="279">
        <v>65.7</v>
      </c>
      <c r="D237" s="280">
        <v>65.216666666666669</v>
      </c>
      <c r="E237" s="280">
        <v>62.983333333333334</v>
      </c>
      <c r="F237" s="280">
        <v>60.266666666666666</v>
      </c>
      <c r="G237" s="280">
        <v>58.033333333333331</v>
      </c>
      <c r="H237" s="280">
        <v>67.933333333333337</v>
      </c>
      <c r="I237" s="280">
        <v>70.166666666666686</v>
      </c>
      <c r="J237" s="280">
        <v>72.88333333333334</v>
      </c>
      <c r="K237" s="278">
        <v>67.45</v>
      </c>
      <c r="L237" s="278">
        <v>62.5</v>
      </c>
      <c r="M237" s="278">
        <v>29.67304</v>
      </c>
    </row>
    <row r="238" spans="1:13">
      <c r="A238" s="269">
        <v>228</v>
      </c>
      <c r="B238" s="278" t="s">
        <v>125</v>
      </c>
      <c r="C238" s="279">
        <v>220.6</v>
      </c>
      <c r="D238" s="280">
        <v>223.43333333333331</v>
      </c>
      <c r="E238" s="280">
        <v>215.36666666666662</v>
      </c>
      <c r="F238" s="280">
        <v>210.1333333333333</v>
      </c>
      <c r="G238" s="280">
        <v>202.06666666666661</v>
      </c>
      <c r="H238" s="280">
        <v>228.66666666666663</v>
      </c>
      <c r="I238" s="280">
        <v>236.73333333333329</v>
      </c>
      <c r="J238" s="280">
        <v>241.96666666666664</v>
      </c>
      <c r="K238" s="278">
        <v>231.5</v>
      </c>
      <c r="L238" s="278">
        <v>218.2</v>
      </c>
      <c r="M238" s="278">
        <v>100.84789000000001</v>
      </c>
    </row>
    <row r="239" spans="1:13">
      <c r="A239" s="269">
        <v>229</v>
      </c>
      <c r="B239" s="278" t="s">
        <v>126</v>
      </c>
      <c r="C239" s="279">
        <v>748.2</v>
      </c>
      <c r="D239" s="280">
        <v>736.6</v>
      </c>
      <c r="E239" s="280">
        <v>721.6</v>
      </c>
      <c r="F239" s="280">
        <v>695</v>
      </c>
      <c r="G239" s="280">
        <v>680</v>
      </c>
      <c r="H239" s="280">
        <v>763.2</v>
      </c>
      <c r="I239" s="280">
        <v>778.2</v>
      </c>
      <c r="J239" s="280">
        <v>804.80000000000007</v>
      </c>
      <c r="K239" s="278">
        <v>751.6</v>
      </c>
      <c r="L239" s="278">
        <v>710</v>
      </c>
      <c r="M239" s="278">
        <v>260.30534999999998</v>
      </c>
    </row>
    <row r="240" spans="1:13">
      <c r="A240" s="269">
        <v>230</v>
      </c>
      <c r="B240" s="278" t="s">
        <v>420</v>
      </c>
      <c r="C240" s="279">
        <v>244.8</v>
      </c>
      <c r="D240" s="280">
        <v>247.56666666666669</v>
      </c>
      <c r="E240" s="280">
        <v>240.23333333333338</v>
      </c>
      <c r="F240" s="280">
        <v>235.66666666666669</v>
      </c>
      <c r="G240" s="280">
        <v>228.33333333333337</v>
      </c>
      <c r="H240" s="280">
        <v>252.13333333333338</v>
      </c>
      <c r="I240" s="280">
        <v>259.4666666666667</v>
      </c>
      <c r="J240" s="280">
        <v>264.03333333333342</v>
      </c>
      <c r="K240" s="278">
        <v>254.9</v>
      </c>
      <c r="L240" s="278">
        <v>243</v>
      </c>
      <c r="M240" s="278">
        <v>2.8190200000000001</v>
      </c>
    </row>
    <row r="241" spans="1:13">
      <c r="A241" s="269">
        <v>231</v>
      </c>
      <c r="B241" s="278" t="s">
        <v>421</v>
      </c>
      <c r="C241" s="279">
        <v>109.2</v>
      </c>
      <c r="D241" s="280">
        <v>106.51666666666667</v>
      </c>
      <c r="E241" s="280">
        <v>103.83333333333333</v>
      </c>
      <c r="F241" s="280">
        <v>98.466666666666669</v>
      </c>
      <c r="G241" s="280">
        <v>95.783333333333331</v>
      </c>
      <c r="H241" s="280">
        <v>111.88333333333333</v>
      </c>
      <c r="I241" s="280">
        <v>114.56666666666666</v>
      </c>
      <c r="J241" s="280">
        <v>119.93333333333332</v>
      </c>
      <c r="K241" s="278">
        <v>109.2</v>
      </c>
      <c r="L241" s="278">
        <v>101.15</v>
      </c>
      <c r="M241" s="278">
        <v>1.2132400000000001</v>
      </c>
    </row>
    <row r="242" spans="1:13">
      <c r="A242" s="269">
        <v>232</v>
      </c>
      <c r="B242" s="278" t="s">
        <v>417</v>
      </c>
      <c r="C242" s="279">
        <v>13.1</v>
      </c>
      <c r="D242" s="280">
        <v>12.933333333333332</v>
      </c>
      <c r="E242" s="280">
        <v>12.766666666666664</v>
      </c>
      <c r="F242" s="280">
        <v>12.433333333333332</v>
      </c>
      <c r="G242" s="280">
        <v>12.266666666666664</v>
      </c>
      <c r="H242" s="280">
        <v>13.266666666666664</v>
      </c>
      <c r="I242" s="280">
        <v>13.433333333333332</v>
      </c>
      <c r="J242" s="280">
        <v>13.766666666666664</v>
      </c>
      <c r="K242" s="278">
        <v>13.1</v>
      </c>
      <c r="L242" s="278">
        <v>12.6</v>
      </c>
      <c r="M242" s="278">
        <v>181.66836000000001</v>
      </c>
    </row>
    <row r="243" spans="1:13">
      <c r="A243" s="269">
        <v>233</v>
      </c>
      <c r="B243" s="278" t="s">
        <v>127</v>
      </c>
      <c r="C243" s="279">
        <v>89.15</v>
      </c>
      <c r="D243" s="280">
        <v>88.283333333333346</v>
      </c>
      <c r="E243" s="280">
        <v>86.616666666666688</v>
      </c>
      <c r="F243" s="280">
        <v>84.083333333333343</v>
      </c>
      <c r="G243" s="280">
        <v>82.416666666666686</v>
      </c>
      <c r="H243" s="280">
        <v>90.816666666666691</v>
      </c>
      <c r="I243" s="280">
        <v>92.483333333333348</v>
      </c>
      <c r="J243" s="280">
        <v>95.016666666666694</v>
      </c>
      <c r="K243" s="278">
        <v>89.95</v>
      </c>
      <c r="L243" s="278">
        <v>85.75</v>
      </c>
      <c r="M243" s="278">
        <v>464.96321999999998</v>
      </c>
    </row>
    <row r="244" spans="1:13">
      <c r="A244" s="269">
        <v>234</v>
      </c>
      <c r="B244" s="278" t="s">
        <v>262</v>
      </c>
      <c r="C244" s="279">
        <v>1700.35</v>
      </c>
      <c r="D244" s="280">
        <v>1693</v>
      </c>
      <c r="E244" s="280">
        <v>1677.55</v>
      </c>
      <c r="F244" s="280">
        <v>1654.75</v>
      </c>
      <c r="G244" s="280">
        <v>1639.3</v>
      </c>
      <c r="H244" s="280">
        <v>1715.8</v>
      </c>
      <c r="I244" s="280">
        <v>1731.2499999999998</v>
      </c>
      <c r="J244" s="280">
        <v>1754.05</v>
      </c>
      <c r="K244" s="278">
        <v>1708.45</v>
      </c>
      <c r="L244" s="278">
        <v>1670.2</v>
      </c>
      <c r="M244" s="278">
        <v>2.8134700000000001</v>
      </c>
    </row>
    <row r="245" spans="1:13">
      <c r="A245" s="269">
        <v>235</v>
      </c>
      <c r="B245" s="278" t="s">
        <v>408</v>
      </c>
      <c r="C245" s="279">
        <v>90.1</v>
      </c>
      <c r="D245" s="280">
        <v>90.183333333333323</v>
      </c>
      <c r="E245" s="280">
        <v>87.016666666666652</v>
      </c>
      <c r="F245" s="280">
        <v>83.933333333333323</v>
      </c>
      <c r="G245" s="280">
        <v>80.766666666666652</v>
      </c>
      <c r="H245" s="280">
        <v>93.266666666666652</v>
      </c>
      <c r="I245" s="280">
        <v>96.433333333333309</v>
      </c>
      <c r="J245" s="280">
        <v>99.516666666666652</v>
      </c>
      <c r="K245" s="278">
        <v>93.35</v>
      </c>
      <c r="L245" s="278">
        <v>87.1</v>
      </c>
      <c r="M245" s="278">
        <v>41.713180000000001</v>
      </c>
    </row>
    <row r="246" spans="1:13">
      <c r="A246" s="269">
        <v>236</v>
      </c>
      <c r="B246" s="278" t="s">
        <v>409</v>
      </c>
      <c r="C246" s="279">
        <v>90.55</v>
      </c>
      <c r="D246" s="280">
        <v>91.083333333333329</v>
      </c>
      <c r="E246" s="280">
        <v>89.466666666666654</v>
      </c>
      <c r="F246" s="280">
        <v>88.383333333333326</v>
      </c>
      <c r="G246" s="280">
        <v>86.766666666666652</v>
      </c>
      <c r="H246" s="280">
        <v>92.166666666666657</v>
      </c>
      <c r="I246" s="280">
        <v>93.783333333333331</v>
      </c>
      <c r="J246" s="280">
        <v>94.86666666666666</v>
      </c>
      <c r="K246" s="278">
        <v>92.7</v>
      </c>
      <c r="L246" s="278">
        <v>90</v>
      </c>
      <c r="M246" s="278">
        <v>6.7255099999999999</v>
      </c>
    </row>
    <row r="247" spans="1:13">
      <c r="A247" s="269">
        <v>237</v>
      </c>
      <c r="B247" s="278" t="s">
        <v>402</v>
      </c>
      <c r="C247" s="279">
        <v>472.8</v>
      </c>
      <c r="D247" s="280">
        <v>477.5333333333333</v>
      </c>
      <c r="E247" s="280">
        <v>465.26666666666659</v>
      </c>
      <c r="F247" s="280">
        <v>457.73333333333329</v>
      </c>
      <c r="G247" s="280">
        <v>445.46666666666658</v>
      </c>
      <c r="H247" s="280">
        <v>485.06666666666661</v>
      </c>
      <c r="I247" s="280">
        <v>497.33333333333326</v>
      </c>
      <c r="J247" s="280">
        <v>504.86666666666662</v>
      </c>
      <c r="K247" s="278">
        <v>489.8</v>
      </c>
      <c r="L247" s="278">
        <v>470</v>
      </c>
      <c r="M247" s="278">
        <v>3.8807299999999998</v>
      </c>
    </row>
    <row r="248" spans="1:13">
      <c r="A248" s="269">
        <v>238</v>
      </c>
      <c r="B248" s="278" t="s">
        <v>128</v>
      </c>
      <c r="C248" s="279">
        <v>195.2</v>
      </c>
      <c r="D248" s="280">
        <v>199.30000000000004</v>
      </c>
      <c r="E248" s="280">
        <v>189.20000000000007</v>
      </c>
      <c r="F248" s="280">
        <v>183.20000000000005</v>
      </c>
      <c r="G248" s="280">
        <v>173.10000000000008</v>
      </c>
      <c r="H248" s="280">
        <v>205.30000000000007</v>
      </c>
      <c r="I248" s="280">
        <v>215.40000000000003</v>
      </c>
      <c r="J248" s="280">
        <v>221.40000000000006</v>
      </c>
      <c r="K248" s="278">
        <v>209.4</v>
      </c>
      <c r="L248" s="278">
        <v>193.3</v>
      </c>
      <c r="M248" s="278">
        <v>719.57460000000003</v>
      </c>
    </row>
    <row r="249" spans="1:13">
      <c r="A249" s="269">
        <v>239</v>
      </c>
      <c r="B249" s="278" t="s">
        <v>413</v>
      </c>
      <c r="C249" s="279">
        <v>213.65</v>
      </c>
      <c r="D249" s="280">
        <v>212.20000000000002</v>
      </c>
      <c r="E249" s="280">
        <v>208.25000000000003</v>
      </c>
      <c r="F249" s="280">
        <v>202.85000000000002</v>
      </c>
      <c r="G249" s="280">
        <v>198.90000000000003</v>
      </c>
      <c r="H249" s="280">
        <v>217.60000000000002</v>
      </c>
      <c r="I249" s="280">
        <v>221.55</v>
      </c>
      <c r="J249" s="280">
        <v>226.95000000000002</v>
      </c>
      <c r="K249" s="278">
        <v>216.15</v>
      </c>
      <c r="L249" s="278">
        <v>206.8</v>
      </c>
      <c r="M249" s="278">
        <v>0.44714999999999999</v>
      </c>
    </row>
    <row r="250" spans="1:13">
      <c r="A250" s="269">
        <v>240</v>
      </c>
      <c r="B250" s="278" t="s">
        <v>410</v>
      </c>
      <c r="C250" s="279">
        <v>55.6</v>
      </c>
      <c r="D250" s="280">
        <v>55.033333333333331</v>
      </c>
      <c r="E250" s="280">
        <v>53.066666666666663</v>
      </c>
      <c r="F250" s="280">
        <v>50.533333333333331</v>
      </c>
      <c r="G250" s="280">
        <v>48.566666666666663</v>
      </c>
      <c r="H250" s="280">
        <v>57.566666666666663</v>
      </c>
      <c r="I250" s="280">
        <v>59.533333333333331</v>
      </c>
      <c r="J250" s="280">
        <v>62.066666666666663</v>
      </c>
      <c r="K250" s="278">
        <v>57</v>
      </c>
      <c r="L250" s="278">
        <v>52.5</v>
      </c>
      <c r="M250" s="278">
        <v>10.45152</v>
      </c>
    </row>
    <row r="251" spans="1:13">
      <c r="A251" s="269">
        <v>241</v>
      </c>
      <c r="B251" s="278" t="s">
        <v>411</v>
      </c>
      <c r="C251" s="279">
        <v>107.85</v>
      </c>
      <c r="D251" s="280">
        <v>107.31666666666666</v>
      </c>
      <c r="E251" s="280">
        <v>104.63333333333333</v>
      </c>
      <c r="F251" s="280">
        <v>101.41666666666666</v>
      </c>
      <c r="G251" s="280">
        <v>98.73333333333332</v>
      </c>
      <c r="H251" s="280">
        <v>110.53333333333333</v>
      </c>
      <c r="I251" s="280">
        <v>113.21666666666667</v>
      </c>
      <c r="J251" s="280">
        <v>116.43333333333334</v>
      </c>
      <c r="K251" s="278">
        <v>110</v>
      </c>
      <c r="L251" s="278">
        <v>104.1</v>
      </c>
      <c r="M251" s="278">
        <v>70.026769999999999</v>
      </c>
    </row>
    <row r="252" spans="1:13">
      <c r="A252" s="269">
        <v>242</v>
      </c>
      <c r="B252" s="278" t="s">
        <v>431</v>
      </c>
      <c r="C252" s="279">
        <v>19.7</v>
      </c>
      <c r="D252" s="280">
        <v>19.916666666666668</v>
      </c>
      <c r="E252" s="280">
        <v>19.083333333333336</v>
      </c>
      <c r="F252" s="280">
        <v>18.466666666666669</v>
      </c>
      <c r="G252" s="280">
        <v>17.633333333333336</v>
      </c>
      <c r="H252" s="280">
        <v>20.533333333333335</v>
      </c>
      <c r="I252" s="280">
        <v>21.366666666666671</v>
      </c>
      <c r="J252" s="280">
        <v>21.983333333333334</v>
      </c>
      <c r="K252" s="278">
        <v>20.75</v>
      </c>
      <c r="L252" s="278">
        <v>19.3</v>
      </c>
      <c r="M252" s="278">
        <v>156.37538000000001</v>
      </c>
    </row>
    <row r="253" spans="1:13">
      <c r="A253" s="269">
        <v>243</v>
      </c>
      <c r="B253" s="278" t="s">
        <v>428</v>
      </c>
      <c r="C253" s="279">
        <v>41.55</v>
      </c>
      <c r="D253" s="280">
        <v>41.800000000000004</v>
      </c>
      <c r="E253" s="280">
        <v>41.150000000000006</v>
      </c>
      <c r="F253" s="280">
        <v>40.75</v>
      </c>
      <c r="G253" s="280">
        <v>40.1</v>
      </c>
      <c r="H253" s="280">
        <v>42.20000000000001</v>
      </c>
      <c r="I253" s="280">
        <v>42.85</v>
      </c>
      <c r="J253" s="280">
        <v>43.250000000000014</v>
      </c>
      <c r="K253" s="278">
        <v>42.45</v>
      </c>
      <c r="L253" s="278">
        <v>41.4</v>
      </c>
      <c r="M253" s="278">
        <v>7.9393099999999999</v>
      </c>
    </row>
    <row r="254" spans="1:13">
      <c r="A254" s="269">
        <v>244</v>
      </c>
      <c r="B254" s="278" t="s">
        <v>429</v>
      </c>
      <c r="C254" s="279">
        <v>89.7</v>
      </c>
      <c r="D254" s="280">
        <v>90.300000000000011</v>
      </c>
      <c r="E254" s="280">
        <v>88.200000000000017</v>
      </c>
      <c r="F254" s="280">
        <v>86.7</v>
      </c>
      <c r="G254" s="280">
        <v>84.600000000000009</v>
      </c>
      <c r="H254" s="280">
        <v>91.800000000000026</v>
      </c>
      <c r="I254" s="280">
        <v>93.90000000000002</v>
      </c>
      <c r="J254" s="280">
        <v>95.400000000000034</v>
      </c>
      <c r="K254" s="278">
        <v>92.4</v>
      </c>
      <c r="L254" s="278">
        <v>88.8</v>
      </c>
      <c r="M254" s="278">
        <v>18.01642</v>
      </c>
    </row>
    <row r="255" spans="1:13">
      <c r="A255" s="269">
        <v>245</v>
      </c>
      <c r="B255" s="278" t="s">
        <v>432</v>
      </c>
      <c r="C255" s="279">
        <v>34.15</v>
      </c>
      <c r="D255" s="280">
        <v>33.616666666666667</v>
      </c>
      <c r="E255" s="280">
        <v>32.233333333333334</v>
      </c>
      <c r="F255" s="280">
        <v>30.316666666666666</v>
      </c>
      <c r="G255" s="280">
        <v>28.933333333333334</v>
      </c>
      <c r="H255" s="280">
        <v>35.533333333333331</v>
      </c>
      <c r="I255" s="280">
        <v>36.916666666666671</v>
      </c>
      <c r="J255" s="280">
        <v>38.833333333333336</v>
      </c>
      <c r="K255" s="278">
        <v>35</v>
      </c>
      <c r="L255" s="278">
        <v>31.7</v>
      </c>
      <c r="M255" s="278">
        <v>44.023440000000001</v>
      </c>
    </row>
    <row r="256" spans="1:13">
      <c r="A256" s="269">
        <v>246</v>
      </c>
      <c r="B256" s="278" t="s">
        <v>422</v>
      </c>
      <c r="C256" s="279">
        <v>677.85</v>
      </c>
      <c r="D256" s="280">
        <v>676.58333333333337</v>
      </c>
      <c r="E256" s="280">
        <v>659.36666666666679</v>
      </c>
      <c r="F256" s="280">
        <v>640.88333333333344</v>
      </c>
      <c r="G256" s="280">
        <v>623.66666666666686</v>
      </c>
      <c r="H256" s="280">
        <v>695.06666666666672</v>
      </c>
      <c r="I256" s="280">
        <v>712.28333333333319</v>
      </c>
      <c r="J256" s="280">
        <v>730.76666666666665</v>
      </c>
      <c r="K256" s="278">
        <v>693.8</v>
      </c>
      <c r="L256" s="278">
        <v>658.1</v>
      </c>
      <c r="M256" s="278">
        <v>4.1968100000000002</v>
      </c>
    </row>
    <row r="257" spans="1:13">
      <c r="A257" s="269">
        <v>247</v>
      </c>
      <c r="B257" s="278" t="s">
        <v>436</v>
      </c>
      <c r="C257" s="279">
        <v>2294.85</v>
      </c>
      <c r="D257" s="280">
        <v>2296.8166666666671</v>
      </c>
      <c r="E257" s="280">
        <v>2253.6333333333341</v>
      </c>
      <c r="F257" s="280">
        <v>2212.416666666667</v>
      </c>
      <c r="G257" s="280">
        <v>2169.233333333334</v>
      </c>
      <c r="H257" s="280">
        <v>2338.0333333333342</v>
      </c>
      <c r="I257" s="280">
        <v>2381.2166666666676</v>
      </c>
      <c r="J257" s="280">
        <v>2422.4333333333343</v>
      </c>
      <c r="K257" s="278">
        <v>2340</v>
      </c>
      <c r="L257" s="278">
        <v>2255.6</v>
      </c>
      <c r="M257" s="278">
        <v>8.1420000000000006E-2</v>
      </c>
    </row>
    <row r="258" spans="1:13">
      <c r="A258" s="269">
        <v>248</v>
      </c>
      <c r="B258" s="278" t="s">
        <v>433</v>
      </c>
      <c r="C258" s="279">
        <v>61.15</v>
      </c>
      <c r="D258" s="280">
        <v>61.683333333333337</v>
      </c>
      <c r="E258" s="280">
        <v>60.116666666666674</v>
      </c>
      <c r="F258" s="280">
        <v>59.083333333333336</v>
      </c>
      <c r="G258" s="280">
        <v>57.516666666666673</v>
      </c>
      <c r="H258" s="280">
        <v>62.716666666666676</v>
      </c>
      <c r="I258" s="280">
        <v>64.283333333333331</v>
      </c>
      <c r="J258" s="280">
        <v>65.316666666666677</v>
      </c>
      <c r="K258" s="278">
        <v>63.25</v>
      </c>
      <c r="L258" s="278">
        <v>60.65</v>
      </c>
      <c r="M258" s="278">
        <v>15.91995</v>
      </c>
    </row>
    <row r="259" spans="1:13">
      <c r="A259" s="269">
        <v>249</v>
      </c>
      <c r="B259" s="278" t="s">
        <v>129</v>
      </c>
      <c r="C259" s="279">
        <v>153.19999999999999</v>
      </c>
      <c r="D259" s="280">
        <v>153.9</v>
      </c>
      <c r="E259" s="280">
        <v>150.30000000000001</v>
      </c>
      <c r="F259" s="280">
        <v>147.4</v>
      </c>
      <c r="G259" s="280">
        <v>143.80000000000001</v>
      </c>
      <c r="H259" s="280">
        <v>156.80000000000001</v>
      </c>
      <c r="I259" s="280">
        <v>160.39999999999998</v>
      </c>
      <c r="J259" s="280">
        <v>163.30000000000001</v>
      </c>
      <c r="K259" s="278">
        <v>157.5</v>
      </c>
      <c r="L259" s="278">
        <v>151</v>
      </c>
      <c r="M259" s="278">
        <v>160.35209</v>
      </c>
    </row>
    <row r="260" spans="1:13">
      <c r="A260" s="269">
        <v>250</v>
      </c>
      <c r="B260" s="278" t="s">
        <v>430</v>
      </c>
      <c r="C260" s="279">
        <v>11.55</v>
      </c>
      <c r="D260" s="280">
        <v>11.466666666666669</v>
      </c>
      <c r="E260" s="280">
        <v>11.383333333333336</v>
      </c>
      <c r="F260" s="280">
        <v>11.216666666666669</v>
      </c>
      <c r="G260" s="280">
        <v>11.133333333333336</v>
      </c>
      <c r="H260" s="280">
        <v>11.633333333333336</v>
      </c>
      <c r="I260" s="280">
        <v>11.716666666666669</v>
      </c>
      <c r="J260" s="280">
        <v>11.883333333333336</v>
      </c>
      <c r="K260" s="278">
        <v>11.55</v>
      </c>
      <c r="L260" s="278">
        <v>11.3</v>
      </c>
      <c r="M260" s="278">
        <v>39.740720000000003</v>
      </c>
    </row>
    <row r="261" spans="1:13">
      <c r="A261" s="269">
        <v>251</v>
      </c>
      <c r="B261" s="278" t="s">
        <v>423</v>
      </c>
      <c r="C261" s="279">
        <v>1371.95</v>
      </c>
      <c r="D261" s="280">
        <v>1381.5333333333335</v>
      </c>
      <c r="E261" s="280">
        <v>1351.0666666666671</v>
      </c>
      <c r="F261" s="280">
        <v>1330.1833333333336</v>
      </c>
      <c r="G261" s="280">
        <v>1299.7166666666672</v>
      </c>
      <c r="H261" s="280">
        <v>1402.416666666667</v>
      </c>
      <c r="I261" s="280">
        <v>1432.8833333333337</v>
      </c>
      <c r="J261" s="280">
        <v>1453.7666666666669</v>
      </c>
      <c r="K261" s="278">
        <v>1412</v>
      </c>
      <c r="L261" s="278">
        <v>1360.65</v>
      </c>
      <c r="M261" s="278">
        <v>0.37433</v>
      </c>
    </row>
    <row r="262" spans="1:13">
      <c r="A262" s="269">
        <v>252</v>
      </c>
      <c r="B262" s="278" t="s">
        <v>424</v>
      </c>
      <c r="C262" s="279">
        <v>256.5</v>
      </c>
      <c r="D262" s="280">
        <v>256.45</v>
      </c>
      <c r="E262" s="280">
        <v>252.75</v>
      </c>
      <c r="F262" s="280">
        <v>249</v>
      </c>
      <c r="G262" s="280">
        <v>245.3</v>
      </c>
      <c r="H262" s="280">
        <v>260.2</v>
      </c>
      <c r="I262" s="280">
        <v>263.89999999999992</v>
      </c>
      <c r="J262" s="280">
        <v>267.64999999999998</v>
      </c>
      <c r="K262" s="278">
        <v>260.14999999999998</v>
      </c>
      <c r="L262" s="278">
        <v>252.7</v>
      </c>
      <c r="M262" s="278">
        <v>1.5674399999999999</v>
      </c>
    </row>
    <row r="263" spans="1:13">
      <c r="A263" s="269">
        <v>253</v>
      </c>
      <c r="B263" s="278" t="s">
        <v>425</v>
      </c>
      <c r="C263" s="279">
        <v>101.2</v>
      </c>
      <c r="D263" s="280">
        <v>101.71666666666665</v>
      </c>
      <c r="E263" s="280">
        <v>99.683333333333309</v>
      </c>
      <c r="F263" s="280">
        <v>98.166666666666657</v>
      </c>
      <c r="G263" s="280">
        <v>96.133333333333312</v>
      </c>
      <c r="H263" s="280">
        <v>103.23333333333331</v>
      </c>
      <c r="I263" s="280">
        <v>105.26666666666664</v>
      </c>
      <c r="J263" s="280">
        <v>106.7833333333333</v>
      </c>
      <c r="K263" s="278">
        <v>103.75</v>
      </c>
      <c r="L263" s="278">
        <v>100.2</v>
      </c>
      <c r="M263" s="278">
        <v>30.490179999999999</v>
      </c>
    </row>
    <row r="264" spans="1:13">
      <c r="A264" s="269">
        <v>254</v>
      </c>
      <c r="B264" s="278" t="s">
        <v>426</v>
      </c>
      <c r="C264" s="279">
        <v>65</v>
      </c>
      <c r="D264" s="280">
        <v>65.2</v>
      </c>
      <c r="E264" s="280">
        <v>64.100000000000009</v>
      </c>
      <c r="F264" s="280">
        <v>63.2</v>
      </c>
      <c r="G264" s="280">
        <v>62.100000000000009</v>
      </c>
      <c r="H264" s="280">
        <v>66.100000000000009</v>
      </c>
      <c r="I264" s="280">
        <v>67.2</v>
      </c>
      <c r="J264" s="280">
        <v>68.100000000000009</v>
      </c>
      <c r="K264" s="278">
        <v>66.3</v>
      </c>
      <c r="L264" s="278">
        <v>64.3</v>
      </c>
      <c r="M264" s="278">
        <v>9.2572200000000002</v>
      </c>
    </row>
    <row r="265" spans="1:13">
      <c r="A265" s="269">
        <v>255</v>
      </c>
      <c r="B265" s="278" t="s">
        <v>427</v>
      </c>
      <c r="C265" s="279">
        <v>73.400000000000006</v>
      </c>
      <c r="D265" s="280">
        <v>73.916666666666671</v>
      </c>
      <c r="E265" s="280">
        <v>71.483333333333348</v>
      </c>
      <c r="F265" s="280">
        <v>69.566666666666677</v>
      </c>
      <c r="G265" s="280">
        <v>67.133333333333354</v>
      </c>
      <c r="H265" s="280">
        <v>75.833333333333343</v>
      </c>
      <c r="I265" s="280">
        <v>78.266666666666652</v>
      </c>
      <c r="J265" s="280">
        <v>80.183333333333337</v>
      </c>
      <c r="K265" s="278">
        <v>76.349999999999994</v>
      </c>
      <c r="L265" s="278">
        <v>72</v>
      </c>
      <c r="M265" s="278">
        <v>18.18534</v>
      </c>
    </row>
    <row r="266" spans="1:13">
      <c r="A266" s="269">
        <v>256</v>
      </c>
      <c r="B266" s="278" t="s">
        <v>435</v>
      </c>
      <c r="C266" s="279">
        <v>37.4</v>
      </c>
      <c r="D266" s="280">
        <v>37.68333333333333</v>
      </c>
      <c r="E266" s="280">
        <v>36.916666666666657</v>
      </c>
      <c r="F266" s="280">
        <v>36.43333333333333</v>
      </c>
      <c r="G266" s="280">
        <v>35.666666666666657</v>
      </c>
      <c r="H266" s="280">
        <v>38.166666666666657</v>
      </c>
      <c r="I266" s="280">
        <v>38.933333333333323</v>
      </c>
      <c r="J266" s="280">
        <v>39.416666666666657</v>
      </c>
      <c r="K266" s="278">
        <v>38.450000000000003</v>
      </c>
      <c r="L266" s="278">
        <v>37.200000000000003</v>
      </c>
      <c r="M266" s="278">
        <v>2.57186</v>
      </c>
    </row>
    <row r="267" spans="1:13">
      <c r="A267" s="269">
        <v>257</v>
      </c>
      <c r="B267" s="278" t="s">
        <v>434</v>
      </c>
      <c r="C267" s="279">
        <v>65.55</v>
      </c>
      <c r="D267" s="280">
        <v>66.316666666666663</v>
      </c>
      <c r="E267" s="280">
        <v>63.333333333333329</v>
      </c>
      <c r="F267" s="280">
        <v>61.11666666666666</v>
      </c>
      <c r="G267" s="280">
        <v>58.133333333333326</v>
      </c>
      <c r="H267" s="280">
        <v>68.533333333333331</v>
      </c>
      <c r="I267" s="280">
        <v>71.51666666666668</v>
      </c>
      <c r="J267" s="280">
        <v>73.733333333333334</v>
      </c>
      <c r="K267" s="278">
        <v>69.3</v>
      </c>
      <c r="L267" s="278">
        <v>64.099999999999994</v>
      </c>
      <c r="M267" s="278">
        <v>1.6845399999999999</v>
      </c>
    </row>
    <row r="268" spans="1:13">
      <c r="A268" s="269">
        <v>258</v>
      </c>
      <c r="B268" s="278" t="s">
        <v>263</v>
      </c>
      <c r="C268" s="279">
        <v>48.75</v>
      </c>
      <c r="D268" s="280">
        <v>49.183333333333337</v>
      </c>
      <c r="E268" s="280">
        <v>48.066666666666677</v>
      </c>
      <c r="F268" s="280">
        <v>47.38333333333334</v>
      </c>
      <c r="G268" s="280">
        <v>46.26666666666668</v>
      </c>
      <c r="H268" s="280">
        <v>49.866666666666674</v>
      </c>
      <c r="I268" s="280">
        <v>50.983333333333334</v>
      </c>
      <c r="J268" s="280">
        <v>51.666666666666671</v>
      </c>
      <c r="K268" s="278">
        <v>50.3</v>
      </c>
      <c r="L268" s="278">
        <v>48.5</v>
      </c>
      <c r="M268" s="278">
        <v>13.38916</v>
      </c>
    </row>
    <row r="269" spans="1:13">
      <c r="A269" s="269">
        <v>259</v>
      </c>
      <c r="B269" s="278" t="s">
        <v>130</v>
      </c>
      <c r="C269" s="279">
        <v>192.65</v>
      </c>
      <c r="D269" s="280">
        <v>193.9</v>
      </c>
      <c r="E269" s="280">
        <v>190.3</v>
      </c>
      <c r="F269" s="280">
        <v>187.95000000000002</v>
      </c>
      <c r="G269" s="280">
        <v>184.35000000000002</v>
      </c>
      <c r="H269" s="280">
        <v>196.25</v>
      </c>
      <c r="I269" s="280">
        <v>199.84999999999997</v>
      </c>
      <c r="J269" s="280">
        <v>202.2</v>
      </c>
      <c r="K269" s="278">
        <v>197.5</v>
      </c>
      <c r="L269" s="278">
        <v>191.55</v>
      </c>
      <c r="M269" s="278">
        <v>69.604910000000004</v>
      </c>
    </row>
    <row r="270" spans="1:13">
      <c r="A270" s="269">
        <v>260</v>
      </c>
      <c r="B270" s="278" t="s">
        <v>264</v>
      </c>
      <c r="C270" s="279">
        <v>654.70000000000005</v>
      </c>
      <c r="D270" s="280">
        <v>660.4</v>
      </c>
      <c r="E270" s="280">
        <v>643.79999999999995</v>
      </c>
      <c r="F270" s="280">
        <v>632.9</v>
      </c>
      <c r="G270" s="280">
        <v>616.29999999999995</v>
      </c>
      <c r="H270" s="280">
        <v>671.3</v>
      </c>
      <c r="I270" s="280">
        <v>687.90000000000009</v>
      </c>
      <c r="J270" s="280">
        <v>698.8</v>
      </c>
      <c r="K270" s="278">
        <v>677</v>
      </c>
      <c r="L270" s="278">
        <v>649.5</v>
      </c>
      <c r="M270" s="278">
        <v>3.2030699999999999</v>
      </c>
    </row>
    <row r="271" spans="1:13">
      <c r="A271" s="269">
        <v>261</v>
      </c>
      <c r="B271" s="278" t="s">
        <v>131</v>
      </c>
      <c r="C271" s="279">
        <v>1769.85</v>
      </c>
      <c r="D271" s="280">
        <v>1774.1499999999999</v>
      </c>
      <c r="E271" s="280">
        <v>1746.7499999999998</v>
      </c>
      <c r="F271" s="280">
        <v>1723.6499999999999</v>
      </c>
      <c r="G271" s="280">
        <v>1696.2499999999998</v>
      </c>
      <c r="H271" s="280">
        <v>1797.2499999999998</v>
      </c>
      <c r="I271" s="280">
        <v>1824.6499999999999</v>
      </c>
      <c r="J271" s="280">
        <v>1847.7499999999998</v>
      </c>
      <c r="K271" s="278">
        <v>1801.55</v>
      </c>
      <c r="L271" s="278">
        <v>1751.05</v>
      </c>
      <c r="M271" s="278">
        <v>4.9637700000000002</v>
      </c>
    </row>
    <row r="272" spans="1:13">
      <c r="A272" s="269">
        <v>262</v>
      </c>
      <c r="B272" s="278" t="s">
        <v>132</v>
      </c>
      <c r="C272" s="279">
        <v>392.55</v>
      </c>
      <c r="D272" s="280">
        <v>395.56666666666666</v>
      </c>
      <c r="E272" s="280">
        <v>385.2833333333333</v>
      </c>
      <c r="F272" s="280">
        <v>378.01666666666665</v>
      </c>
      <c r="G272" s="280">
        <v>367.73333333333329</v>
      </c>
      <c r="H272" s="280">
        <v>402.83333333333331</v>
      </c>
      <c r="I272" s="280">
        <v>413.11666666666673</v>
      </c>
      <c r="J272" s="280">
        <v>420.38333333333333</v>
      </c>
      <c r="K272" s="278">
        <v>405.85</v>
      </c>
      <c r="L272" s="278">
        <v>388.3</v>
      </c>
      <c r="M272" s="278">
        <v>45.706530000000001</v>
      </c>
    </row>
    <row r="273" spans="1:13">
      <c r="A273" s="269">
        <v>263</v>
      </c>
      <c r="B273" s="278" t="s">
        <v>437</v>
      </c>
      <c r="C273" s="279">
        <v>123.45</v>
      </c>
      <c r="D273" s="280">
        <v>122.55000000000001</v>
      </c>
      <c r="E273" s="280">
        <v>119.20000000000002</v>
      </c>
      <c r="F273" s="280">
        <v>114.95</v>
      </c>
      <c r="G273" s="280">
        <v>111.60000000000001</v>
      </c>
      <c r="H273" s="280">
        <v>126.80000000000003</v>
      </c>
      <c r="I273" s="280">
        <v>130.15000000000003</v>
      </c>
      <c r="J273" s="280">
        <v>134.40000000000003</v>
      </c>
      <c r="K273" s="278">
        <v>125.9</v>
      </c>
      <c r="L273" s="278">
        <v>118.3</v>
      </c>
      <c r="M273" s="278">
        <v>15.50747</v>
      </c>
    </row>
    <row r="274" spans="1:13">
      <c r="A274" s="269">
        <v>264</v>
      </c>
      <c r="B274" s="278" t="s">
        <v>443</v>
      </c>
      <c r="C274" s="279">
        <v>401.15</v>
      </c>
      <c r="D274" s="280">
        <v>401.38333333333338</v>
      </c>
      <c r="E274" s="280">
        <v>390.76666666666677</v>
      </c>
      <c r="F274" s="280">
        <v>380.38333333333338</v>
      </c>
      <c r="G274" s="280">
        <v>369.76666666666677</v>
      </c>
      <c r="H274" s="280">
        <v>411.76666666666677</v>
      </c>
      <c r="I274" s="280">
        <v>422.38333333333344</v>
      </c>
      <c r="J274" s="280">
        <v>432.76666666666677</v>
      </c>
      <c r="K274" s="278">
        <v>412</v>
      </c>
      <c r="L274" s="278">
        <v>391</v>
      </c>
      <c r="M274" s="278">
        <v>7.4492399999999996</v>
      </c>
    </row>
    <row r="275" spans="1:13">
      <c r="A275" s="269">
        <v>265</v>
      </c>
      <c r="B275" s="278" t="s">
        <v>444</v>
      </c>
      <c r="C275" s="279">
        <v>223.5</v>
      </c>
      <c r="D275" s="280">
        <v>224.65</v>
      </c>
      <c r="E275" s="280">
        <v>220.8</v>
      </c>
      <c r="F275" s="280">
        <v>218.1</v>
      </c>
      <c r="G275" s="280">
        <v>214.25</v>
      </c>
      <c r="H275" s="280">
        <v>227.35000000000002</v>
      </c>
      <c r="I275" s="280">
        <v>231.2</v>
      </c>
      <c r="J275" s="280">
        <v>233.90000000000003</v>
      </c>
      <c r="K275" s="278">
        <v>228.5</v>
      </c>
      <c r="L275" s="278">
        <v>221.95</v>
      </c>
      <c r="M275" s="278">
        <v>3.32694</v>
      </c>
    </row>
    <row r="276" spans="1:13">
      <c r="A276" s="269">
        <v>266</v>
      </c>
      <c r="B276" s="278" t="s">
        <v>445</v>
      </c>
      <c r="C276" s="279">
        <v>459.7</v>
      </c>
      <c r="D276" s="280">
        <v>457.08333333333331</v>
      </c>
      <c r="E276" s="280">
        <v>443.11666666666662</v>
      </c>
      <c r="F276" s="280">
        <v>426.5333333333333</v>
      </c>
      <c r="G276" s="280">
        <v>412.56666666666661</v>
      </c>
      <c r="H276" s="280">
        <v>473.66666666666663</v>
      </c>
      <c r="I276" s="280">
        <v>487.63333333333333</v>
      </c>
      <c r="J276" s="280">
        <v>504.21666666666664</v>
      </c>
      <c r="K276" s="278">
        <v>471.05</v>
      </c>
      <c r="L276" s="278">
        <v>440.5</v>
      </c>
      <c r="M276" s="278">
        <v>3.67469</v>
      </c>
    </row>
    <row r="277" spans="1:13">
      <c r="A277" s="269">
        <v>267</v>
      </c>
      <c r="B277" s="278" t="s">
        <v>447</v>
      </c>
      <c r="C277" s="279">
        <v>36.6</v>
      </c>
      <c r="D277" s="280">
        <v>35.949999999999996</v>
      </c>
      <c r="E277" s="280">
        <v>34.899999999999991</v>
      </c>
      <c r="F277" s="280">
        <v>33.199999999999996</v>
      </c>
      <c r="G277" s="280">
        <v>32.149999999999991</v>
      </c>
      <c r="H277" s="280">
        <v>37.649999999999991</v>
      </c>
      <c r="I277" s="280">
        <v>38.699999999999989</v>
      </c>
      <c r="J277" s="280">
        <v>40.399999999999991</v>
      </c>
      <c r="K277" s="278">
        <v>37</v>
      </c>
      <c r="L277" s="278">
        <v>34.25</v>
      </c>
      <c r="M277" s="278">
        <v>88.852400000000003</v>
      </c>
    </row>
    <row r="278" spans="1:13">
      <c r="A278" s="269">
        <v>268</v>
      </c>
      <c r="B278" s="278" t="s">
        <v>449</v>
      </c>
      <c r="C278" s="279">
        <v>261.60000000000002</v>
      </c>
      <c r="D278" s="280">
        <v>261.8</v>
      </c>
      <c r="E278" s="280">
        <v>257.85000000000002</v>
      </c>
      <c r="F278" s="280">
        <v>254.10000000000002</v>
      </c>
      <c r="G278" s="280">
        <v>250.15000000000003</v>
      </c>
      <c r="H278" s="280">
        <v>265.55</v>
      </c>
      <c r="I278" s="280">
        <v>269.49999999999994</v>
      </c>
      <c r="J278" s="280">
        <v>273.25</v>
      </c>
      <c r="K278" s="278">
        <v>265.75</v>
      </c>
      <c r="L278" s="278">
        <v>258.05</v>
      </c>
      <c r="M278" s="278">
        <v>1.7684</v>
      </c>
    </row>
    <row r="279" spans="1:13">
      <c r="A279" s="269">
        <v>269</v>
      </c>
      <c r="B279" s="278" t="s">
        <v>439</v>
      </c>
      <c r="C279" s="279">
        <v>347.35</v>
      </c>
      <c r="D279" s="280">
        <v>348.5333333333333</v>
      </c>
      <c r="E279" s="280">
        <v>343.31666666666661</v>
      </c>
      <c r="F279" s="280">
        <v>339.2833333333333</v>
      </c>
      <c r="G279" s="280">
        <v>334.06666666666661</v>
      </c>
      <c r="H279" s="280">
        <v>352.56666666666661</v>
      </c>
      <c r="I279" s="280">
        <v>357.7833333333333</v>
      </c>
      <c r="J279" s="280">
        <v>361.81666666666661</v>
      </c>
      <c r="K279" s="278">
        <v>353.75</v>
      </c>
      <c r="L279" s="278">
        <v>344.5</v>
      </c>
      <c r="M279" s="278">
        <v>1.0405899999999999</v>
      </c>
    </row>
    <row r="280" spans="1:13">
      <c r="A280" s="269">
        <v>270</v>
      </c>
      <c r="B280" s="278" t="s">
        <v>1780</v>
      </c>
      <c r="C280" s="279">
        <v>784.3</v>
      </c>
      <c r="D280" s="280">
        <v>779.43333333333339</v>
      </c>
      <c r="E280" s="280">
        <v>770.91666666666674</v>
      </c>
      <c r="F280" s="280">
        <v>757.5333333333333</v>
      </c>
      <c r="G280" s="280">
        <v>749.01666666666665</v>
      </c>
      <c r="H280" s="280">
        <v>792.81666666666683</v>
      </c>
      <c r="I280" s="280">
        <v>801.33333333333348</v>
      </c>
      <c r="J280" s="280">
        <v>814.71666666666692</v>
      </c>
      <c r="K280" s="278">
        <v>787.95</v>
      </c>
      <c r="L280" s="278">
        <v>766.05</v>
      </c>
      <c r="M280" s="278">
        <v>1.5820000000000001E-2</v>
      </c>
    </row>
    <row r="281" spans="1:13">
      <c r="A281" s="269">
        <v>271</v>
      </c>
      <c r="B281" s="278" t="s">
        <v>450</v>
      </c>
      <c r="C281" s="279">
        <v>110.6</v>
      </c>
      <c r="D281" s="280">
        <v>111.23333333333333</v>
      </c>
      <c r="E281" s="280">
        <v>109.36666666666667</v>
      </c>
      <c r="F281" s="280">
        <v>108.13333333333334</v>
      </c>
      <c r="G281" s="280">
        <v>106.26666666666668</v>
      </c>
      <c r="H281" s="280">
        <v>112.46666666666667</v>
      </c>
      <c r="I281" s="280">
        <v>114.33333333333331</v>
      </c>
      <c r="J281" s="280">
        <v>115.56666666666666</v>
      </c>
      <c r="K281" s="278">
        <v>113.1</v>
      </c>
      <c r="L281" s="278">
        <v>110</v>
      </c>
      <c r="M281" s="278">
        <v>0.59582999999999997</v>
      </c>
    </row>
    <row r="282" spans="1:13">
      <c r="A282" s="269">
        <v>272</v>
      </c>
      <c r="B282" s="278" t="s">
        <v>440</v>
      </c>
      <c r="C282" s="279">
        <v>220.65</v>
      </c>
      <c r="D282" s="280">
        <v>222.18333333333331</v>
      </c>
      <c r="E282" s="280">
        <v>218.46666666666661</v>
      </c>
      <c r="F282" s="280">
        <v>216.2833333333333</v>
      </c>
      <c r="G282" s="280">
        <v>212.56666666666661</v>
      </c>
      <c r="H282" s="280">
        <v>224.36666666666662</v>
      </c>
      <c r="I282" s="280">
        <v>228.08333333333331</v>
      </c>
      <c r="J282" s="280">
        <v>230.26666666666662</v>
      </c>
      <c r="K282" s="278">
        <v>225.9</v>
      </c>
      <c r="L282" s="278">
        <v>220</v>
      </c>
      <c r="M282" s="278">
        <v>1.12229</v>
      </c>
    </row>
    <row r="283" spans="1:13">
      <c r="A283" s="269">
        <v>273</v>
      </c>
      <c r="B283" s="278" t="s">
        <v>451</v>
      </c>
      <c r="C283" s="279">
        <v>165.95</v>
      </c>
      <c r="D283" s="280">
        <v>167.63333333333335</v>
      </c>
      <c r="E283" s="280">
        <v>161.8666666666667</v>
      </c>
      <c r="F283" s="280">
        <v>157.78333333333336</v>
      </c>
      <c r="G283" s="280">
        <v>152.01666666666671</v>
      </c>
      <c r="H283" s="280">
        <v>171.7166666666667</v>
      </c>
      <c r="I283" s="280">
        <v>177.48333333333335</v>
      </c>
      <c r="J283" s="280">
        <v>181.56666666666669</v>
      </c>
      <c r="K283" s="278">
        <v>173.4</v>
      </c>
      <c r="L283" s="278">
        <v>163.55000000000001</v>
      </c>
      <c r="M283" s="278">
        <v>1.6188400000000001</v>
      </c>
    </row>
    <row r="284" spans="1:13">
      <c r="A284" s="269">
        <v>274</v>
      </c>
      <c r="B284" s="278" t="s">
        <v>133</v>
      </c>
      <c r="C284" s="279">
        <v>1340.1</v>
      </c>
      <c r="D284" s="280">
        <v>1350</v>
      </c>
      <c r="E284" s="280">
        <v>1317.05</v>
      </c>
      <c r="F284" s="280">
        <v>1294</v>
      </c>
      <c r="G284" s="280">
        <v>1261.05</v>
      </c>
      <c r="H284" s="280">
        <v>1373.05</v>
      </c>
      <c r="I284" s="280">
        <v>1405.9999999999998</v>
      </c>
      <c r="J284" s="280">
        <v>1429.05</v>
      </c>
      <c r="K284" s="278">
        <v>1382.95</v>
      </c>
      <c r="L284" s="278">
        <v>1326.95</v>
      </c>
      <c r="M284" s="278">
        <v>66.947149999999993</v>
      </c>
    </row>
    <row r="285" spans="1:13">
      <c r="A285" s="269">
        <v>275</v>
      </c>
      <c r="B285" s="278" t="s">
        <v>441</v>
      </c>
      <c r="C285" s="279">
        <v>61.65</v>
      </c>
      <c r="D285" s="280">
        <v>62.666666666666664</v>
      </c>
      <c r="E285" s="280">
        <v>59.533333333333331</v>
      </c>
      <c r="F285" s="280">
        <v>57.416666666666664</v>
      </c>
      <c r="G285" s="280">
        <v>54.283333333333331</v>
      </c>
      <c r="H285" s="280">
        <v>64.783333333333331</v>
      </c>
      <c r="I285" s="280">
        <v>67.916666666666671</v>
      </c>
      <c r="J285" s="280">
        <v>70.033333333333331</v>
      </c>
      <c r="K285" s="278">
        <v>65.8</v>
      </c>
      <c r="L285" s="278">
        <v>60.55</v>
      </c>
      <c r="M285" s="278">
        <v>24.45149</v>
      </c>
    </row>
    <row r="286" spans="1:13">
      <c r="A286" s="269">
        <v>276</v>
      </c>
      <c r="B286" s="278" t="s">
        <v>438</v>
      </c>
      <c r="C286" s="279">
        <v>493.15</v>
      </c>
      <c r="D286" s="280">
        <v>495.05</v>
      </c>
      <c r="E286" s="280">
        <v>488.1</v>
      </c>
      <c r="F286" s="280">
        <v>483.05</v>
      </c>
      <c r="G286" s="280">
        <v>476.1</v>
      </c>
      <c r="H286" s="280">
        <v>500.1</v>
      </c>
      <c r="I286" s="280">
        <v>507.04999999999995</v>
      </c>
      <c r="J286" s="280">
        <v>512.1</v>
      </c>
      <c r="K286" s="278">
        <v>502</v>
      </c>
      <c r="L286" s="278">
        <v>490</v>
      </c>
      <c r="M286" s="278">
        <v>9.4270000000000007E-2</v>
      </c>
    </row>
    <row r="287" spans="1:13">
      <c r="A287" s="269">
        <v>277</v>
      </c>
      <c r="B287" s="278" t="s">
        <v>442</v>
      </c>
      <c r="C287" s="279">
        <v>253.65</v>
      </c>
      <c r="D287" s="280">
        <v>251.81666666666669</v>
      </c>
      <c r="E287" s="280">
        <v>244.63333333333338</v>
      </c>
      <c r="F287" s="280">
        <v>235.6166666666667</v>
      </c>
      <c r="G287" s="280">
        <v>228.43333333333339</v>
      </c>
      <c r="H287" s="280">
        <v>260.83333333333337</v>
      </c>
      <c r="I287" s="280">
        <v>268.01666666666671</v>
      </c>
      <c r="J287" s="280">
        <v>277.03333333333336</v>
      </c>
      <c r="K287" s="278">
        <v>259</v>
      </c>
      <c r="L287" s="278">
        <v>242.8</v>
      </c>
      <c r="M287" s="278">
        <v>6.5608500000000003</v>
      </c>
    </row>
    <row r="288" spans="1:13">
      <c r="A288" s="269">
        <v>278</v>
      </c>
      <c r="B288" s="278" t="s">
        <v>448</v>
      </c>
      <c r="C288" s="279">
        <v>563.54999999999995</v>
      </c>
      <c r="D288" s="280">
        <v>567.85</v>
      </c>
      <c r="E288" s="280">
        <v>555.70000000000005</v>
      </c>
      <c r="F288" s="280">
        <v>547.85</v>
      </c>
      <c r="G288" s="280">
        <v>535.70000000000005</v>
      </c>
      <c r="H288" s="280">
        <v>575.70000000000005</v>
      </c>
      <c r="I288" s="280">
        <v>587.84999999999991</v>
      </c>
      <c r="J288" s="280">
        <v>595.70000000000005</v>
      </c>
      <c r="K288" s="278">
        <v>580</v>
      </c>
      <c r="L288" s="278">
        <v>560</v>
      </c>
      <c r="M288" s="278">
        <v>1.48702</v>
      </c>
    </row>
    <row r="289" spans="1:13">
      <c r="A289" s="269">
        <v>279</v>
      </c>
      <c r="B289" s="278" t="s">
        <v>446</v>
      </c>
      <c r="C289" s="279">
        <v>43.25</v>
      </c>
      <c r="D289" s="280">
        <v>43.566666666666663</v>
      </c>
      <c r="E289" s="280">
        <v>42.683333333333323</v>
      </c>
      <c r="F289" s="280">
        <v>42.11666666666666</v>
      </c>
      <c r="G289" s="280">
        <v>41.23333333333332</v>
      </c>
      <c r="H289" s="280">
        <v>44.133333333333326</v>
      </c>
      <c r="I289" s="280">
        <v>45.016666666666666</v>
      </c>
      <c r="J289" s="280">
        <v>45.583333333333329</v>
      </c>
      <c r="K289" s="278">
        <v>44.45</v>
      </c>
      <c r="L289" s="278">
        <v>43</v>
      </c>
      <c r="M289" s="278">
        <v>29.888950000000001</v>
      </c>
    </row>
    <row r="290" spans="1:13">
      <c r="A290" s="269">
        <v>280</v>
      </c>
      <c r="B290" s="278" t="s">
        <v>134</v>
      </c>
      <c r="C290" s="279">
        <v>68.8</v>
      </c>
      <c r="D290" s="280">
        <v>69.766666666666666</v>
      </c>
      <c r="E290" s="280">
        <v>67.333333333333329</v>
      </c>
      <c r="F290" s="280">
        <v>65.86666666666666</v>
      </c>
      <c r="G290" s="280">
        <v>63.433333333333323</v>
      </c>
      <c r="H290" s="280">
        <v>71.233333333333334</v>
      </c>
      <c r="I290" s="280">
        <v>73.666666666666671</v>
      </c>
      <c r="J290" s="280">
        <v>75.13333333333334</v>
      </c>
      <c r="K290" s="278">
        <v>72.2</v>
      </c>
      <c r="L290" s="278">
        <v>68.3</v>
      </c>
      <c r="M290" s="278">
        <v>152.89709999999999</v>
      </c>
    </row>
    <row r="291" spans="1:13">
      <c r="A291" s="269">
        <v>281</v>
      </c>
      <c r="B291" s="278" t="s">
        <v>453</v>
      </c>
      <c r="C291" s="279">
        <v>23.45</v>
      </c>
      <c r="D291" s="280">
        <v>23.45</v>
      </c>
      <c r="E291" s="280">
        <v>23.45</v>
      </c>
      <c r="F291" s="280">
        <v>23.45</v>
      </c>
      <c r="G291" s="280">
        <v>23.45</v>
      </c>
      <c r="H291" s="280">
        <v>23.45</v>
      </c>
      <c r="I291" s="280">
        <v>23.45</v>
      </c>
      <c r="J291" s="280">
        <v>23.45</v>
      </c>
      <c r="K291" s="278">
        <v>23.45</v>
      </c>
      <c r="L291" s="278">
        <v>23.45</v>
      </c>
      <c r="M291" s="278">
        <v>2.78105</v>
      </c>
    </row>
    <row r="292" spans="1:13">
      <c r="A292" s="269">
        <v>282</v>
      </c>
      <c r="B292" s="278" t="s">
        <v>358</v>
      </c>
      <c r="C292" s="279">
        <v>1559.45</v>
      </c>
      <c r="D292" s="280">
        <v>1560.3166666666666</v>
      </c>
      <c r="E292" s="280">
        <v>1545.6333333333332</v>
      </c>
      <c r="F292" s="280">
        <v>1531.8166666666666</v>
      </c>
      <c r="G292" s="280">
        <v>1517.1333333333332</v>
      </c>
      <c r="H292" s="280">
        <v>1574.1333333333332</v>
      </c>
      <c r="I292" s="280">
        <v>1588.8166666666666</v>
      </c>
      <c r="J292" s="280">
        <v>1602.6333333333332</v>
      </c>
      <c r="K292" s="278">
        <v>1575</v>
      </c>
      <c r="L292" s="278">
        <v>1546.5</v>
      </c>
      <c r="M292" s="278">
        <v>1.21651</v>
      </c>
    </row>
    <row r="293" spans="1:13">
      <c r="A293" s="269">
        <v>283</v>
      </c>
      <c r="B293" s="278" t="s">
        <v>454</v>
      </c>
      <c r="C293" s="279">
        <v>541.65</v>
      </c>
      <c r="D293" s="280">
        <v>540.76666666666665</v>
      </c>
      <c r="E293" s="280">
        <v>531.88333333333333</v>
      </c>
      <c r="F293" s="280">
        <v>522.11666666666667</v>
      </c>
      <c r="G293" s="280">
        <v>513.23333333333335</v>
      </c>
      <c r="H293" s="280">
        <v>550.5333333333333</v>
      </c>
      <c r="I293" s="280">
        <v>559.41666666666652</v>
      </c>
      <c r="J293" s="280">
        <v>569.18333333333328</v>
      </c>
      <c r="K293" s="278">
        <v>549.65</v>
      </c>
      <c r="L293" s="278">
        <v>531</v>
      </c>
      <c r="M293" s="278">
        <v>4.7399500000000003</v>
      </c>
    </row>
    <row r="294" spans="1:13">
      <c r="A294" s="269">
        <v>284</v>
      </c>
      <c r="B294" s="278" t="s">
        <v>452</v>
      </c>
      <c r="C294" s="279">
        <v>2873.65</v>
      </c>
      <c r="D294" s="280">
        <v>2889.5499999999997</v>
      </c>
      <c r="E294" s="280">
        <v>2829.0999999999995</v>
      </c>
      <c r="F294" s="280">
        <v>2784.5499999999997</v>
      </c>
      <c r="G294" s="280">
        <v>2724.0999999999995</v>
      </c>
      <c r="H294" s="280">
        <v>2934.0999999999995</v>
      </c>
      <c r="I294" s="280">
        <v>2994.5499999999993</v>
      </c>
      <c r="J294" s="280">
        <v>3039.0999999999995</v>
      </c>
      <c r="K294" s="278">
        <v>2950</v>
      </c>
      <c r="L294" s="278">
        <v>2845</v>
      </c>
      <c r="M294" s="278">
        <v>2.8209999999999999E-2</v>
      </c>
    </row>
    <row r="295" spans="1:13">
      <c r="A295" s="269">
        <v>285</v>
      </c>
      <c r="B295" s="278" t="s">
        <v>455</v>
      </c>
      <c r="C295" s="279">
        <v>24.5</v>
      </c>
      <c r="D295" s="280">
        <v>24.766666666666666</v>
      </c>
      <c r="E295" s="280">
        <v>23.93333333333333</v>
      </c>
      <c r="F295" s="280">
        <v>23.366666666666664</v>
      </c>
      <c r="G295" s="280">
        <v>22.533333333333328</v>
      </c>
      <c r="H295" s="280">
        <v>25.333333333333332</v>
      </c>
      <c r="I295" s="280">
        <v>26.166666666666668</v>
      </c>
      <c r="J295" s="280">
        <v>26.733333333333334</v>
      </c>
      <c r="K295" s="278">
        <v>25.6</v>
      </c>
      <c r="L295" s="278">
        <v>24.2</v>
      </c>
      <c r="M295" s="278">
        <v>44.260680000000001</v>
      </c>
    </row>
    <row r="296" spans="1:13">
      <c r="A296" s="269">
        <v>286</v>
      </c>
      <c r="B296" s="278" t="s">
        <v>135</v>
      </c>
      <c r="C296" s="279">
        <v>270.89999999999998</v>
      </c>
      <c r="D296" s="280">
        <v>273.08333333333331</v>
      </c>
      <c r="E296" s="280">
        <v>267.96666666666664</v>
      </c>
      <c r="F296" s="280">
        <v>265.0333333333333</v>
      </c>
      <c r="G296" s="280">
        <v>259.91666666666663</v>
      </c>
      <c r="H296" s="280">
        <v>276.01666666666665</v>
      </c>
      <c r="I296" s="280">
        <v>281.13333333333333</v>
      </c>
      <c r="J296" s="280">
        <v>284.06666666666666</v>
      </c>
      <c r="K296" s="278">
        <v>278.2</v>
      </c>
      <c r="L296" s="278">
        <v>270.14999999999998</v>
      </c>
      <c r="M296" s="278">
        <v>74.958089999999999</v>
      </c>
    </row>
    <row r="297" spans="1:13">
      <c r="A297" s="269">
        <v>287</v>
      </c>
      <c r="B297" s="278" t="s">
        <v>456</v>
      </c>
      <c r="C297" s="279">
        <v>589.04999999999995</v>
      </c>
      <c r="D297" s="280">
        <v>595.16666666666663</v>
      </c>
      <c r="E297" s="280">
        <v>580.43333333333328</v>
      </c>
      <c r="F297" s="280">
        <v>571.81666666666661</v>
      </c>
      <c r="G297" s="280">
        <v>557.08333333333326</v>
      </c>
      <c r="H297" s="280">
        <v>603.7833333333333</v>
      </c>
      <c r="I297" s="280">
        <v>618.51666666666665</v>
      </c>
      <c r="J297" s="280">
        <v>627.13333333333333</v>
      </c>
      <c r="K297" s="278">
        <v>609.9</v>
      </c>
      <c r="L297" s="278">
        <v>586.54999999999995</v>
      </c>
      <c r="M297" s="278">
        <v>0.18526999999999999</v>
      </c>
    </row>
    <row r="298" spans="1:13">
      <c r="A298" s="269">
        <v>288</v>
      </c>
      <c r="B298" s="278" t="s">
        <v>136</v>
      </c>
      <c r="C298" s="279">
        <v>962.2</v>
      </c>
      <c r="D298" s="280">
        <v>959.6</v>
      </c>
      <c r="E298" s="280">
        <v>943.1</v>
      </c>
      <c r="F298" s="280">
        <v>924</v>
      </c>
      <c r="G298" s="280">
        <v>907.5</v>
      </c>
      <c r="H298" s="280">
        <v>978.7</v>
      </c>
      <c r="I298" s="280">
        <v>995.2</v>
      </c>
      <c r="J298" s="280">
        <v>1014.3000000000001</v>
      </c>
      <c r="K298" s="278">
        <v>976.1</v>
      </c>
      <c r="L298" s="278">
        <v>940.5</v>
      </c>
      <c r="M298" s="278">
        <v>65.542079999999999</v>
      </c>
    </row>
    <row r="299" spans="1:13">
      <c r="A299" s="269">
        <v>289</v>
      </c>
      <c r="B299" s="278" t="s">
        <v>266</v>
      </c>
      <c r="C299" s="279">
        <v>1928.7</v>
      </c>
      <c r="D299" s="280">
        <v>1924.8499999999997</v>
      </c>
      <c r="E299" s="280">
        <v>1896.6999999999994</v>
      </c>
      <c r="F299" s="280">
        <v>1864.6999999999996</v>
      </c>
      <c r="G299" s="280">
        <v>1836.5499999999993</v>
      </c>
      <c r="H299" s="280">
        <v>1956.8499999999995</v>
      </c>
      <c r="I299" s="280">
        <v>1984.9999999999995</v>
      </c>
      <c r="J299" s="280">
        <v>2016.9999999999995</v>
      </c>
      <c r="K299" s="278">
        <v>1953</v>
      </c>
      <c r="L299" s="278">
        <v>1892.85</v>
      </c>
      <c r="M299" s="278">
        <v>1.7135400000000001</v>
      </c>
    </row>
    <row r="300" spans="1:13">
      <c r="A300" s="269">
        <v>290</v>
      </c>
      <c r="B300" s="278" t="s">
        <v>265</v>
      </c>
      <c r="C300" s="279">
        <v>1296.5</v>
      </c>
      <c r="D300" s="280">
        <v>1297</v>
      </c>
      <c r="E300" s="280">
        <v>1265.05</v>
      </c>
      <c r="F300" s="280">
        <v>1233.5999999999999</v>
      </c>
      <c r="G300" s="280">
        <v>1201.6499999999999</v>
      </c>
      <c r="H300" s="280">
        <v>1328.45</v>
      </c>
      <c r="I300" s="280">
        <v>1360.3999999999999</v>
      </c>
      <c r="J300" s="280">
        <v>1391.8500000000001</v>
      </c>
      <c r="K300" s="278">
        <v>1328.95</v>
      </c>
      <c r="L300" s="278">
        <v>1265.55</v>
      </c>
      <c r="M300" s="278">
        <v>2.63469</v>
      </c>
    </row>
    <row r="301" spans="1:13">
      <c r="A301" s="269">
        <v>291</v>
      </c>
      <c r="B301" s="278" t="s">
        <v>137</v>
      </c>
      <c r="C301" s="279">
        <v>926.75</v>
      </c>
      <c r="D301" s="280">
        <v>930.81666666666661</v>
      </c>
      <c r="E301" s="280">
        <v>917.93333333333317</v>
      </c>
      <c r="F301" s="280">
        <v>909.11666666666656</v>
      </c>
      <c r="G301" s="280">
        <v>896.23333333333312</v>
      </c>
      <c r="H301" s="280">
        <v>939.63333333333321</v>
      </c>
      <c r="I301" s="280">
        <v>952.51666666666665</v>
      </c>
      <c r="J301" s="280">
        <v>961.33333333333326</v>
      </c>
      <c r="K301" s="278">
        <v>943.7</v>
      </c>
      <c r="L301" s="278">
        <v>922</v>
      </c>
      <c r="M301" s="278">
        <v>12.260899999999999</v>
      </c>
    </row>
    <row r="302" spans="1:13">
      <c r="A302" s="269">
        <v>292</v>
      </c>
      <c r="B302" s="278" t="s">
        <v>457</v>
      </c>
      <c r="C302" s="279">
        <v>1142.5</v>
      </c>
      <c r="D302" s="280">
        <v>1148.5333333333333</v>
      </c>
      <c r="E302" s="280">
        <v>1118.9666666666667</v>
      </c>
      <c r="F302" s="280">
        <v>1095.4333333333334</v>
      </c>
      <c r="G302" s="280">
        <v>1065.8666666666668</v>
      </c>
      <c r="H302" s="280">
        <v>1172.0666666666666</v>
      </c>
      <c r="I302" s="280">
        <v>1201.6333333333332</v>
      </c>
      <c r="J302" s="280">
        <v>1225.1666666666665</v>
      </c>
      <c r="K302" s="278">
        <v>1178.0999999999999</v>
      </c>
      <c r="L302" s="278">
        <v>1125</v>
      </c>
      <c r="M302" s="278">
        <v>0.98046</v>
      </c>
    </row>
    <row r="303" spans="1:13">
      <c r="A303" s="269">
        <v>293</v>
      </c>
      <c r="B303" s="278" t="s">
        <v>138</v>
      </c>
      <c r="C303" s="279">
        <v>501.4</v>
      </c>
      <c r="D303" s="280">
        <v>505.11666666666662</v>
      </c>
      <c r="E303" s="280">
        <v>494.98333333333323</v>
      </c>
      <c r="F303" s="280">
        <v>488.56666666666661</v>
      </c>
      <c r="G303" s="280">
        <v>478.43333333333322</v>
      </c>
      <c r="H303" s="280">
        <v>511.53333333333325</v>
      </c>
      <c r="I303" s="280">
        <v>521.66666666666652</v>
      </c>
      <c r="J303" s="280">
        <v>528.08333333333326</v>
      </c>
      <c r="K303" s="278">
        <v>515.25</v>
      </c>
      <c r="L303" s="278">
        <v>498.7</v>
      </c>
      <c r="M303" s="278">
        <v>40.794049999999999</v>
      </c>
    </row>
    <row r="304" spans="1:13">
      <c r="A304" s="269">
        <v>294</v>
      </c>
      <c r="B304" s="278" t="s">
        <v>139</v>
      </c>
      <c r="C304" s="279">
        <v>176.9</v>
      </c>
      <c r="D304" s="280">
        <v>179.15</v>
      </c>
      <c r="E304" s="280">
        <v>172.8</v>
      </c>
      <c r="F304" s="280">
        <v>168.70000000000002</v>
      </c>
      <c r="G304" s="280">
        <v>162.35000000000002</v>
      </c>
      <c r="H304" s="280">
        <v>183.25</v>
      </c>
      <c r="I304" s="280">
        <v>189.59999999999997</v>
      </c>
      <c r="J304" s="280">
        <v>193.7</v>
      </c>
      <c r="K304" s="278">
        <v>185.5</v>
      </c>
      <c r="L304" s="278">
        <v>175.05</v>
      </c>
      <c r="M304" s="278">
        <v>114.91578</v>
      </c>
    </row>
    <row r="305" spans="1:13">
      <c r="A305" s="269">
        <v>295</v>
      </c>
      <c r="B305" s="278" t="s">
        <v>461</v>
      </c>
      <c r="C305" s="279">
        <v>29.85</v>
      </c>
      <c r="D305" s="280">
        <v>29.566666666666666</v>
      </c>
      <c r="E305" s="280">
        <v>29.283333333333331</v>
      </c>
      <c r="F305" s="280">
        <v>28.716666666666665</v>
      </c>
      <c r="G305" s="280">
        <v>28.43333333333333</v>
      </c>
      <c r="H305" s="280">
        <v>30.133333333333333</v>
      </c>
      <c r="I305" s="280">
        <v>30.416666666666671</v>
      </c>
      <c r="J305" s="280">
        <v>30.983333333333334</v>
      </c>
      <c r="K305" s="278">
        <v>29.85</v>
      </c>
      <c r="L305" s="278">
        <v>29</v>
      </c>
      <c r="M305" s="278">
        <v>9.3390299999999993</v>
      </c>
    </row>
    <row r="306" spans="1:13">
      <c r="A306" s="269">
        <v>296</v>
      </c>
      <c r="B306" s="278" t="s">
        <v>319</v>
      </c>
      <c r="C306" s="279">
        <v>11.5</v>
      </c>
      <c r="D306" s="280">
        <v>11.4</v>
      </c>
      <c r="E306" s="280">
        <v>11.15</v>
      </c>
      <c r="F306" s="280">
        <v>10.8</v>
      </c>
      <c r="G306" s="280">
        <v>10.55</v>
      </c>
      <c r="H306" s="280">
        <v>11.75</v>
      </c>
      <c r="I306" s="280">
        <v>12</v>
      </c>
      <c r="J306" s="280">
        <v>12.35</v>
      </c>
      <c r="K306" s="278">
        <v>11.65</v>
      </c>
      <c r="L306" s="278">
        <v>11.05</v>
      </c>
      <c r="M306" s="278">
        <v>91.159679999999994</v>
      </c>
    </row>
    <row r="307" spans="1:13">
      <c r="A307" s="269">
        <v>297</v>
      </c>
      <c r="B307" s="278" t="s">
        <v>464</v>
      </c>
      <c r="C307" s="279">
        <v>116.2</v>
      </c>
      <c r="D307" s="280">
        <v>116.98333333333333</v>
      </c>
      <c r="E307" s="280">
        <v>113.91666666666667</v>
      </c>
      <c r="F307" s="280">
        <v>111.63333333333334</v>
      </c>
      <c r="G307" s="280">
        <v>108.56666666666668</v>
      </c>
      <c r="H307" s="280">
        <v>119.26666666666667</v>
      </c>
      <c r="I307" s="280">
        <v>122.33333333333333</v>
      </c>
      <c r="J307" s="280">
        <v>124.61666666666666</v>
      </c>
      <c r="K307" s="278">
        <v>120.05</v>
      </c>
      <c r="L307" s="278">
        <v>114.7</v>
      </c>
      <c r="M307" s="278">
        <v>6.0405499999999996</v>
      </c>
    </row>
    <row r="308" spans="1:13">
      <c r="A308" s="269">
        <v>298</v>
      </c>
      <c r="B308" s="278" t="s">
        <v>466</v>
      </c>
      <c r="C308" s="279">
        <v>283.85000000000002</v>
      </c>
      <c r="D308" s="280">
        <v>283.16666666666669</v>
      </c>
      <c r="E308" s="280">
        <v>280.78333333333336</v>
      </c>
      <c r="F308" s="280">
        <v>277.7166666666667</v>
      </c>
      <c r="G308" s="280">
        <v>275.33333333333337</v>
      </c>
      <c r="H308" s="280">
        <v>286.23333333333335</v>
      </c>
      <c r="I308" s="280">
        <v>288.61666666666667</v>
      </c>
      <c r="J308" s="280">
        <v>291.68333333333334</v>
      </c>
      <c r="K308" s="278">
        <v>285.55</v>
      </c>
      <c r="L308" s="278">
        <v>280.10000000000002</v>
      </c>
      <c r="M308" s="278">
        <v>0.32768000000000003</v>
      </c>
    </row>
    <row r="309" spans="1:13">
      <c r="A309" s="269">
        <v>299</v>
      </c>
      <c r="B309" s="278" t="s">
        <v>462</v>
      </c>
      <c r="C309" s="279">
        <v>2602.65</v>
      </c>
      <c r="D309" s="280">
        <v>2599.5499999999997</v>
      </c>
      <c r="E309" s="280">
        <v>2574.0999999999995</v>
      </c>
      <c r="F309" s="280">
        <v>2545.5499999999997</v>
      </c>
      <c r="G309" s="280">
        <v>2520.0999999999995</v>
      </c>
      <c r="H309" s="280">
        <v>2628.0999999999995</v>
      </c>
      <c r="I309" s="280">
        <v>2653.5499999999993</v>
      </c>
      <c r="J309" s="280">
        <v>2682.0999999999995</v>
      </c>
      <c r="K309" s="278">
        <v>2625</v>
      </c>
      <c r="L309" s="278">
        <v>2571</v>
      </c>
      <c r="M309" s="278">
        <v>0.16994000000000001</v>
      </c>
    </row>
    <row r="310" spans="1:13">
      <c r="A310" s="269">
        <v>300</v>
      </c>
      <c r="B310" s="278" t="s">
        <v>463</v>
      </c>
      <c r="C310" s="279">
        <v>226.8</v>
      </c>
      <c r="D310" s="280">
        <v>228.25</v>
      </c>
      <c r="E310" s="280">
        <v>224.55</v>
      </c>
      <c r="F310" s="280">
        <v>222.3</v>
      </c>
      <c r="G310" s="280">
        <v>218.60000000000002</v>
      </c>
      <c r="H310" s="280">
        <v>230.5</v>
      </c>
      <c r="I310" s="280">
        <v>234.2</v>
      </c>
      <c r="J310" s="280">
        <v>236.45</v>
      </c>
      <c r="K310" s="278">
        <v>231.95</v>
      </c>
      <c r="L310" s="278">
        <v>226</v>
      </c>
      <c r="M310" s="278">
        <v>0.86377999999999999</v>
      </c>
    </row>
    <row r="311" spans="1:13">
      <c r="A311" s="269">
        <v>301</v>
      </c>
      <c r="B311" s="278" t="s">
        <v>140</v>
      </c>
      <c r="C311" s="279">
        <v>156.44999999999999</v>
      </c>
      <c r="D311" s="280">
        <v>157.6</v>
      </c>
      <c r="E311" s="280">
        <v>154</v>
      </c>
      <c r="F311" s="280">
        <v>151.55000000000001</v>
      </c>
      <c r="G311" s="280">
        <v>147.95000000000002</v>
      </c>
      <c r="H311" s="280">
        <v>160.04999999999998</v>
      </c>
      <c r="I311" s="280">
        <v>163.64999999999995</v>
      </c>
      <c r="J311" s="280">
        <v>166.09999999999997</v>
      </c>
      <c r="K311" s="278">
        <v>161.19999999999999</v>
      </c>
      <c r="L311" s="278">
        <v>155.15</v>
      </c>
      <c r="M311" s="278">
        <v>79.78631</v>
      </c>
    </row>
    <row r="312" spans="1:13">
      <c r="A312" s="269">
        <v>302</v>
      </c>
      <c r="B312" s="278" t="s">
        <v>141</v>
      </c>
      <c r="C312" s="279">
        <v>344.4</v>
      </c>
      <c r="D312" s="280">
        <v>344.23333333333335</v>
      </c>
      <c r="E312" s="280">
        <v>342.16666666666669</v>
      </c>
      <c r="F312" s="280">
        <v>339.93333333333334</v>
      </c>
      <c r="G312" s="280">
        <v>337.86666666666667</v>
      </c>
      <c r="H312" s="280">
        <v>346.4666666666667</v>
      </c>
      <c r="I312" s="280">
        <v>348.5333333333333</v>
      </c>
      <c r="J312" s="280">
        <v>350.76666666666671</v>
      </c>
      <c r="K312" s="278">
        <v>346.3</v>
      </c>
      <c r="L312" s="278">
        <v>342</v>
      </c>
      <c r="M312" s="278">
        <v>22.634679999999999</v>
      </c>
    </row>
    <row r="313" spans="1:13">
      <c r="A313" s="269">
        <v>303</v>
      </c>
      <c r="B313" s="278" t="s">
        <v>142</v>
      </c>
      <c r="C313" s="279">
        <v>5754.9</v>
      </c>
      <c r="D313" s="280">
        <v>5753.3</v>
      </c>
      <c r="E313" s="280">
        <v>5696.6</v>
      </c>
      <c r="F313" s="280">
        <v>5638.3</v>
      </c>
      <c r="G313" s="280">
        <v>5581.6</v>
      </c>
      <c r="H313" s="280">
        <v>5811.6</v>
      </c>
      <c r="I313" s="280">
        <v>5868.2999999999993</v>
      </c>
      <c r="J313" s="280">
        <v>5926.6</v>
      </c>
      <c r="K313" s="278">
        <v>5810</v>
      </c>
      <c r="L313" s="278">
        <v>5695</v>
      </c>
      <c r="M313" s="278">
        <v>10.63059</v>
      </c>
    </row>
    <row r="314" spans="1:13">
      <c r="A314" s="269">
        <v>304</v>
      </c>
      <c r="B314" s="278" t="s">
        <v>458</v>
      </c>
      <c r="C314" s="279">
        <v>672.7</v>
      </c>
      <c r="D314" s="280">
        <v>675.13333333333333</v>
      </c>
      <c r="E314" s="280">
        <v>662.56666666666661</v>
      </c>
      <c r="F314" s="280">
        <v>652.43333333333328</v>
      </c>
      <c r="G314" s="280">
        <v>639.86666666666656</v>
      </c>
      <c r="H314" s="280">
        <v>685.26666666666665</v>
      </c>
      <c r="I314" s="280">
        <v>697.83333333333348</v>
      </c>
      <c r="J314" s="280">
        <v>707.9666666666667</v>
      </c>
      <c r="K314" s="278">
        <v>687.7</v>
      </c>
      <c r="L314" s="278">
        <v>665</v>
      </c>
      <c r="M314" s="278">
        <v>0.24215999999999999</v>
      </c>
    </row>
    <row r="315" spans="1:13">
      <c r="A315" s="269">
        <v>305</v>
      </c>
      <c r="B315" s="278" t="s">
        <v>143</v>
      </c>
      <c r="C315" s="279">
        <v>591.45000000000005</v>
      </c>
      <c r="D315" s="280">
        <v>597.1</v>
      </c>
      <c r="E315" s="280">
        <v>583.35</v>
      </c>
      <c r="F315" s="280">
        <v>575.25</v>
      </c>
      <c r="G315" s="280">
        <v>561.5</v>
      </c>
      <c r="H315" s="280">
        <v>605.20000000000005</v>
      </c>
      <c r="I315" s="280">
        <v>618.95000000000005</v>
      </c>
      <c r="J315" s="280">
        <v>627.05000000000007</v>
      </c>
      <c r="K315" s="278">
        <v>610.85</v>
      </c>
      <c r="L315" s="278">
        <v>589</v>
      </c>
      <c r="M315" s="278">
        <v>29.527550000000002</v>
      </c>
    </row>
    <row r="316" spans="1:13">
      <c r="A316" s="269">
        <v>306</v>
      </c>
      <c r="B316" s="278" t="s">
        <v>472</v>
      </c>
      <c r="C316" s="279">
        <v>1239.75</v>
      </c>
      <c r="D316" s="280">
        <v>1240.3833333333334</v>
      </c>
      <c r="E316" s="280">
        <v>1229.3666666666668</v>
      </c>
      <c r="F316" s="280">
        <v>1218.9833333333333</v>
      </c>
      <c r="G316" s="280">
        <v>1207.9666666666667</v>
      </c>
      <c r="H316" s="280">
        <v>1250.7666666666669</v>
      </c>
      <c r="I316" s="280">
        <v>1261.7833333333338</v>
      </c>
      <c r="J316" s="280">
        <v>1272.166666666667</v>
      </c>
      <c r="K316" s="278">
        <v>1251.4000000000001</v>
      </c>
      <c r="L316" s="278">
        <v>1230</v>
      </c>
      <c r="M316" s="278">
        <v>3.48691</v>
      </c>
    </row>
    <row r="317" spans="1:13">
      <c r="A317" s="269">
        <v>307</v>
      </c>
      <c r="B317" s="278" t="s">
        <v>468</v>
      </c>
      <c r="C317" s="279">
        <v>1406.3</v>
      </c>
      <c r="D317" s="280">
        <v>1414.1000000000001</v>
      </c>
      <c r="E317" s="280">
        <v>1392.2000000000003</v>
      </c>
      <c r="F317" s="280">
        <v>1378.1000000000001</v>
      </c>
      <c r="G317" s="280">
        <v>1356.2000000000003</v>
      </c>
      <c r="H317" s="280">
        <v>1428.2000000000003</v>
      </c>
      <c r="I317" s="280">
        <v>1450.1000000000004</v>
      </c>
      <c r="J317" s="280">
        <v>1464.2000000000003</v>
      </c>
      <c r="K317" s="278">
        <v>1436</v>
      </c>
      <c r="L317" s="278">
        <v>1400</v>
      </c>
      <c r="M317" s="278">
        <v>0.44217000000000001</v>
      </c>
    </row>
    <row r="318" spans="1:13">
      <c r="A318" s="269">
        <v>308</v>
      </c>
      <c r="B318" s="278" t="s">
        <v>144</v>
      </c>
      <c r="C318" s="279">
        <v>515.54999999999995</v>
      </c>
      <c r="D318" s="280">
        <v>519.9</v>
      </c>
      <c r="E318" s="280">
        <v>506.79999999999995</v>
      </c>
      <c r="F318" s="280">
        <v>498.04999999999995</v>
      </c>
      <c r="G318" s="280">
        <v>484.94999999999993</v>
      </c>
      <c r="H318" s="280">
        <v>528.65</v>
      </c>
      <c r="I318" s="280">
        <v>541.75000000000011</v>
      </c>
      <c r="J318" s="280">
        <v>550.5</v>
      </c>
      <c r="K318" s="278">
        <v>533</v>
      </c>
      <c r="L318" s="278">
        <v>511.15</v>
      </c>
      <c r="M318" s="278">
        <v>14.17517</v>
      </c>
    </row>
    <row r="319" spans="1:13">
      <c r="A319" s="269">
        <v>309</v>
      </c>
      <c r="B319" s="278" t="s">
        <v>145</v>
      </c>
      <c r="C319" s="279">
        <v>1077.1500000000001</v>
      </c>
      <c r="D319" s="280">
        <v>1080.1166666666668</v>
      </c>
      <c r="E319" s="280">
        <v>1068.0333333333335</v>
      </c>
      <c r="F319" s="280">
        <v>1058.9166666666667</v>
      </c>
      <c r="G319" s="280">
        <v>1046.8333333333335</v>
      </c>
      <c r="H319" s="280">
        <v>1089.2333333333336</v>
      </c>
      <c r="I319" s="280">
        <v>1101.3166666666666</v>
      </c>
      <c r="J319" s="280">
        <v>1110.4333333333336</v>
      </c>
      <c r="K319" s="278">
        <v>1092.2</v>
      </c>
      <c r="L319" s="278">
        <v>1071</v>
      </c>
      <c r="M319" s="278">
        <v>4.1050000000000004</v>
      </c>
    </row>
    <row r="320" spans="1:13">
      <c r="A320" s="269">
        <v>310</v>
      </c>
      <c r="B320" s="278" t="s">
        <v>465</v>
      </c>
      <c r="C320" s="279">
        <v>177</v>
      </c>
      <c r="D320" s="280">
        <v>177.9</v>
      </c>
      <c r="E320" s="280">
        <v>174.35000000000002</v>
      </c>
      <c r="F320" s="280">
        <v>171.70000000000002</v>
      </c>
      <c r="G320" s="280">
        <v>168.15000000000003</v>
      </c>
      <c r="H320" s="280">
        <v>180.55</v>
      </c>
      <c r="I320" s="280">
        <v>184.10000000000002</v>
      </c>
      <c r="J320" s="280">
        <v>186.75</v>
      </c>
      <c r="K320" s="278">
        <v>181.45</v>
      </c>
      <c r="L320" s="278">
        <v>175.25</v>
      </c>
      <c r="M320" s="278">
        <v>0.31988</v>
      </c>
    </row>
    <row r="321" spans="1:13">
      <c r="A321" s="269">
        <v>311</v>
      </c>
      <c r="B321" s="278" t="s">
        <v>1976</v>
      </c>
      <c r="C321" s="279">
        <v>214.7</v>
      </c>
      <c r="D321" s="280">
        <v>216.83333333333334</v>
      </c>
      <c r="E321" s="280">
        <v>211.7166666666667</v>
      </c>
      <c r="F321" s="280">
        <v>208.73333333333335</v>
      </c>
      <c r="G321" s="280">
        <v>203.6166666666667</v>
      </c>
      <c r="H321" s="280">
        <v>219.81666666666669</v>
      </c>
      <c r="I321" s="280">
        <v>224.93333333333331</v>
      </c>
      <c r="J321" s="280">
        <v>227.91666666666669</v>
      </c>
      <c r="K321" s="278">
        <v>221.95</v>
      </c>
      <c r="L321" s="278">
        <v>213.85</v>
      </c>
      <c r="M321" s="278">
        <v>12.600899999999999</v>
      </c>
    </row>
    <row r="322" spans="1:13">
      <c r="A322" s="269">
        <v>312</v>
      </c>
      <c r="B322" s="278" t="s">
        <v>469</v>
      </c>
      <c r="C322" s="279">
        <v>73.45</v>
      </c>
      <c r="D322" s="280">
        <v>73.433333333333337</v>
      </c>
      <c r="E322" s="280">
        <v>72.166666666666671</v>
      </c>
      <c r="F322" s="280">
        <v>70.88333333333334</v>
      </c>
      <c r="G322" s="280">
        <v>69.616666666666674</v>
      </c>
      <c r="H322" s="280">
        <v>74.716666666666669</v>
      </c>
      <c r="I322" s="280">
        <v>75.98333333333332</v>
      </c>
      <c r="J322" s="280">
        <v>77.266666666666666</v>
      </c>
      <c r="K322" s="278">
        <v>74.7</v>
      </c>
      <c r="L322" s="278">
        <v>72.150000000000006</v>
      </c>
      <c r="M322" s="278">
        <v>17.620270000000001</v>
      </c>
    </row>
    <row r="323" spans="1:13">
      <c r="A323" s="269">
        <v>313</v>
      </c>
      <c r="B323" s="278" t="s">
        <v>470</v>
      </c>
      <c r="C323" s="279">
        <v>282.8</v>
      </c>
      <c r="D323" s="280">
        <v>284.84999999999997</v>
      </c>
      <c r="E323" s="280">
        <v>279.94999999999993</v>
      </c>
      <c r="F323" s="280">
        <v>277.09999999999997</v>
      </c>
      <c r="G323" s="280">
        <v>272.19999999999993</v>
      </c>
      <c r="H323" s="280">
        <v>287.69999999999993</v>
      </c>
      <c r="I323" s="280">
        <v>292.59999999999991</v>
      </c>
      <c r="J323" s="280">
        <v>295.44999999999993</v>
      </c>
      <c r="K323" s="278">
        <v>289.75</v>
      </c>
      <c r="L323" s="278">
        <v>282</v>
      </c>
      <c r="M323" s="278">
        <v>0.92627000000000004</v>
      </c>
    </row>
    <row r="324" spans="1:13">
      <c r="A324" s="269">
        <v>314</v>
      </c>
      <c r="B324" s="278" t="s">
        <v>146</v>
      </c>
      <c r="C324" s="279">
        <v>949.1</v>
      </c>
      <c r="D324" s="280">
        <v>949.76666666666677</v>
      </c>
      <c r="E324" s="280">
        <v>916.58333333333348</v>
      </c>
      <c r="F324" s="280">
        <v>884.06666666666672</v>
      </c>
      <c r="G324" s="280">
        <v>850.88333333333344</v>
      </c>
      <c r="H324" s="280">
        <v>982.28333333333353</v>
      </c>
      <c r="I324" s="280">
        <v>1015.4666666666667</v>
      </c>
      <c r="J324" s="280">
        <v>1047.9833333333336</v>
      </c>
      <c r="K324" s="278">
        <v>982.95</v>
      </c>
      <c r="L324" s="278">
        <v>917.25</v>
      </c>
      <c r="M324" s="278">
        <v>34.778709999999997</v>
      </c>
    </row>
    <row r="325" spans="1:13">
      <c r="A325" s="269">
        <v>315</v>
      </c>
      <c r="B325" s="278" t="s">
        <v>459</v>
      </c>
      <c r="C325" s="279">
        <v>17.05</v>
      </c>
      <c r="D325" s="280">
        <v>17.133333333333333</v>
      </c>
      <c r="E325" s="280">
        <v>16.816666666666666</v>
      </c>
      <c r="F325" s="280">
        <v>16.583333333333332</v>
      </c>
      <c r="G325" s="280">
        <v>16.266666666666666</v>
      </c>
      <c r="H325" s="280">
        <v>17.366666666666667</v>
      </c>
      <c r="I325" s="280">
        <v>17.68333333333333</v>
      </c>
      <c r="J325" s="280">
        <v>17.916666666666668</v>
      </c>
      <c r="K325" s="278">
        <v>17.45</v>
      </c>
      <c r="L325" s="278">
        <v>16.899999999999999</v>
      </c>
      <c r="M325" s="278">
        <v>9.3576499999999996</v>
      </c>
    </row>
    <row r="326" spans="1:13">
      <c r="A326" s="269">
        <v>316</v>
      </c>
      <c r="B326" s="278" t="s">
        <v>460</v>
      </c>
      <c r="C326" s="279">
        <v>147.94999999999999</v>
      </c>
      <c r="D326" s="280">
        <v>149.48333333333332</v>
      </c>
      <c r="E326" s="280">
        <v>146.01666666666665</v>
      </c>
      <c r="F326" s="280">
        <v>144.08333333333334</v>
      </c>
      <c r="G326" s="280">
        <v>140.61666666666667</v>
      </c>
      <c r="H326" s="280">
        <v>151.41666666666663</v>
      </c>
      <c r="I326" s="280">
        <v>154.88333333333327</v>
      </c>
      <c r="J326" s="280">
        <v>156.81666666666661</v>
      </c>
      <c r="K326" s="278">
        <v>152.94999999999999</v>
      </c>
      <c r="L326" s="278">
        <v>147.55000000000001</v>
      </c>
      <c r="M326" s="278">
        <v>2.9549799999999999</v>
      </c>
    </row>
    <row r="327" spans="1:13">
      <c r="A327" s="269">
        <v>317</v>
      </c>
      <c r="B327" s="278" t="s">
        <v>147</v>
      </c>
      <c r="C327" s="279">
        <v>96</v>
      </c>
      <c r="D327" s="280">
        <v>96.683333333333337</v>
      </c>
      <c r="E327" s="280">
        <v>95.116666666666674</v>
      </c>
      <c r="F327" s="280">
        <v>94.233333333333334</v>
      </c>
      <c r="G327" s="280">
        <v>92.666666666666671</v>
      </c>
      <c r="H327" s="280">
        <v>97.566666666666677</v>
      </c>
      <c r="I327" s="280">
        <v>99.13333333333334</v>
      </c>
      <c r="J327" s="280">
        <v>100.01666666666668</v>
      </c>
      <c r="K327" s="278">
        <v>98.25</v>
      </c>
      <c r="L327" s="278">
        <v>95.8</v>
      </c>
      <c r="M327" s="278">
        <v>73.973929999999996</v>
      </c>
    </row>
    <row r="328" spans="1:13">
      <c r="A328" s="269">
        <v>318</v>
      </c>
      <c r="B328" s="278" t="s">
        <v>471</v>
      </c>
      <c r="C328" s="279">
        <v>609.04999999999995</v>
      </c>
      <c r="D328" s="280">
        <v>618.38333333333333</v>
      </c>
      <c r="E328" s="280">
        <v>596.76666666666665</v>
      </c>
      <c r="F328" s="280">
        <v>584.48333333333335</v>
      </c>
      <c r="G328" s="280">
        <v>562.86666666666667</v>
      </c>
      <c r="H328" s="280">
        <v>630.66666666666663</v>
      </c>
      <c r="I328" s="280">
        <v>652.28333333333319</v>
      </c>
      <c r="J328" s="280">
        <v>664.56666666666661</v>
      </c>
      <c r="K328" s="278">
        <v>640</v>
      </c>
      <c r="L328" s="278">
        <v>606.1</v>
      </c>
      <c r="M328" s="278">
        <v>1.1791</v>
      </c>
    </row>
    <row r="329" spans="1:13">
      <c r="A329" s="269">
        <v>319</v>
      </c>
      <c r="B329" s="278" t="s">
        <v>268</v>
      </c>
      <c r="C329" s="279">
        <v>892.95</v>
      </c>
      <c r="D329" s="280">
        <v>896.01666666666677</v>
      </c>
      <c r="E329" s="280">
        <v>872.03333333333353</v>
      </c>
      <c r="F329" s="280">
        <v>851.11666666666679</v>
      </c>
      <c r="G329" s="280">
        <v>827.13333333333355</v>
      </c>
      <c r="H329" s="280">
        <v>916.93333333333351</v>
      </c>
      <c r="I329" s="280">
        <v>940.91666666666686</v>
      </c>
      <c r="J329" s="280">
        <v>961.83333333333348</v>
      </c>
      <c r="K329" s="278">
        <v>920</v>
      </c>
      <c r="L329" s="278">
        <v>875.1</v>
      </c>
      <c r="M329" s="278">
        <v>5.2032299999999996</v>
      </c>
    </row>
    <row r="330" spans="1:13">
      <c r="A330" s="269">
        <v>320</v>
      </c>
      <c r="B330" s="278" t="s">
        <v>148</v>
      </c>
      <c r="C330" s="279">
        <v>66457.7</v>
      </c>
      <c r="D330" s="280">
        <v>66155.78333333334</v>
      </c>
      <c r="E330" s="280">
        <v>65311.56666666668</v>
      </c>
      <c r="F330" s="280">
        <v>64165.433333333342</v>
      </c>
      <c r="G330" s="280">
        <v>63321.216666666682</v>
      </c>
      <c r="H330" s="280">
        <v>67301.916666666686</v>
      </c>
      <c r="I330" s="280">
        <v>68146.133333333331</v>
      </c>
      <c r="J330" s="280">
        <v>69292.266666666677</v>
      </c>
      <c r="K330" s="278">
        <v>67000</v>
      </c>
      <c r="L330" s="278">
        <v>65009.65</v>
      </c>
      <c r="M330" s="278">
        <v>0.15912999999999999</v>
      </c>
    </row>
    <row r="331" spans="1:13">
      <c r="A331" s="269">
        <v>321</v>
      </c>
      <c r="B331" s="278" t="s">
        <v>267</v>
      </c>
      <c r="C331" s="279">
        <v>39.200000000000003</v>
      </c>
      <c r="D331" s="280">
        <v>39.733333333333334</v>
      </c>
      <c r="E331" s="280">
        <v>38.466666666666669</v>
      </c>
      <c r="F331" s="280">
        <v>37.733333333333334</v>
      </c>
      <c r="G331" s="280">
        <v>36.466666666666669</v>
      </c>
      <c r="H331" s="280">
        <v>40.466666666666669</v>
      </c>
      <c r="I331" s="280">
        <v>41.733333333333334</v>
      </c>
      <c r="J331" s="280">
        <v>42.466666666666669</v>
      </c>
      <c r="K331" s="278">
        <v>41</v>
      </c>
      <c r="L331" s="278">
        <v>39</v>
      </c>
      <c r="M331" s="278">
        <v>28.488990000000001</v>
      </c>
    </row>
    <row r="332" spans="1:13">
      <c r="A332" s="269">
        <v>322</v>
      </c>
      <c r="B332" s="278" t="s">
        <v>149</v>
      </c>
      <c r="C332" s="279">
        <v>1090</v>
      </c>
      <c r="D332" s="280">
        <v>1103.4666666666665</v>
      </c>
      <c r="E332" s="280">
        <v>1067.083333333333</v>
      </c>
      <c r="F332" s="280">
        <v>1044.1666666666665</v>
      </c>
      <c r="G332" s="280">
        <v>1007.7833333333331</v>
      </c>
      <c r="H332" s="280">
        <v>1126.383333333333</v>
      </c>
      <c r="I332" s="280">
        <v>1162.7666666666667</v>
      </c>
      <c r="J332" s="280">
        <v>1185.6833333333329</v>
      </c>
      <c r="K332" s="278">
        <v>1139.8499999999999</v>
      </c>
      <c r="L332" s="278">
        <v>1080.55</v>
      </c>
      <c r="M332" s="278">
        <v>34.675910000000002</v>
      </c>
    </row>
    <row r="333" spans="1:13">
      <c r="A333" s="269">
        <v>323</v>
      </c>
      <c r="B333" s="278" t="s">
        <v>3162</v>
      </c>
      <c r="C333" s="279">
        <v>312.8</v>
      </c>
      <c r="D333" s="280">
        <v>314.8</v>
      </c>
      <c r="E333" s="280">
        <v>308.20000000000005</v>
      </c>
      <c r="F333" s="280">
        <v>303.60000000000002</v>
      </c>
      <c r="G333" s="280">
        <v>297.00000000000006</v>
      </c>
      <c r="H333" s="280">
        <v>319.40000000000003</v>
      </c>
      <c r="I333" s="280">
        <v>326.00000000000006</v>
      </c>
      <c r="J333" s="280">
        <v>330.6</v>
      </c>
      <c r="K333" s="278">
        <v>321.39999999999998</v>
      </c>
      <c r="L333" s="278">
        <v>310.2</v>
      </c>
      <c r="M333" s="278">
        <v>14.559850000000001</v>
      </c>
    </row>
    <row r="334" spans="1:13">
      <c r="A334" s="269">
        <v>324</v>
      </c>
      <c r="B334" s="278" t="s">
        <v>269</v>
      </c>
      <c r="C334" s="279">
        <v>634.1</v>
      </c>
      <c r="D334" s="280">
        <v>634.16666666666663</v>
      </c>
      <c r="E334" s="280">
        <v>625.93333333333328</v>
      </c>
      <c r="F334" s="280">
        <v>617.76666666666665</v>
      </c>
      <c r="G334" s="280">
        <v>609.5333333333333</v>
      </c>
      <c r="H334" s="280">
        <v>642.33333333333326</v>
      </c>
      <c r="I334" s="280">
        <v>650.56666666666661</v>
      </c>
      <c r="J334" s="280">
        <v>658.73333333333323</v>
      </c>
      <c r="K334" s="278">
        <v>642.4</v>
      </c>
      <c r="L334" s="278">
        <v>626</v>
      </c>
      <c r="M334" s="278">
        <v>1.74929</v>
      </c>
    </row>
    <row r="335" spans="1:13">
      <c r="A335" s="269">
        <v>325</v>
      </c>
      <c r="B335" s="278" t="s">
        <v>150</v>
      </c>
      <c r="C335" s="279">
        <v>33.5</v>
      </c>
      <c r="D335" s="280">
        <v>33.833333333333336</v>
      </c>
      <c r="E335" s="280">
        <v>32.766666666666673</v>
      </c>
      <c r="F335" s="280">
        <v>32.033333333333339</v>
      </c>
      <c r="G335" s="280">
        <v>30.966666666666676</v>
      </c>
      <c r="H335" s="280">
        <v>34.56666666666667</v>
      </c>
      <c r="I335" s="280">
        <v>35.633333333333333</v>
      </c>
      <c r="J335" s="280">
        <v>36.366666666666667</v>
      </c>
      <c r="K335" s="278">
        <v>34.9</v>
      </c>
      <c r="L335" s="278">
        <v>33.1</v>
      </c>
      <c r="M335" s="278">
        <v>171.35552000000001</v>
      </c>
    </row>
    <row r="336" spans="1:13">
      <c r="A336" s="269">
        <v>326</v>
      </c>
      <c r="B336" s="278" t="s">
        <v>261</v>
      </c>
      <c r="C336" s="279">
        <v>2756.3</v>
      </c>
      <c r="D336" s="280">
        <v>2768.0333333333333</v>
      </c>
      <c r="E336" s="280">
        <v>2724.0666666666666</v>
      </c>
      <c r="F336" s="280">
        <v>2691.8333333333335</v>
      </c>
      <c r="G336" s="280">
        <v>2647.8666666666668</v>
      </c>
      <c r="H336" s="280">
        <v>2800.2666666666664</v>
      </c>
      <c r="I336" s="280">
        <v>2844.2333333333327</v>
      </c>
      <c r="J336" s="280">
        <v>2876.4666666666662</v>
      </c>
      <c r="K336" s="278">
        <v>2812</v>
      </c>
      <c r="L336" s="278">
        <v>2735.8</v>
      </c>
      <c r="M336" s="278">
        <v>4.4242100000000004</v>
      </c>
    </row>
    <row r="337" spans="1:13">
      <c r="A337" s="269">
        <v>327</v>
      </c>
      <c r="B337" s="278" t="s">
        <v>478</v>
      </c>
      <c r="C337" s="279">
        <v>1599.45</v>
      </c>
      <c r="D337" s="280">
        <v>1589.8166666666666</v>
      </c>
      <c r="E337" s="280">
        <v>1569.6333333333332</v>
      </c>
      <c r="F337" s="280">
        <v>1539.8166666666666</v>
      </c>
      <c r="G337" s="280">
        <v>1519.6333333333332</v>
      </c>
      <c r="H337" s="280">
        <v>1619.6333333333332</v>
      </c>
      <c r="I337" s="280">
        <v>1639.8166666666666</v>
      </c>
      <c r="J337" s="280">
        <v>1669.6333333333332</v>
      </c>
      <c r="K337" s="278">
        <v>1610</v>
      </c>
      <c r="L337" s="278">
        <v>1560</v>
      </c>
      <c r="M337" s="278">
        <v>1.63591</v>
      </c>
    </row>
    <row r="338" spans="1:13">
      <c r="A338" s="269">
        <v>328</v>
      </c>
      <c r="B338" s="278" t="s">
        <v>151</v>
      </c>
      <c r="C338" s="279">
        <v>23.8</v>
      </c>
      <c r="D338" s="280">
        <v>23.899999999999995</v>
      </c>
      <c r="E338" s="280">
        <v>23.54999999999999</v>
      </c>
      <c r="F338" s="280">
        <v>23.299999999999994</v>
      </c>
      <c r="G338" s="280">
        <v>22.949999999999989</v>
      </c>
      <c r="H338" s="280">
        <v>24.149999999999991</v>
      </c>
      <c r="I338" s="280">
        <v>24.499999999999993</v>
      </c>
      <c r="J338" s="280">
        <v>24.749999999999993</v>
      </c>
      <c r="K338" s="278">
        <v>24.25</v>
      </c>
      <c r="L338" s="278">
        <v>23.65</v>
      </c>
      <c r="M338" s="278">
        <v>77.774860000000004</v>
      </c>
    </row>
    <row r="339" spans="1:13">
      <c r="A339" s="269">
        <v>329</v>
      </c>
      <c r="B339" s="278" t="s">
        <v>477</v>
      </c>
      <c r="C339" s="279">
        <v>57.8</v>
      </c>
      <c r="D339" s="280">
        <v>54.983333333333327</v>
      </c>
      <c r="E339" s="280">
        <v>51.266666666666652</v>
      </c>
      <c r="F339" s="280">
        <v>44.733333333333327</v>
      </c>
      <c r="G339" s="280">
        <v>41.016666666666652</v>
      </c>
      <c r="H339" s="280">
        <v>61.516666666666652</v>
      </c>
      <c r="I339" s="280">
        <v>65.233333333333334</v>
      </c>
      <c r="J339" s="280">
        <v>71.766666666666652</v>
      </c>
      <c r="K339" s="278">
        <v>58.7</v>
      </c>
      <c r="L339" s="278">
        <v>48.45</v>
      </c>
      <c r="M339" s="278">
        <v>42.088430000000002</v>
      </c>
    </row>
    <row r="340" spans="1:13">
      <c r="A340" s="269">
        <v>330</v>
      </c>
      <c r="B340" s="278" t="s">
        <v>152</v>
      </c>
      <c r="C340" s="279">
        <v>31.05</v>
      </c>
      <c r="D340" s="280">
        <v>31.683333333333334</v>
      </c>
      <c r="E340" s="280">
        <v>30.06666666666667</v>
      </c>
      <c r="F340" s="280">
        <v>29.083333333333336</v>
      </c>
      <c r="G340" s="280">
        <v>27.466666666666672</v>
      </c>
      <c r="H340" s="280">
        <v>32.666666666666671</v>
      </c>
      <c r="I340" s="280">
        <v>34.283333333333331</v>
      </c>
      <c r="J340" s="280">
        <v>35.266666666666666</v>
      </c>
      <c r="K340" s="278">
        <v>33.299999999999997</v>
      </c>
      <c r="L340" s="278">
        <v>30.7</v>
      </c>
      <c r="M340" s="278">
        <v>303.46483999999998</v>
      </c>
    </row>
    <row r="341" spans="1:13">
      <c r="A341" s="269">
        <v>331</v>
      </c>
      <c r="B341" s="278" t="s">
        <v>473</v>
      </c>
      <c r="C341" s="279">
        <v>441.3</v>
      </c>
      <c r="D341" s="280">
        <v>443.76666666666665</v>
      </c>
      <c r="E341" s="280">
        <v>437.5333333333333</v>
      </c>
      <c r="F341" s="280">
        <v>433.76666666666665</v>
      </c>
      <c r="G341" s="280">
        <v>427.5333333333333</v>
      </c>
      <c r="H341" s="280">
        <v>447.5333333333333</v>
      </c>
      <c r="I341" s="280">
        <v>453.76666666666665</v>
      </c>
      <c r="J341" s="280">
        <v>457.5333333333333</v>
      </c>
      <c r="K341" s="278">
        <v>450</v>
      </c>
      <c r="L341" s="278">
        <v>440</v>
      </c>
      <c r="M341" s="278">
        <v>0.31655</v>
      </c>
    </row>
    <row r="342" spans="1:13">
      <c r="A342" s="269">
        <v>332</v>
      </c>
      <c r="B342" s="278" t="s">
        <v>153</v>
      </c>
      <c r="C342" s="279">
        <v>16677.5</v>
      </c>
      <c r="D342" s="280">
        <v>16745.833333333332</v>
      </c>
      <c r="E342" s="280">
        <v>16561.666666666664</v>
      </c>
      <c r="F342" s="280">
        <v>16445.833333333332</v>
      </c>
      <c r="G342" s="280">
        <v>16261.666666666664</v>
      </c>
      <c r="H342" s="280">
        <v>16861.666666666664</v>
      </c>
      <c r="I342" s="280">
        <v>17045.833333333328</v>
      </c>
      <c r="J342" s="280">
        <v>17161.666666666664</v>
      </c>
      <c r="K342" s="278">
        <v>16930</v>
      </c>
      <c r="L342" s="278">
        <v>16630</v>
      </c>
      <c r="M342" s="278">
        <v>1.1034200000000001</v>
      </c>
    </row>
    <row r="343" spans="1:13">
      <c r="A343" s="269">
        <v>333</v>
      </c>
      <c r="B343" s="278" t="s">
        <v>3182</v>
      </c>
      <c r="C343" s="279">
        <v>40.950000000000003</v>
      </c>
      <c r="D343" s="280">
        <v>41.733333333333334</v>
      </c>
      <c r="E343" s="280">
        <v>40.016666666666666</v>
      </c>
      <c r="F343" s="280">
        <v>39.083333333333329</v>
      </c>
      <c r="G343" s="280">
        <v>37.36666666666666</v>
      </c>
      <c r="H343" s="280">
        <v>42.666666666666671</v>
      </c>
      <c r="I343" s="280">
        <v>44.38333333333334</v>
      </c>
      <c r="J343" s="280">
        <v>45.316666666666677</v>
      </c>
      <c r="K343" s="278">
        <v>43.45</v>
      </c>
      <c r="L343" s="278">
        <v>40.799999999999997</v>
      </c>
      <c r="M343" s="278">
        <v>52.45438</v>
      </c>
    </row>
    <row r="344" spans="1:13">
      <c r="A344" s="269">
        <v>334</v>
      </c>
      <c r="B344" s="278" t="s">
        <v>476</v>
      </c>
      <c r="C344" s="279">
        <v>30.4</v>
      </c>
      <c r="D344" s="280">
        <v>30.400000000000002</v>
      </c>
      <c r="E344" s="280">
        <v>29.800000000000004</v>
      </c>
      <c r="F344" s="280">
        <v>29.200000000000003</v>
      </c>
      <c r="G344" s="280">
        <v>28.600000000000005</v>
      </c>
      <c r="H344" s="280">
        <v>31.000000000000004</v>
      </c>
      <c r="I344" s="280">
        <v>31.600000000000005</v>
      </c>
      <c r="J344" s="280">
        <v>32.200000000000003</v>
      </c>
      <c r="K344" s="278">
        <v>31</v>
      </c>
      <c r="L344" s="278">
        <v>29.8</v>
      </c>
      <c r="M344" s="278">
        <v>21.675170000000001</v>
      </c>
    </row>
    <row r="345" spans="1:13">
      <c r="A345" s="269">
        <v>335</v>
      </c>
      <c r="B345" s="278" t="s">
        <v>475</v>
      </c>
      <c r="C345" s="279">
        <v>274.5</v>
      </c>
      <c r="D345" s="280">
        <v>274.73333333333335</v>
      </c>
      <c r="E345" s="280">
        <v>270.56666666666672</v>
      </c>
      <c r="F345" s="280">
        <v>266.63333333333338</v>
      </c>
      <c r="G345" s="280">
        <v>262.46666666666675</v>
      </c>
      <c r="H345" s="280">
        <v>278.66666666666669</v>
      </c>
      <c r="I345" s="280">
        <v>282.83333333333331</v>
      </c>
      <c r="J345" s="280">
        <v>286.76666666666665</v>
      </c>
      <c r="K345" s="278">
        <v>278.89999999999998</v>
      </c>
      <c r="L345" s="278">
        <v>270.8</v>
      </c>
      <c r="M345" s="278">
        <v>2.17448</v>
      </c>
    </row>
    <row r="346" spans="1:13">
      <c r="A346" s="269">
        <v>336</v>
      </c>
      <c r="B346" s="278" t="s">
        <v>270</v>
      </c>
      <c r="C346" s="279">
        <v>20.85</v>
      </c>
      <c r="D346" s="280">
        <v>20.733333333333334</v>
      </c>
      <c r="E346" s="280">
        <v>20.56666666666667</v>
      </c>
      <c r="F346" s="280">
        <v>20.283333333333335</v>
      </c>
      <c r="G346" s="280">
        <v>20.116666666666671</v>
      </c>
      <c r="H346" s="280">
        <v>21.016666666666669</v>
      </c>
      <c r="I346" s="280">
        <v>21.183333333333334</v>
      </c>
      <c r="J346" s="280">
        <v>21.466666666666669</v>
      </c>
      <c r="K346" s="278">
        <v>20.9</v>
      </c>
      <c r="L346" s="278">
        <v>20.45</v>
      </c>
      <c r="M346" s="278">
        <v>56.342280000000002</v>
      </c>
    </row>
    <row r="347" spans="1:13">
      <c r="A347" s="269">
        <v>337</v>
      </c>
      <c r="B347" s="278" t="s">
        <v>283</v>
      </c>
      <c r="C347" s="279">
        <v>114.05</v>
      </c>
      <c r="D347" s="280">
        <v>113.64999999999999</v>
      </c>
      <c r="E347" s="280">
        <v>112.39999999999998</v>
      </c>
      <c r="F347" s="280">
        <v>110.74999999999999</v>
      </c>
      <c r="G347" s="280">
        <v>109.49999999999997</v>
      </c>
      <c r="H347" s="280">
        <v>115.29999999999998</v>
      </c>
      <c r="I347" s="280">
        <v>116.55000000000001</v>
      </c>
      <c r="J347" s="280">
        <v>118.19999999999999</v>
      </c>
      <c r="K347" s="278">
        <v>114.9</v>
      </c>
      <c r="L347" s="278">
        <v>112</v>
      </c>
      <c r="M347" s="278">
        <v>6.8771699999999996</v>
      </c>
    </row>
    <row r="348" spans="1:13">
      <c r="A348" s="269">
        <v>338</v>
      </c>
      <c r="B348" s="278" t="s">
        <v>154</v>
      </c>
      <c r="C348" s="279">
        <v>1461.7</v>
      </c>
      <c r="D348" s="280">
        <v>1451.8999999999999</v>
      </c>
      <c r="E348" s="280">
        <v>1397.7999999999997</v>
      </c>
      <c r="F348" s="280">
        <v>1333.8999999999999</v>
      </c>
      <c r="G348" s="280">
        <v>1279.7999999999997</v>
      </c>
      <c r="H348" s="280">
        <v>1515.7999999999997</v>
      </c>
      <c r="I348" s="280">
        <v>1569.8999999999996</v>
      </c>
      <c r="J348" s="280">
        <v>1633.7999999999997</v>
      </c>
      <c r="K348" s="278">
        <v>1506</v>
      </c>
      <c r="L348" s="278">
        <v>1388</v>
      </c>
      <c r="M348" s="278">
        <v>23.141439999999999</v>
      </c>
    </row>
    <row r="349" spans="1:13">
      <c r="A349" s="269">
        <v>339</v>
      </c>
      <c r="B349" s="278" t="s">
        <v>479</v>
      </c>
      <c r="C349" s="279">
        <v>1146.1500000000001</v>
      </c>
      <c r="D349" s="280">
        <v>1148.05</v>
      </c>
      <c r="E349" s="280">
        <v>1123.0999999999999</v>
      </c>
      <c r="F349" s="280">
        <v>1100.05</v>
      </c>
      <c r="G349" s="280">
        <v>1075.0999999999999</v>
      </c>
      <c r="H349" s="280">
        <v>1171.0999999999999</v>
      </c>
      <c r="I349" s="280">
        <v>1196.0500000000002</v>
      </c>
      <c r="J349" s="280">
        <v>1219.0999999999999</v>
      </c>
      <c r="K349" s="278">
        <v>1173</v>
      </c>
      <c r="L349" s="278">
        <v>1125</v>
      </c>
      <c r="M349" s="278">
        <v>0.34466999999999998</v>
      </c>
    </row>
    <row r="350" spans="1:13">
      <c r="A350" s="269">
        <v>340</v>
      </c>
      <c r="B350" s="278" t="s">
        <v>474</v>
      </c>
      <c r="C350" s="279">
        <v>46.85</v>
      </c>
      <c r="D350" s="280">
        <v>47.033333333333339</v>
      </c>
      <c r="E350" s="280">
        <v>46.366666666666674</v>
      </c>
      <c r="F350" s="280">
        <v>45.883333333333333</v>
      </c>
      <c r="G350" s="280">
        <v>45.216666666666669</v>
      </c>
      <c r="H350" s="280">
        <v>47.51666666666668</v>
      </c>
      <c r="I350" s="280">
        <v>48.183333333333351</v>
      </c>
      <c r="J350" s="280">
        <v>48.666666666666686</v>
      </c>
      <c r="K350" s="278">
        <v>47.7</v>
      </c>
      <c r="L350" s="278">
        <v>46.55</v>
      </c>
      <c r="M350" s="278">
        <v>13.25582</v>
      </c>
    </row>
    <row r="351" spans="1:13">
      <c r="A351" s="269">
        <v>341</v>
      </c>
      <c r="B351" s="278" t="s">
        <v>155</v>
      </c>
      <c r="C351" s="279">
        <v>84.15</v>
      </c>
      <c r="D351" s="280">
        <v>84.683333333333337</v>
      </c>
      <c r="E351" s="280">
        <v>82.966666666666669</v>
      </c>
      <c r="F351" s="280">
        <v>81.783333333333331</v>
      </c>
      <c r="G351" s="280">
        <v>80.066666666666663</v>
      </c>
      <c r="H351" s="280">
        <v>85.866666666666674</v>
      </c>
      <c r="I351" s="280">
        <v>87.583333333333343</v>
      </c>
      <c r="J351" s="280">
        <v>88.76666666666668</v>
      </c>
      <c r="K351" s="278">
        <v>86.4</v>
      </c>
      <c r="L351" s="278">
        <v>83.5</v>
      </c>
      <c r="M351" s="278">
        <v>58.809809999999999</v>
      </c>
    </row>
    <row r="352" spans="1:13">
      <c r="A352" s="269">
        <v>342</v>
      </c>
      <c r="B352" s="278" t="s">
        <v>156</v>
      </c>
      <c r="C352" s="279">
        <v>97</v>
      </c>
      <c r="D352" s="280">
        <v>96.649999999999991</v>
      </c>
      <c r="E352" s="280">
        <v>95.899999999999977</v>
      </c>
      <c r="F352" s="280">
        <v>94.799999999999983</v>
      </c>
      <c r="G352" s="280">
        <v>94.049999999999969</v>
      </c>
      <c r="H352" s="280">
        <v>97.749999999999986</v>
      </c>
      <c r="I352" s="280">
        <v>98.500000000000014</v>
      </c>
      <c r="J352" s="280">
        <v>99.6</v>
      </c>
      <c r="K352" s="278">
        <v>97.4</v>
      </c>
      <c r="L352" s="278">
        <v>95.55</v>
      </c>
      <c r="M352" s="278">
        <v>155.72502</v>
      </c>
    </row>
    <row r="353" spans="1:13">
      <c r="A353" s="269">
        <v>343</v>
      </c>
      <c r="B353" s="278" t="s">
        <v>271</v>
      </c>
      <c r="C353" s="279">
        <v>375.35</v>
      </c>
      <c r="D353" s="280">
        <v>379.7</v>
      </c>
      <c r="E353" s="280">
        <v>369</v>
      </c>
      <c r="F353" s="280">
        <v>362.65000000000003</v>
      </c>
      <c r="G353" s="280">
        <v>351.95000000000005</v>
      </c>
      <c r="H353" s="280">
        <v>386.04999999999995</v>
      </c>
      <c r="I353" s="280">
        <v>396.74999999999989</v>
      </c>
      <c r="J353" s="280">
        <v>403.09999999999991</v>
      </c>
      <c r="K353" s="278">
        <v>390.4</v>
      </c>
      <c r="L353" s="278">
        <v>373.35</v>
      </c>
      <c r="M353" s="278">
        <v>1.1182000000000001</v>
      </c>
    </row>
    <row r="354" spans="1:13">
      <c r="A354" s="269">
        <v>344</v>
      </c>
      <c r="B354" s="278" t="s">
        <v>272</v>
      </c>
      <c r="C354" s="279">
        <v>2737.25</v>
      </c>
      <c r="D354" s="280">
        <v>2742.5166666666664</v>
      </c>
      <c r="E354" s="280">
        <v>2694.7333333333327</v>
      </c>
      <c r="F354" s="280">
        <v>2652.2166666666662</v>
      </c>
      <c r="G354" s="280">
        <v>2604.4333333333325</v>
      </c>
      <c r="H354" s="280">
        <v>2785.0333333333328</v>
      </c>
      <c r="I354" s="280">
        <v>2832.8166666666666</v>
      </c>
      <c r="J354" s="280">
        <v>2875.333333333333</v>
      </c>
      <c r="K354" s="278">
        <v>2790.3</v>
      </c>
      <c r="L354" s="278">
        <v>2700</v>
      </c>
      <c r="M354" s="278">
        <v>0.58726</v>
      </c>
    </row>
    <row r="355" spans="1:13">
      <c r="A355" s="269">
        <v>345</v>
      </c>
      <c r="B355" s="278" t="s">
        <v>157</v>
      </c>
      <c r="C355" s="279">
        <v>94.45</v>
      </c>
      <c r="D355" s="280">
        <v>94.533333333333346</v>
      </c>
      <c r="E355" s="280">
        <v>93.116666666666688</v>
      </c>
      <c r="F355" s="280">
        <v>91.783333333333346</v>
      </c>
      <c r="G355" s="280">
        <v>90.366666666666688</v>
      </c>
      <c r="H355" s="280">
        <v>95.866666666666688</v>
      </c>
      <c r="I355" s="280">
        <v>97.283333333333346</v>
      </c>
      <c r="J355" s="280">
        <v>98.616666666666688</v>
      </c>
      <c r="K355" s="278">
        <v>95.95</v>
      </c>
      <c r="L355" s="278">
        <v>93.2</v>
      </c>
      <c r="M355" s="278">
        <v>30.687850000000001</v>
      </c>
    </row>
    <row r="356" spans="1:13">
      <c r="A356" s="269">
        <v>346</v>
      </c>
      <c r="B356" s="278" t="s">
        <v>480</v>
      </c>
      <c r="C356" s="279">
        <v>220.5</v>
      </c>
      <c r="D356" s="280">
        <v>220.13333333333333</v>
      </c>
      <c r="E356" s="280">
        <v>219.76666666666665</v>
      </c>
      <c r="F356" s="280">
        <v>219.03333333333333</v>
      </c>
      <c r="G356" s="280">
        <v>218.66666666666666</v>
      </c>
      <c r="H356" s="280">
        <v>220.86666666666665</v>
      </c>
      <c r="I356" s="280">
        <v>221.23333333333332</v>
      </c>
      <c r="J356" s="280">
        <v>221.96666666666664</v>
      </c>
      <c r="K356" s="278">
        <v>220.5</v>
      </c>
      <c r="L356" s="278">
        <v>219.4</v>
      </c>
      <c r="M356" s="278">
        <v>27.419530000000002</v>
      </c>
    </row>
    <row r="357" spans="1:13">
      <c r="A357" s="269">
        <v>347</v>
      </c>
      <c r="B357" s="278" t="s">
        <v>158</v>
      </c>
      <c r="C357" s="279">
        <v>84.15</v>
      </c>
      <c r="D357" s="280">
        <v>83.816666666666663</v>
      </c>
      <c r="E357" s="280">
        <v>82.833333333333329</v>
      </c>
      <c r="F357" s="280">
        <v>81.516666666666666</v>
      </c>
      <c r="G357" s="280">
        <v>80.533333333333331</v>
      </c>
      <c r="H357" s="280">
        <v>85.133333333333326</v>
      </c>
      <c r="I357" s="280">
        <v>86.116666666666674</v>
      </c>
      <c r="J357" s="280">
        <v>87.433333333333323</v>
      </c>
      <c r="K357" s="278">
        <v>84.8</v>
      </c>
      <c r="L357" s="278">
        <v>82.5</v>
      </c>
      <c r="M357" s="278">
        <v>236.84917999999999</v>
      </c>
    </row>
    <row r="358" spans="1:13">
      <c r="A358" s="269">
        <v>348</v>
      </c>
      <c r="B358" s="278" t="s">
        <v>481</v>
      </c>
      <c r="C358" s="279">
        <v>76.349999999999994</v>
      </c>
      <c r="D358" s="280">
        <v>76.283333333333331</v>
      </c>
      <c r="E358" s="280">
        <v>74.566666666666663</v>
      </c>
      <c r="F358" s="280">
        <v>72.783333333333331</v>
      </c>
      <c r="G358" s="280">
        <v>71.066666666666663</v>
      </c>
      <c r="H358" s="280">
        <v>78.066666666666663</v>
      </c>
      <c r="I358" s="280">
        <v>79.783333333333331</v>
      </c>
      <c r="J358" s="280">
        <v>81.566666666666663</v>
      </c>
      <c r="K358" s="278">
        <v>78</v>
      </c>
      <c r="L358" s="278">
        <v>74.5</v>
      </c>
      <c r="M358" s="278">
        <v>3.71888</v>
      </c>
    </row>
    <row r="359" spans="1:13">
      <c r="A359" s="269">
        <v>349</v>
      </c>
      <c r="B359" s="278" t="s">
        <v>482</v>
      </c>
      <c r="C359" s="279">
        <v>199</v>
      </c>
      <c r="D359" s="280">
        <v>196</v>
      </c>
      <c r="E359" s="280">
        <v>188</v>
      </c>
      <c r="F359" s="280">
        <v>177</v>
      </c>
      <c r="G359" s="280">
        <v>169</v>
      </c>
      <c r="H359" s="280">
        <v>207</v>
      </c>
      <c r="I359" s="280">
        <v>215</v>
      </c>
      <c r="J359" s="280">
        <v>226</v>
      </c>
      <c r="K359" s="278">
        <v>204</v>
      </c>
      <c r="L359" s="278">
        <v>185</v>
      </c>
      <c r="M359" s="278">
        <v>12.03106</v>
      </c>
    </row>
    <row r="360" spans="1:13">
      <c r="A360" s="269">
        <v>350</v>
      </c>
      <c r="B360" s="278" t="s">
        <v>483</v>
      </c>
      <c r="C360" s="279">
        <v>173.1</v>
      </c>
      <c r="D360" s="280">
        <v>173.11666666666665</v>
      </c>
      <c r="E360" s="280">
        <v>170.18333333333328</v>
      </c>
      <c r="F360" s="280">
        <v>167.26666666666662</v>
      </c>
      <c r="G360" s="280">
        <v>164.33333333333326</v>
      </c>
      <c r="H360" s="280">
        <v>176.0333333333333</v>
      </c>
      <c r="I360" s="280">
        <v>178.96666666666664</v>
      </c>
      <c r="J360" s="280">
        <v>181.88333333333333</v>
      </c>
      <c r="K360" s="278">
        <v>176.05</v>
      </c>
      <c r="L360" s="278">
        <v>170.2</v>
      </c>
      <c r="M360" s="278">
        <v>0.40742</v>
      </c>
    </row>
    <row r="361" spans="1:13">
      <c r="A361" s="269">
        <v>351</v>
      </c>
      <c r="B361" s="278" t="s">
        <v>159</v>
      </c>
      <c r="C361" s="279">
        <v>20129.05</v>
      </c>
      <c r="D361" s="280">
        <v>20254.683333333334</v>
      </c>
      <c r="E361" s="280">
        <v>19824.366666666669</v>
      </c>
      <c r="F361" s="280">
        <v>19519.683333333334</v>
      </c>
      <c r="G361" s="280">
        <v>19089.366666666669</v>
      </c>
      <c r="H361" s="280">
        <v>20559.366666666669</v>
      </c>
      <c r="I361" s="280">
        <v>20989.683333333334</v>
      </c>
      <c r="J361" s="280">
        <v>21294.366666666669</v>
      </c>
      <c r="K361" s="278">
        <v>20685</v>
      </c>
      <c r="L361" s="278">
        <v>19950</v>
      </c>
      <c r="M361" s="278">
        <v>0.49801000000000001</v>
      </c>
    </row>
    <row r="362" spans="1:13">
      <c r="A362" s="269">
        <v>352</v>
      </c>
      <c r="B362" s="278" t="s">
        <v>487</v>
      </c>
      <c r="C362" s="279">
        <v>107.1</v>
      </c>
      <c r="D362" s="280">
        <v>107.7</v>
      </c>
      <c r="E362" s="280">
        <v>105.4</v>
      </c>
      <c r="F362" s="280">
        <v>103.7</v>
      </c>
      <c r="G362" s="280">
        <v>101.4</v>
      </c>
      <c r="H362" s="280">
        <v>109.4</v>
      </c>
      <c r="I362" s="280">
        <v>111.69999999999999</v>
      </c>
      <c r="J362" s="280">
        <v>113.4</v>
      </c>
      <c r="K362" s="278">
        <v>110</v>
      </c>
      <c r="L362" s="278">
        <v>106</v>
      </c>
      <c r="M362" s="278">
        <v>4.6954500000000001</v>
      </c>
    </row>
    <row r="363" spans="1:13">
      <c r="A363" s="269">
        <v>353</v>
      </c>
      <c r="B363" s="278" t="s">
        <v>484</v>
      </c>
      <c r="C363" s="279">
        <v>17</v>
      </c>
      <c r="D363" s="280">
        <v>17.133333333333333</v>
      </c>
      <c r="E363" s="280">
        <v>16.766666666666666</v>
      </c>
      <c r="F363" s="280">
        <v>16.533333333333331</v>
      </c>
      <c r="G363" s="280">
        <v>16.166666666666664</v>
      </c>
      <c r="H363" s="280">
        <v>17.366666666666667</v>
      </c>
      <c r="I363" s="280">
        <v>17.733333333333334</v>
      </c>
      <c r="J363" s="280">
        <v>17.966666666666669</v>
      </c>
      <c r="K363" s="278">
        <v>17.5</v>
      </c>
      <c r="L363" s="278">
        <v>16.899999999999999</v>
      </c>
      <c r="M363" s="278">
        <v>14.783469999999999</v>
      </c>
    </row>
    <row r="364" spans="1:13">
      <c r="A364" s="269">
        <v>354</v>
      </c>
      <c r="B364" s="278" t="s">
        <v>160</v>
      </c>
      <c r="C364" s="279">
        <v>1343.1</v>
      </c>
      <c r="D364" s="280">
        <v>1343.3166666666666</v>
      </c>
      <c r="E364" s="280">
        <v>1316.6333333333332</v>
      </c>
      <c r="F364" s="280">
        <v>1290.1666666666665</v>
      </c>
      <c r="G364" s="280">
        <v>1263.4833333333331</v>
      </c>
      <c r="H364" s="280">
        <v>1369.7833333333333</v>
      </c>
      <c r="I364" s="280">
        <v>1396.4666666666667</v>
      </c>
      <c r="J364" s="280">
        <v>1422.9333333333334</v>
      </c>
      <c r="K364" s="278">
        <v>1370</v>
      </c>
      <c r="L364" s="278">
        <v>1316.85</v>
      </c>
      <c r="M364" s="278">
        <v>31.015529999999998</v>
      </c>
    </row>
    <row r="365" spans="1:13">
      <c r="A365" s="269">
        <v>355</v>
      </c>
      <c r="B365" s="278" t="s">
        <v>488</v>
      </c>
      <c r="C365" s="279">
        <v>627.25</v>
      </c>
      <c r="D365" s="280">
        <v>622.91666666666663</v>
      </c>
      <c r="E365" s="280">
        <v>610.33333333333326</v>
      </c>
      <c r="F365" s="280">
        <v>593.41666666666663</v>
      </c>
      <c r="G365" s="280">
        <v>580.83333333333326</v>
      </c>
      <c r="H365" s="280">
        <v>639.83333333333326</v>
      </c>
      <c r="I365" s="280">
        <v>652.41666666666652</v>
      </c>
      <c r="J365" s="280">
        <v>669.33333333333326</v>
      </c>
      <c r="K365" s="278">
        <v>635.5</v>
      </c>
      <c r="L365" s="278">
        <v>606</v>
      </c>
      <c r="M365" s="278">
        <v>1.71838</v>
      </c>
    </row>
    <row r="366" spans="1:13">
      <c r="A366" s="269">
        <v>356</v>
      </c>
      <c r="B366" s="278" t="s">
        <v>161</v>
      </c>
      <c r="C366" s="279">
        <v>265.14999999999998</v>
      </c>
      <c r="D366" s="280">
        <v>265.0333333333333</v>
      </c>
      <c r="E366" s="280">
        <v>262.36666666666662</v>
      </c>
      <c r="F366" s="280">
        <v>259.58333333333331</v>
      </c>
      <c r="G366" s="280">
        <v>256.91666666666663</v>
      </c>
      <c r="H366" s="280">
        <v>267.81666666666661</v>
      </c>
      <c r="I366" s="280">
        <v>270.48333333333335</v>
      </c>
      <c r="J366" s="280">
        <v>273.26666666666659</v>
      </c>
      <c r="K366" s="278">
        <v>267.7</v>
      </c>
      <c r="L366" s="278">
        <v>262.25</v>
      </c>
      <c r="M366" s="278">
        <v>19.904720000000001</v>
      </c>
    </row>
    <row r="367" spans="1:13">
      <c r="A367" s="269">
        <v>357</v>
      </c>
      <c r="B367" s="278" t="s">
        <v>162</v>
      </c>
      <c r="C367" s="279">
        <v>90.1</v>
      </c>
      <c r="D367" s="280">
        <v>90.283333333333346</v>
      </c>
      <c r="E367" s="280">
        <v>88.966666666666697</v>
      </c>
      <c r="F367" s="280">
        <v>87.833333333333357</v>
      </c>
      <c r="G367" s="280">
        <v>86.516666666666708</v>
      </c>
      <c r="H367" s="280">
        <v>91.416666666666686</v>
      </c>
      <c r="I367" s="280">
        <v>92.73333333333332</v>
      </c>
      <c r="J367" s="280">
        <v>93.866666666666674</v>
      </c>
      <c r="K367" s="278">
        <v>91.6</v>
      </c>
      <c r="L367" s="278">
        <v>89.15</v>
      </c>
      <c r="M367" s="278">
        <v>55.611750000000001</v>
      </c>
    </row>
    <row r="368" spans="1:13">
      <c r="A368" s="269">
        <v>358</v>
      </c>
      <c r="B368" s="278" t="s">
        <v>275</v>
      </c>
      <c r="C368" s="279">
        <v>4101.7</v>
      </c>
      <c r="D368" s="280">
        <v>4116.2333333333336</v>
      </c>
      <c r="E368" s="280">
        <v>4065.4666666666672</v>
      </c>
      <c r="F368" s="280">
        <v>4029.2333333333336</v>
      </c>
      <c r="G368" s="280">
        <v>3978.4666666666672</v>
      </c>
      <c r="H368" s="280">
        <v>4152.4666666666672</v>
      </c>
      <c r="I368" s="280">
        <v>4203.2333333333336</v>
      </c>
      <c r="J368" s="280">
        <v>4239.4666666666672</v>
      </c>
      <c r="K368" s="278">
        <v>4167</v>
      </c>
      <c r="L368" s="278">
        <v>4080</v>
      </c>
      <c r="M368" s="278">
        <v>1.12276</v>
      </c>
    </row>
    <row r="369" spans="1:13">
      <c r="A369" s="269">
        <v>359</v>
      </c>
      <c r="B369" s="278" t="s">
        <v>277</v>
      </c>
      <c r="C369" s="279">
        <v>10168</v>
      </c>
      <c r="D369" s="280">
        <v>10089.133333333333</v>
      </c>
      <c r="E369" s="280">
        <v>9938.3666666666668</v>
      </c>
      <c r="F369" s="280">
        <v>9708.7333333333336</v>
      </c>
      <c r="G369" s="280">
        <v>9557.9666666666672</v>
      </c>
      <c r="H369" s="280">
        <v>10318.766666666666</v>
      </c>
      <c r="I369" s="280">
        <v>10469.533333333333</v>
      </c>
      <c r="J369" s="280">
        <v>10699.166666666666</v>
      </c>
      <c r="K369" s="278">
        <v>10239.9</v>
      </c>
      <c r="L369" s="278">
        <v>9859.5</v>
      </c>
      <c r="M369" s="278">
        <v>5.5030000000000003E-2</v>
      </c>
    </row>
    <row r="370" spans="1:13">
      <c r="A370" s="269">
        <v>360</v>
      </c>
      <c r="B370" s="278" t="s">
        <v>494</v>
      </c>
      <c r="C370" s="279">
        <v>4148.3</v>
      </c>
      <c r="D370" s="280">
        <v>4177.4333333333334</v>
      </c>
      <c r="E370" s="280">
        <v>4105.8666666666668</v>
      </c>
      <c r="F370" s="280">
        <v>4063.4333333333334</v>
      </c>
      <c r="G370" s="280">
        <v>3991.8666666666668</v>
      </c>
      <c r="H370" s="280">
        <v>4219.8666666666668</v>
      </c>
      <c r="I370" s="280">
        <v>4291.4333333333343</v>
      </c>
      <c r="J370" s="280">
        <v>4333.8666666666668</v>
      </c>
      <c r="K370" s="278">
        <v>4249</v>
      </c>
      <c r="L370" s="278">
        <v>4135</v>
      </c>
      <c r="M370" s="278">
        <v>8.5360000000000005E-2</v>
      </c>
    </row>
    <row r="371" spans="1:13">
      <c r="A371" s="269">
        <v>361</v>
      </c>
      <c r="B371" s="278" t="s">
        <v>489</v>
      </c>
      <c r="C371" s="279">
        <v>95.45</v>
      </c>
      <c r="D371" s="280">
        <v>96.583333333333329</v>
      </c>
      <c r="E371" s="280">
        <v>93.86666666666666</v>
      </c>
      <c r="F371" s="280">
        <v>92.283333333333331</v>
      </c>
      <c r="G371" s="280">
        <v>89.566666666666663</v>
      </c>
      <c r="H371" s="280">
        <v>98.166666666666657</v>
      </c>
      <c r="I371" s="280">
        <v>100.88333333333333</v>
      </c>
      <c r="J371" s="280">
        <v>102.46666666666665</v>
      </c>
      <c r="K371" s="278">
        <v>99.3</v>
      </c>
      <c r="L371" s="278">
        <v>95</v>
      </c>
      <c r="M371" s="278">
        <v>7.1951000000000001</v>
      </c>
    </row>
    <row r="372" spans="1:13">
      <c r="A372" s="269">
        <v>362</v>
      </c>
      <c r="B372" s="278" t="s">
        <v>490</v>
      </c>
      <c r="C372" s="279">
        <v>600.20000000000005</v>
      </c>
      <c r="D372" s="280">
        <v>597.08333333333337</v>
      </c>
      <c r="E372" s="280">
        <v>585.2166666666667</v>
      </c>
      <c r="F372" s="280">
        <v>570.23333333333335</v>
      </c>
      <c r="G372" s="280">
        <v>558.36666666666667</v>
      </c>
      <c r="H372" s="280">
        <v>612.06666666666672</v>
      </c>
      <c r="I372" s="280">
        <v>623.93333333333328</v>
      </c>
      <c r="J372" s="280">
        <v>638.91666666666674</v>
      </c>
      <c r="K372" s="278">
        <v>608.95000000000005</v>
      </c>
      <c r="L372" s="278">
        <v>582.1</v>
      </c>
      <c r="M372" s="278">
        <v>0.73190999999999995</v>
      </c>
    </row>
    <row r="373" spans="1:13">
      <c r="A373" s="269">
        <v>363</v>
      </c>
      <c r="B373" s="278" t="s">
        <v>163</v>
      </c>
      <c r="C373" s="279">
        <v>1387.8</v>
      </c>
      <c r="D373" s="280">
        <v>1390.3333333333333</v>
      </c>
      <c r="E373" s="280">
        <v>1371.0666666666666</v>
      </c>
      <c r="F373" s="280">
        <v>1354.3333333333333</v>
      </c>
      <c r="G373" s="280">
        <v>1335.0666666666666</v>
      </c>
      <c r="H373" s="280">
        <v>1407.0666666666666</v>
      </c>
      <c r="I373" s="280">
        <v>1426.3333333333335</v>
      </c>
      <c r="J373" s="280">
        <v>1443.0666666666666</v>
      </c>
      <c r="K373" s="278">
        <v>1409.6</v>
      </c>
      <c r="L373" s="278">
        <v>1373.6</v>
      </c>
      <c r="M373" s="278">
        <v>9.0614500000000007</v>
      </c>
    </row>
    <row r="374" spans="1:13">
      <c r="A374" s="269">
        <v>364</v>
      </c>
      <c r="B374" s="278" t="s">
        <v>273</v>
      </c>
      <c r="C374" s="279">
        <v>1550.85</v>
      </c>
      <c r="D374" s="280">
        <v>1554.7833333333335</v>
      </c>
      <c r="E374" s="280">
        <v>1536.5666666666671</v>
      </c>
      <c r="F374" s="280">
        <v>1522.2833333333335</v>
      </c>
      <c r="G374" s="280">
        <v>1504.0666666666671</v>
      </c>
      <c r="H374" s="280">
        <v>1569.0666666666671</v>
      </c>
      <c r="I374" s="280">
        <v>1587.2833333333338</v>
      </c>
      <c r="J374" s="280">
        <v>1601.5666666666671</v>
      </c>
      <c r="K374" s="278">
        <v>1573</v>
      </c>
      <c r="L374" s="278">
        <v>1540.5</v>
      </c>
      <c r="M374" s="278">
        <v>1.8553200000000001</v>
      </c>
    </row>
    <row r="375" spans="1:13">
      <c r="A375" s="269">
        <v>365</v>
      </c>
      <c r="B375" s="278" t="s">
        <v>164</v>
      </c>
      <c r="C375" s="279">
        <v>36.6</v>
      </c>
      <c r="D375" s="280">
        <v>36.983333333333341</v>
      </c>
      <c r="E375" s="280">
        <v>36.01666666666668</v>
      </c>
      <c r="F375" s="280">
        <v>35.433333333333337</v>
      </c>
      <c r="G375" s="280">
        <v>34.466666666666676</v>
      </c>
      <c r="H375" s="280">
        <v>37.566666666666684</v>
      </c>
      <c r="I375" s="280">
        <v>38.533333333333339</v>
      </c>
      <c r="J375" s="280">
        <v>39.116666666666688</v>
      </c>
      <c r="K375" s="278">
        <v>37.950000000000003</v>
      </c>
      <c r="L375" s="278">
        <v>36.4</v>
      </c>
      <c r="M375" s="278">
        <v>376.46224999999998</v>
      </c>
    </row>
    <row r="376" spans="1:13">
      <c r="A376" s="269">
        <v>366</v>
      </c>
      <c r="B376" s="278" t="s">
        <v>274</v>
      </c>
      <c r="C376" s="279">
        <v>222.8</v>
      </c>
      <c r="D376" s="280">
        <v>225.03333333333333</v>
      </c>
      <c r="E376" s="280">
        <v>218.01666666666665</v>
      </c>
      <c r="F376" s="280">
        <v>213.23333333333332</v>
      </c>
      <c r="G376" s="280">
        <v>206.21666666666664</v>
      </c>
      <c r="H376" s="280">
        <v>229.81666666666666</v>
      </c>
      <c r="I376" s="280">
        <v>236.83333333333337</v>
      </c>
      <c r="J376" s="280">
        <v>241.61666666666667</v>
      </c>
      <c r="K376" s="278">
        <v>232.05</v>
      </c>
      <c r="L376" s="278">
        <v>220.25</v>
      </c>
      <c r="M376" s="278">
        <v>5.5628299999999999</v>
      </c>
    </row>
    <row r="377" spans="1:13">
      <c r="A377" s="269">
        <v>367</v>
      </c>
      <c r="B377" s="278" t="s">
        <v>485</v>
      </c>
      <c r="C377" s="279">
        <v>139.25</v>
      </c>
      <c r="D377" s="280">
        <v>142.75</v>
      </c>
      <c r="E377" s="280">
        <v>133.5</v>
      </c>
      <c r="F377" s="280">
        <v>127.75</v>
      </c>
      <c r="G377" s="280">
        <v>118.5</v>
      </c>
      <c r="H377" s="280">
        <v>148.5</v>
      </c>
      <c r="I377" s="280">
        <v>157.75</v>
      </c>
      <c r="J377" s="280">
        <v>163.5</v>
      </c>
      <c r="K377" s="278">
        <v>152</v>
      </c>
      <c r="L377" s="278">
        <v>137</v>
      </c>
      <c r="M377" s="278">
        <v>12.8797</v>
      </c>
    </row>
    <row r="378" spans="1:13">
      <c r="A378" s="269">
        <v>368</v>
      </c>
      <c r="B378" s="278" t="s">
        <v>491</v>
      </c>
      <c r="C378" s="279">
        <v>782.1</v>
      </c>
      <c r="D378" s="280">
        <v>791.23333333333323</v>
      </c>
      <c r="E378" s="280">
        <v>770.91666666666652</v>
      </c>
      <c r="F378" s="280">
        <v>759.73333333333323</v>
      </c>
      <c r="G378" s="280">
        <v>739.41666666666652</v>
      </c>
      <c r="H378" s="280">
        <v>802.41666666666652</v>
      </c>
      <c r="I378" s="280">
        <v>822.73333333333335</v>
      </c>
      <c r="J378" s="280">
        <v>833.91666666666652</v>
      </c>
      <c r="K378" s="278">
        <v>811.55</v>
      </c>
      <c r="L378" s="278">
        <v>780.05</v>
      </c>
      <c r="M378" s="278">
        <v>2.1093000000000002</v>
      </c>
    </row>
    <row r="379" spans="1:13">
      <c r="A379" s="269">
        <v>369</v>
      </c>
      <c r="B379" s="278" t="s">
        <v>165</v>
      </c>
      <c r="C379" s="279">
        <v>179.2</v>
      </c>
      <c r="D379" s="280">
        <v>179.81666666666663</v>
      </c>
      <c r="E379" s="280">
        <v>177.53333333333327</v>
      </c>
      <c r="F379" s="280">
        <v>175.86666666666665</v>
      </c>
      <c r="G379" s="280">
        <v>173.58333333333329</v>
      </c>
      <c r="H379" s="280">
        <v>181.48333333333326</v>
      </c>
      <c r="I379" s="280">
        <v>183.76666666666662</v>
      </c>
      <c r="J379" s="280">
        <v>185.43333333333325</v>
      </c>
      <c r="K379" s="278">
        <v>182.1</v>
      </c>
      <c r="L379" s="278">
        <v>178.15</v>
      </c>
      <c r="M379" s="278">
        <v>67.241709999999998</v>
      </c>
    </row>
    <row r="380" spans="1:13">
      <c r="A380" s="269">
        <v>370</v>
      </c>
      <c r="B380" s="278" t="s">
        <v>492</v>
      </c>
      <c r="C380" s="279">
        <v>64.8</v>
      </c>
      <c r="D380" s="280">
        <v>65.216666666666654</v>
      </c>
      <c r="E380" s="280">
        <v>64.133333333333312</v>
      </c>
      <c r="F380" s="280">
        <v>63.466666666666654</v>
      </c>
      <c r="G380" s="280">
        <v>62.383333333333312</v>
      </c>
      <c r="H380" s="280">
        <v>65.883333333333312</v>
      </c>
      <c r="I380" s="280">
        <v>66.966666666666654</v>
      </c>
      <c r="J380" s="280">
        <v>67.633333333333312</v>
      </c>
      <c r="K380" s="278">
        <v>66.3</v>
      </c>
      <c r="L380" s="278">
        <v>64.55</v>
      </c>
      <c r="M380" s="278">
        <v>10.36153</v>
      </c>
    </row>
    <row r="381" spans="1:13">
      <c r="A381" s="269">
        <v>371</v>
      </c>
      <c r="B381" s="278" t="s">
        <v>276</v>
      </c>
      <c r="C381" s="279">
        <v>223.95</v>
      </c>
      <c r="D381" s="280">
        <v>224.98333333333335</v>
      </c>
      <c r="E381" s="280">
        <v>219.9666666666667</v>
      </c>
      <c r="F381" s="280">
        <v>215.98333333333335</v>
      </c>
      <c r="G381" s="280">
        <v>210.9666666666667</v>
      </c>
      <c r="H381" s="280">
        <v>228.9666666666667</v>
      </c>
      <c r="I381" s="280">
        <v>233.98333333333335</v>
      </c>
      <c r="J381" s="280">
        <v>237.9666666666667</v>
      </c>
      <c r="K381" s="278">
        <v>230</v>
      </c>
      <c r="L381" s="278">
        <v>221</v>
      </c>
      <c r="M381" s="278">
        <v>5.2517100000000001</v>
      </c>
    </row>
    <row r="382" spans="1:13">
      <c r="A382" s="269">
        <v>372</v>
      </c>
      <c r="B382" s="278" t="s">
        <v>493</v>
      </c>
      <c r="C382" s="279">
        <v>47.6</v>
      </c>
      <c r="D382" s="280">
        <v>48.35</v>
      </c>
      <c r="E382" s="280">
        <v>46.300000000000004</v>
      </c>
      <c r="F382" s="280">
        <v>45</v>
      </c>
      <c r="G382" s="280">
        <v>42.95</v>
      </c>
      <c r="H382" s="280">
        <v>49.650000000000006</v>
      </c>
      <c r="I382" s="280">
        <v>51.7</v>
      </c>
      <c r="J382" s="280">
        <v>53.000000000000007</v>
      </c>
      <c r="K382" s="278">
        <v>50.4</v>
      </c>
      <c r="L382" s="278">
        <v>47.05</v>
      </c>
      <c r="M382" s="278">
        <v>3.2511100000000002</v>
      </c>
    </row>
    <row r="383" spans="1:13">
      <c r="A383" s="269">
        <v>373</v>
      </c>
      <c r="B383" s="278" t="s">
        <v>486</v>
      </c>
      <c r="C383" s="279">
        <v>49.5</v>
      </c>
      <c r="D383" s="280">
        <v>49.433333333333337</v>
      </c>
      <c r="E383" s="280">
        <v>47.066666666666677</v>
      </c>
      <c r="F383" s="280">
        <v>44.63333333333334</v>
      </c>
      <c r="G383" s="280">
        <v>42.26666666666668</v>
      </c>
      <c r="H383" s="280">
        <v>51.866666666666674</v>
      </c>
      <c r="I383" s="280">
        <v>54.233333333333334</v>
      </c>
      <c r="J383" s="280">
        <v>56.666666666666671</v>
      </c>
      <c r="K383" s="278">
        <v>51.8</v>
      </c>
      <c r="L383" s="278">
        <v>47</v>
      </c>
      <c r="M383" s="278">
        <v>122.93453</v>
      </c>
    </row>
    <row r="384" spans="1:13">
      <c r="A384" s="269">
        <v>374</v>
      </c>
      <c r="B384" s="278" t="s">
        <v>166</v>
      </c>
      <c r="C384" s="279">
        <v>1026.7</v>
      </c>
      <c r="D384" s="280">
        <v>1040.7666666666667</v>
      </c>
      <c r="E384" s="280">
        <v>999.93333333333339</v>
      </c>
      <c r="F384" s="280">
        <v>973.16666666666674</v>
      </c>
      <c r="G384" s="280">
        <v>932.33333333333348</v>
      </c>
      <c r="H384" s="280">
        <v>1067.5333333333333</v>
      </c>
      <c r="I384" s="280">
        <v>1108.3666666666668</v>
      </c>
      <c r="J384" s="280">
        <v>1135.1333333333332</v>
      </c>
      <c r="K384" s="278">
        <v>1081.5999999999999</v>
      </c>
      <c r="L384" s="278">
        <v>1014</v>
      </c>
      <c r="M384" s="278">
        <v>22.34132</v>
      </c>
    </row>
    <row r="385" spans="1:13">
      <c r="A385" s="269">
        <v>375</v>
      </c>
      <c r="B385" s="278" t="s">
        <v>278</v>
      </c>
      <c r="C385" s="279">
        <v>377.4</v>
      </c>
      <c r="D385" s="280">
        <v>371.59999999999997</v>
      </c>
      <c r="E385" s="280">
        <v>365.79999999999995</v>
      </c>
      <c r="F385" s="280">
        <v>354.2</v>
      </c>
      <c r="G385" s="280">
        <v>348.4</v>
      </c>
      <c r="H385" s="280">
        <v>383.19999999999993</v>
      </c>
      <c r="I385" s="280">
        <v>389</v>
      </c>
      <c r="J385" s="280">
        <v>400.59999999999991</v>
      </c>
      <c r="K385" s="278">
        <v>377.4</v>
      </c>
      <c r="L385" s="278">
        <v>360</v>
      </c>
      <c r="M385" s="278">
        <v>6.2139499999999996</v>
      </c>
    </row>
    <row r="386" spans="1:13">
      <c r="A386" s="269">
        <v>376</v>
      </c>
      <c r="B386" s="278" t="s">
        <v>496</v>
      </c>
      <c r="C386" s="279">
        <v>379.25</v>
      </c>
      <c r="D386" s="280">
        <v>381.13333333333338</v>
      </c>
      <c r="E386" s="280">
        <v>375.11666666666679</v>
      </c>
      <c r="F386" s="280">
        <v>370.98333333333341</v>
      </c>
      <c r="G386" s="280">
        <v>364.96666666666681</v>
      </c>
      <c r="H386" s="280">
        <v>385.26666666666677</v>
      </c>
      <c r="I386" s="280">
        <v>391.2833333333333</v>
      </c>
      <c r="J386" s="280">
        <v>395.41666666666674</v>
      </c>
      <c r="K386" s="278">
        <v>387.15</v>
      </c>
      <c r="L386" s="278">
        <v>377</v>
      </c>
      <c r="M386" s="278">
        <v>3.7083699999999999</v>
      </c>
    </row>
    <row r="387" spans="1:13">
      <c r="A387" s="269">
        <v>377</v>
      </c>
      <c r="B387" s="278" t="s">
        <v>498</v>
      </c>
      <c r="C387" s="279">
        <v>79.849999999999994</v>
      </c>
      <c r="D387" s="280">
        <v>80.216666666666654</v>
      </c>
      <c r="E387" s="280">
        <v>78.833333333333314</v>
      </c>
      <c r="F387" s="280">
        <v>77.816666666666663</v>
      </c>
      <c r="G387" s="280">
        <v>76.433333333333323</v>
      </c>
      <c r="H387" s="280">
        <v>81.233333333333306</v>
      </c>
      <c r="I387" s="280">
        <v>82.61666666666666</v>
      </c>
      <c r="J387" s="280">
        <v>83.633333333333297</v>
      </c>
      <c r="K387" s="278">
        <v>81.599999999999994</v>
      </c>
      <c r="L387" s="278">
        <v>79.2</v>
      </c>
      <c r="M387" s="278">
        <v>17.592490000000002</v>
      </c>
    </row>
    <row r="388" spans="1:13">
      <c r="A388" s="269">
        <v>378</v>
      </c>
      <c r="B388" s="278" t="s">
        <v>279</v>
      </c>
      <c r="C388" s="279">
        <v>476.7</v>
      </c>
      <c r="D388" s="280">
        <v>479.4666666666667</v>
      </c>
      <c r="E388" s="280">
        <v>472.73333333333341</v>
      </c>
      <c r="F388" s="280">
        <v>468.76666666666671</v>
      </c>
      <c r="G388" s="280">
        <v>462.03333333333342</v>
      </c>
      <c r="H388" s="280">
        <v>483.43333333333339</v>
      </c>
      <c r="I388" s="280">
        <v>490.16666666666674</v>
      </c>
      <c r="J388" s="280">
        <v>494.13333333333338</v>
      </c>
      <c r="K388" s="278">
        <v>486.2</v>
      </c>
      <c r="L388" s="278">
        <v>475.5</v>
      </c>
      <c r="M388" s="278">
        <v>0.81945999999999997</v>
      </c>
    </row>
    <row r="389" spans="1:13">
      <c r="A389" s="269">
        <v>379</v>
      </c>
      <c r="B389" s="278" t="s">
        <v>499</v>
      </c>
      <c r="C389" s="279">
        <v>264.75</v>
      </c>
      <c r="D389" s="280">
        <v>268.23333333333335</v>
      </c>
      <c r="E389" s="280">
        <v>259.51666666666671</v>
      </c>
      <c r="F389" s="280">
        <v>254.28333333333336</v>
      </c>
      <c r="G389" s="280">
        <v>245.56666666666672</v>
      </c>
      <c r="H389" s="280">
        <v>273.4666666666667</v>
      </c>
      <c r="I389" s="280">
        <v>282.18333333333339</v>
      </c>
      <c r="J389" s="280">
        <v>287.41666666666669</v>
      </c>
      <c r="K389" s="278">
        <v>276.95</v>
      </c>
      <c r="L389" s="278">
        <v>263</v>
      </c>
      <c r="M389" s="278">
        <v>7.5504600000000002</v>
      </c>
    </row>
    <row r="390" spans="1:13">
      <c r="A390" s="269">
        <v>380</v>
      </c>
      <c r="B390" s="278" t="s">
        <v>167</v>
      </c>
      <c r="C390" s="279">
        <v>643.20000000000005</v>
      </c>
      <c r="D390" s="280">
        <v>641.9</v>
      </c>
      <c r="E390" s="280">
        <v>634.29999999999995</v>
      </c>
      <c r="F390" s="280">
        <v>625.4</v>
      </c>
      <c r="G390" s="280">
        <v>617.79999999999995</v>
      </c>
      <c r="H390" s="280">
        <v>650.79999999999995</v>
      </c>
      <c r="I390" s="280">
        <v>658.40000000000009</v>
      </c>
      <c r="J390" s="280">
        <v>667.3</v>
      </c>
      <c r="K390" s="278">
        <v>649.5</v>
      </c>
      <c r="L390" s="278">
        <v>633</v>
      </c>
      <c r="M390" s="278">
        <v>8.1747200000000007</v>
      </c>
    </row>
    <row r="391" spans="1:13">
      <c r="A391" s="269">
        <v>381</v>
      </c>
      <c r="B391" s="278" t="s">
        <v>501</v>
      </c>
      <c r="C391" s="279">
        <v>1043</v>
      </c>
      <c r="D391" s="280">
        <v>1052.6833333333334</v>
      </c>
      <c r="E391" s="280">
        <v>1027.6166666666668</v>
      </c>
      <c r="F391" s="280">
        <v>1012.2333333333333</v>
      </c>
      <c r="G391" s="280">
        <v>987.16666666666674</v>
      </c>
      <c r="H391" s="280">
        <v>1068.0666666666668</v>
      </c>
      <c r="I391" s="280">
        <v>1093.1333333333334</v>
      </c>
      <c r="J391" s="280">
        <v>1108.5166666666669</v>
      </c>
      <c r="K391" s="278">
        <v>1077.75</v>
      </c>
      <c r="L391" s="278">
        <v>1037.3</v>
      </c>
      <c r="M391" s="278">
        <v>0.10496999999999999</v>
      </c>
    </row>
    <row r="392" spans="1:13">
      <c r="A392" s="269">
        <v>382</v>
      </c>
      <c r="B392" s="278" t="s">
        <v>502</v>
      </c>
      <c r="C392" s="279">
        <v>293.14999999999998</v>
      </c>
      <c r="D392" s="280">
        <v>295.81666666666666</v>
      </c>
      <c r="E392" s="280">
        <v>288.93333333333334</v>
      </c>
      <c r="F392" s="280">
        <v>284.7166666666667</v>
      </c>
      <c r="G392" s="280">
        <v>277.83333333333337</v>
      </c>
      <c r="H392" s="280">
        <v>300.0333333333333</v>
      </c>
      <c r="I392" s="280">
        <v>306.91666666666663</v>
      </c>
      <c r="J392" s="280">
        <v>311.13333333333327</v>
      </c>
      <c r="K392" s="278">
        <v>302.7</v>
      </c>
      <c r="L392" s="278">
        <v>291.60000000000002</v>
      </c>
      <c r="M392" s="278">
        <v>6.6979499999999996</v>
      </c>
    </row>
    <row r="393" spans="1:13">
      <c r="A393" s="269">
        <v>383</v>
      </c>
      <c r="B393" s="278" t="s">
        <v>168</v>
      </c>
      <c r="C393" s="279">
        <v>190.65</v>
      </c>
      <c r="D393" s="280">
        <v>192.65</v>
      </c>
      <c r="E393" s="280">
        <v>187</v>
      </c>
      <c r="F393" s="280">
        <v>183.35</v>
      </c>
      <c r="G393" s="280">
        <v>177.7</v>
      </c>
      <c r="H393" s="280">
        <v>196.3</v>
      </c>
      <c r="I393" s="280">
        <v>201.95000000000005</v>
      </c>
      <c r="J393" s="280">
        <v>205.60000000000002</v>
      </c>
      <c r="K393" s="278">
        <v>198.3</v>
      </c>
      <c r="L393" s="278">
        <v>189</v>
      </c>
      <c r="M393" s="278">
        <v>345.16986000000003</v>
      </c>
    </row>
    <row r="394" spans="1:13">
      <c r="A394" s="269">
        <v>384</v>
      </c>
      <c r="B394" s="278" t="s">
        <v>500</v>
      </c>
      <c r="C394" s="279">
        <v>46.9</v>
      </c>
      <c r="D394" s="280">
        <v>47.183333333333337</v>
      </c>
      <c r="E394" s="280">
        <v>46.266666666666673</v>
      </c>
      <c r="F394" s="280">
        <v>45.633333333333333</v>
      </c>
      <c r="G394" s="280">
        <v>44.716666666666669</v>
      </c>
      <c r="H394" s="280">
        <v>47.816666666666677</v>
      </c>
      <c r="I394" s="280">
        <v>48.733333333333334</v>
      </c>
      <c r="J394" s="280">
        <v>49.366666666666681</v>
      </c>
      <c r="K394" s="278">
        <v>48.1</v>
      </c>
      <c r="L394" s="278">
        <v>46.55</v>
      </c>
      <c r="M394" s="278">
        <v>17.84233</v>
      </c>
    </row>
    <row r="395" spans="1:13">
      <c r="A395" s="269">
        <v>385</v>
      </c>
      <c r="B395" s="278" t="s">
        <v>169</v>
      </c>
      <c r="C395" s="279">
        <v>112.65</v>
      </c>
      <c r="D395" s="280">
        <v>113.58333333333333</v>
      </c>
      <c r="E395" s="280">
        <v>111.16666666666666</v>
      </c>
      <c r="F395" s="280">
        <v>109.68333333333332</v>
      </c>
      <c r="G395" s="280">
        <v>107.26666666666665</v>
      </c>
      <c r="H395" s="280">
        <v>115.06666666666666</v>
      </c>
      <c r="I395" s="280">
        <v>117.48333333333332</v>
      </c>
      <c r="J395" s="280">
        <v>118.96666666666667</v>
      </c>
      <c r="K395" s="278">
        <v>116</v>
      </c>
      <c r="L395" s="278">
        <v>112.1</v>
      </c>
      <c r="M395" s="278">
        <v>52.139009999999999</v>
      </c>
    </row>
    <row r="396" spans="1:13">
      <c r="A396" s="269">
        <v>386</v>
      </c>
      <c r="B396" s="278" t="s">
        <v>503</v>
      </c>
      <c r="C396" s="279">
        <v>90</v>
      </c>
      <c r="D396" s="280">
        <v>90.45</v>
      </c>
      <c r="E396" s="280">
        <v>88.100000000000009</v>
      </c>
      <c r="F396" s="280">
        <v>86.2</v>
      </c>
      <c r="G396" s="280">
        <v>83.850000000000009</v>
      </c>
      <c r="H396" s="280">
        <v>92.350000000000009</v>
      </c>
      <c r="I396" s="280">
        <v>94.7</v>
      </c>
      <c r="J396" s="280">
        <v>96.600000000000009</v>
      </c>
      <c r="K396" s="278">
        <v>92.8</v>
      </c>
      <c r="L396" s="278">
        <v>88.55</v>
      </c>
      <c r="M396" s="278">
        <v>9.4400499999999994</v>
      </c>
    </row>
    <row r="397" spans="1:13">
      <c r="A397" s="269">
        <v>387</v>
      </c>
      <c r="B397" s="278" t="s">
        <v>504</v>
      </c>
      <c r="C397" s="279">
        <v>636.35</v>
      </c>
      <c r="D397" s="280">
        <v>640.46666666666658</v>
      </c>
      <c r="E397" s="280">
        <v>630.93333333333317</v>
      </c>
      <c r="F397" s="280">
        <v>625.51666666666654</v>
      </c>
      <c r="G397" s="280">
        <v>615.98333333333312</v>
      </c>
      <c r="H397" s="280">
        <v>645.88333333333321</v>
      </c>
      <c r="I397" s="280">
        <v>655.41666666666674</v>
      </c>
      <c r="J397" s="280">
        <v>660.83333333333326</v>
      </c>
      <c r="K397" s="278">
        <v>650</v>
      </c>
      <c r="L397" s="278">
        <v>635.04999999999995</v>
      </c>
      <c r="M397" s="278">
        <v>4.4532600000000002</v>
      </c>
    </row>
    <row r="398" spans="1:13">
      <c r="A398" s="269">
        <v>388</v>
      </c>
      <c r="B398" s="278" t="s">
        <v>505</v>
      </c>
      <c r="C398" s="279">
        <v>11.35</v>
      </c>
      <c r="D398" s="280">
        <v>11.35</v>
      </c>
      <c r="E398" s="280">
        <v>11.35</v>
      </c>
      <c r="F398" s="280">
        <v>11.35</v>
      </c>
      <c r="G398" s="280">
        <v>11.35</v>
      </c>
      <c r="H398" s="280">
        <v>11.35</v>
      </c>
      <c r="I398" s="280">
        <v>11.35</v>
      </c>
      <c r="J398" s="280">
        <v>11.35</v>
      </c>
      <c r="K398" s="278">
        <v>11.35</v>
      </c>
      <c r="L398" s="278">
        <v>11.35</v>
      </c>
      <c r="M398" s="278">
        <v>3.45634</v>
      </c>
    </row>
    <row r="399" spans="1:13">
      <c r="A399" s="269">
        <v>389</v>
      </c>
      <c r="B399" s="278" t="s">
        <v>170</v>
      </c>
      <c r="C399" s="279">
        <v>1741.65</v>
      </c>
      <c r="D399" s="280">
        <v>1736.8833333333332</v>
      </c>
      <c r="E399" s="280">
        <v>1721.7666666666664</v>
      </c>
      <c r="F399" s="280">
        <v>1701.8833333333332</v>
      </c>
      <c r="G399" s="280">
        <v>1686.7666666666664</v>
      </c>
      <c r="H399" s="280">
        <v>1756.7666666666664</v>
      </c>
      <c r="I399" s="280">
        <v>1771.8833333333332</v>
      </c>
      <c r="J399" s="280">
        <v>1791.7666666666664</v>
      </c>
      <c r="K399" s="278">
        <v>1752</v>
      </c>
      <c r="L399" s="278">
        <v>1717</v>
      </c>
      <c r="M399" s="278">
        <v>142.70695000000001</v>
      </c>
    </row>
    <row r="400" spans="1:13">
      <c r="A400" s="269">
        <v>390</v>
      </c>
      <c r="B400" s="278" t="s">
        <v>506</v>
      </c>
      <c r="C400" s="279">
        <v>35.15</v>
      </c>
      <c r="D400" s="280">
        <v>35.15</v>
      </c>
      <c r="E400" s="280">
        <v>35.15</v>
      </c>
      <c r="F400" s="280">
        <v>35.15</v>
      </c>
      <c r="G400" s="280">
        <v>35.15</v>
      </c>
      <c r="H400" s="280">
        <v>35.15</v>
      </c>
      <c r="I400" s="280">
        <v>35.15</v>
      </c>
      <c r="J400" s="280">
        <v>35.15</v>
      </c>
      <c r="K400" s="278">
        <v>35.15</v>
      </c>
      <c r="L400" s="278">
        <v>35.15</v>
      </c>
      <c r="M400" s="278">
        <v>2.9659499999999999</v>
      </c>
    </row>
    <row r="401" spans="1:13">
      <c r="A401" s="269">
        <v>391</v>
      </c>
      <c r="B401" s="278" t="s">
        <v>519</v>
      </c>
      <c r="C401" s="279">
        <v>10.15</v>
      </c>
      <c r="D401" s="280">
        <v>10.15</v>
      </c>
      <c r="E401" s="280">
        <v>10.15</v>
      </c>
      <c r="F401" s="280">
        <v>10.15</v>
      </c>
      <c r="G401" s="280">
        <v>10.15</v>
      </c>
      <c r="H401" s="280">
        <v>10.15</v>
      </c>
      <c r="I401" s="280">
        <v>10.15</v>
      </c>
      <c r="J401" s="280">
        <v>10.15</v>
      </c>
      <c r="K401" s="278">
        <v>10.15</v>
      </c>
      <c r="L401" s="278">
        <v>10.15</v>
      </c>
      <c r="M401" s="278">
        <v>4.0551500000000003</v>
      </c>
    </row>
    <row r="402" spans="1:13">
      <c r="A402" s="269">
        <v>392</v>
      </c>
      <c r="B402" s="278" t="s">
        <v>508</v>
      </c>
      <c r="C402" s="279">
        <v>134.19999999999999</v>
      </c>
      <c r="D402" s="280">
        <v>133.85</v>
      </c>
      <c r="E402" s="280">
        <v>133.5</v>
      </c>
      <c r="F402" s="280">
        <v>132.80000000000001</v>
      </c>
      <c r="G402" s="280">
        <v>132.45000000000002</v>
      </c>
      <c r="H402" s="280">
        <v>134.54999999999998</v>
      </c>
      <c r="I402" s="280">
        <v>134.89999999999995</v>
      </c>
      <c r="J402" s="280">
        <v>135.59999999999997</v>
      </c>
      <c r="K402" s="278">
        <v>134.19999999999999</v>
      </c>
      <c r="L402" s="278">
        <v>133.15</v>
      </c>
      <c r="M402" s="278">
        <v>1.5402400000000001</v>
      </c>
    </row>
    <row r="403" spans="1:13">
      <c r="A403" s="269">
        <v>393</v>
      </c>
      <c r="B403" s="278" t="s">
        <v>2316</v>
      </c>
      <c r="C403" s="279">
        <v>77.400000000000006</v>
      </c>
      <c r="D403" s="280">
        <v>77.916666666666671</v>
      </c>
      <c r="E403" s="280">
        <v>76.483333333333348</v>
      </c>
      <c r="F403" s="280">
        <v>75.566666666666677</v>
      </c>
      <c r="G403" s="280">
        <v>74.133333333333354</v>
      </c>
      <c r="H403" s="280">
        <v>78.833333333333343</v>
      </c>
      <c r="I403" s="280">
        <v>80.266666666666652</v>
      </c>
      <c r="J403" s="280">
        <v>81.183333333333337</v>
      </c>
      <c r="K403" s="278">
        <v>79.349999999999994</v>
      </c>
      <c r="L403" s="278">
        <v>77</v>
      </c>
      <c r="M403" s="278">
        <v>1.0462499999999999</v>
      </c>
    </row>
    <row r="404" spans="1:13">
      <c r="A404" s="269">
        <v>394</v>
      </c>
      <c r="B404" s="278" t="s">
        <v>495</v>
      </c>
      <c r="C404" s="279">
        <v>238.8</v>
      </c>
      <c r="D404" s="280">
        <v>238.80000000000004</v>
      </c>
      <c r="E404" s="280">
        <v>236.20000000000007</v>
      </c>
      <c r="F404" s="280">
        <v>233.60000000000002</v>
      </c>
      <c r="G404" s="280">
        <v>231.00000000000006</v>
      </c>
      <c r="H404" s="280">
        <v>241.40000000000009</v>
      </c>
      <c r="I404" s="280">
        <v>244.00000000000006</v>
      </c>
      <c r="J404" s="280">
        <v>246.60000000000011</v>
      </c>
      <c r="K404" s="278">
        <v>241.4</v>
      </c>
      <c r="L404" s="278">
        <v>236.2</v>
      </c>
      <c r="M404" s="278">
        <v>6.3801800000000002</v>
      </c>
    </row>
    <row r="405" spans="1:13">
      <c r="A405" s="269">
        <v>395</v>
      </c>
      <c r="B405" s="278" t="s">
        <v>507</v>
      </c>
      <c r="C405" s="279">
        <v>3.9</v>
      </c>
      <c r="D405" s="280">
        <v>3.9</v>
      </c>
      <c r="E405" s="280">
        <v>3.9</v>
      </c>
      <c r="F405" s="280">
        <v>3.9</v>
      </c>
      <c r="G405" s="280">
        <v>3.9</v>
      </c>
      <c r="H405" s="280">
        <v>3.9</v>
      </c>
      <c r="I405" s="280">
        <v>3.9</v>
      </c>
      <c r="J405" s="280">
        <v>3.9</v>
      </c>
      <c r="K405" s="278">
        <v>3.9</v>
      </c>
      <c r="L405" s="278">
        <v>3.9</v>
      </c>
      <c r="M405" s="278">
        <v>8.4289500000000004</v>
      </c>
    </row>
    <row r="406" spans="1:13">
      <c r="A406" s="269">
        <v>396</v>
      </c>
      <c r="B406" s="278" t="s">
        <v>497</v>
      </c>
      <c r="C406" s="279">
        <v>19.45</v>
      </c>
      <c r="D406" s="280">
        <v>19.533333333333331</v>
      </c>
      <c r="E406" s="280">
        <v>19.216666666666661</v>
      </c>
      <c r="F406" s="280">
        <v>18.983333333333331</v>
      </c>
      <c r="G406" s="280">
        <v>18.666666666666661</v>
      </c>
      <c r="H406" s="280">
        <v>19.766666666666662</v>
      </c>
      <c r="I406" s="280">
        <v>20.083333333333332</v>
      </c>
      <c r="J406" s="280">
        <v>20.316666666666663</v>
      </c>
      <c r="K406" s="278">
        <v>19.850000000000001</v>
      </c>
      <c r="L406" s="278">
        <v>19.3</v>
      </c>
      <c r="M406" s="278">
        <v>53.06456</v>
      </c>
    </row>
    <row r="407" spans="1:13">
      <c r="A407" s="269">
        <v>397</v>
      </c>
      <c r="B407" s="278" t="s">
        <v>512</v>
      </c>
      <c r="C407" s="279">
        <v>48.3</v>
      </c>
      <c r="D407" s="280">
        <v>48.266666666666659</v>
      </c>
      <c r="E407" s="280">
        <v>46.133333333333319</v>
      </c>
      <c r="F407" s="280">
        <v>43.966666666666661</v>
      </c>
      <c r="G407" s="280">
        <v>41.833333333333321</v>
      </c>
      <c r="H407" s="280">
        <v>50.433333333333316</v>
      </c>
      <c r="I407" s="280">
        <v>52.566666666666656</v>
      </c>
      <c r="J407" s="280">
        <v>54.733333333333313</v>
      </c>
      <c r="K407" s="278">
        <v>50.4</v>
      </c>
      <c r="L407" s="278">
        <v>46.1</v>
      </c>
      <c r="M407" s="278">
        <v>3.30959</v>
      </c>
    </row>
    <row r="408" spans="1:13">
      <c r="A408" s="269">
        <v>398</v>
      </c>
      <c r="B408" s="278" t="s">
        <v>171</v>
      </c>
      <c r="C408" s="279">
        <v>30.5</v>
      </c>
      <c r="D408" s="280">
        <v>30.8</v>
      </c>
      <c r="E408" s="280">
        <v>30</v>
      </c>
      <c r="F408" s="280">
        <v>29.5</v>
      </c>
      <c r="G408" s="280">
        <v>28.7</v>
      </c>
      <c r="H408" s="280">
        <v>31.3</v>
      </c>
      <c r="I408" s="280">
        <v>32.100000000000009</v>
      </c>
      <c r="J408" s="280">
        <v>32.6</v>
      </c>
      <c r="K408" s="278">
        <v>31.6</v>
      </c>
      <c r="L408" s="278">
        <v>30.3</v>
      </c>
      <c r="M408" s="278">
        <v>247.35595000000001</v>
      </c>
    </row>
    <row r="409" spans="1:13">
      <c r="A409" s="269">
        <v>399</v>
      </c>
      <c r="B409" s="278" t="s">
        <v>513</v>
      </c>
      <c r="C409" s="279">
        <v>8182.5</v>
      </c>
      <c r="D409" s="280">
        <v>8226.5</v>
      </c>
      <c r="E409" s="280">
        <v>8106</v>
      </c>
      <c r="F409" s="280">
        <v>8029.5</v>
      </c>
      <c r="G409" s="280">
        <v>7909</v>
      </c>
      <c r="H409" s="280">
        <v>8303</v>
      </c>
      <c r="I409" s="280">
        <v>8423.5</v>
      </c>
      <c r="J409" s="280">
        <v>8500</v>
      </c>
      <c r="K409" s="278">
        <v>8347</v>
      </c>
      <c r="L409" s="278">
        <v>8150</v>
      </c>
      <c r="M409" s="278">
        <v>0.41271999999999998</v>
      </c>
    </row>
    <row r="410" spans="1:13">
      <c r="A410" s="269">
        <v>400</v>
      </c>
      <c r="B410" s="278" t="s">
        <v>280</v>
      </c>
      <c r="C410" s="279">
        <v>784.35</v>
      </c>
      <c r="D410" s="280">
        <v>789.44999999999993</v>
      </c>
      <c r="E410" s="280">
        <v>776.89999999999986</v>
      </c>
      <c r="F410" s="280">
        <v>769.44999999999993</v>
      </c>
      <c r="G410" s="280">
        <v>756.89999999999986</v>
      </c>
      <c r="H410" s="280">
        <v>796.89999999999986</v>
      </c>
      <c r="I410" s="280">
        <v>809.44999999999982</v>
      </c>
      <c r="J410" s="280">
        <v>816.89999999999986</v>
      </c>
      <c r="K410" s="278">
        <v>802</v>
      </c>
      <c r="L410" s="278">
        <v>782</v>
      </c>
      <c r="M410" s="278">
        <v>9.8616299999999999</v>
      </c>
    </row>
    <row r="411" spans="1:13">
      <c r="A411" s="269">
        <v>401</v>
      </c>
      <c r="B411" s="278" t="s">
        <v>172</v>
      </c>
      <c r="C411" s="279">
        <v>184.6</v>
      </c>
      <c r="D411" s="280">
        <v>185.66666666666666</v>
      </c>
      <c r="E411" s="280">
        <v>182.73333333333332</v>
      </c>
      <c r="F411" s="280">
        <v>180.86666666666667</v>
      </c>
      <c r="G411" s="280">
        <v>177.93333333333334</v>
      </c>
      <c r="H411" s="280">
        <v>187.5333333333333</v>
      </c>
      <c r="I411" s="280">
        <v>190.46666666666664</v>
      </c>
      <c r="J411" s="280">
        <v>192.33333333333329</v>
      </c>
      <c r="K411" s="278">
        <v>188.6</v>
      </c>
      <c r="L411" s="278">
        <v>183.8</v>
      </c>
      <c r="M411" s="278">
        <v>491.78705000000002</v>
      </c>
    </row>
    <row r="412" spans="1:13">
      <c r="A412" s="269">
        <v>402</v>
      </c>
      <c r="B412" s="278" t="s">
        <v>514</v>
      </c>
      <c r="C412" s="279">
        <v>3600.5</v>
      </c>
      <c r="D412" s="280">
        <v>3590.1666666666665</v>
      </c>
      <c r="E412" s="280">
        <v>3560.333333333333</v>
      </c>
      <c r="F412" s="280">
        <v>3520.1666666666665</v>
      </c>
      <c r="G412" s="280">
        <v>3490.333333333333</v>
      </c>
      <c r="H412" s="280">
        <v>3630.333333333333</v>
      </c>
      <c r="I412" s="280">
        <v>3660.1666666666661</v>
      </c>
      <c r="J412" s="280">
        <v>3700.333333333333</v>
      </c>
      <c r="K412" s="278">
        <v>3620</v>
      </c>
      <c r="L412" s="278">
        <v>3550</v>
      </c>
      <c r="M412" s="278">
        <v>6.4449999999999993E-2</v>
      </c>
    </row>
    <row r="413" spans="1:13">
      <c r="A413" s="269">
        <v>403</v>
      </c>
      <c r="B413" s="278" t="s">
        <v>516</v>
      </c>
      <c r="C413" s="279">
        <v>1430.35</v>
      </c>
      <c r="D413" s="280">
        <v>1442.9666666666665</v>
      </c>
      <c r="E413" s="280">
        <v>1399.0333333333328</v>
      </c>
      <c r="F413" s="280">
        <v>1367.7166666666665</v>
      </c>
      <c r="G413" s="280">
        <v>1323.7833333333328</v>
      </c>
      <c r="H413" s="280">
        <v>1474.2833333333328</v>
      </c>
      <c r="I413" s="280">
        <v>1518.2166666666667</v>
      </c>
      <c r="J413" s="280">
        <v>1549.5333333333328</v>
      </c>
      <c r="K413" s="278">
        <v>1486.9</v>
      </c>
      <c r="L413" s="278">
        <v>1411.65</v>
      </c>
      <c r="M413" s="278">
        <v>8.0229999999999996E-2</v>
      </c>
    </row>
    <row r="414" spans="1:13">
      <c r="A414" s="269">
        <v>404</v>
      </c>
      <c r="B414" s="278" t="s">
        <v>517</v>
      </c>
      <c r="C414" s="279">
        <v>483.1</v>
      </c>
      <c r="D414" s="280">
        <v>491.7</v>
      </c>
      <c r="E414" s="280">
        <v>471.4</v>
      </c>
      <c r="F414" s="280">
        <v>459.7</v>
      </c>
      <c r="G414" s="280">
        <v>439.4</v>
      </c>
      <c r="H414" s="280">
        <v>503.4</v>
      </c>
      <c r="I414" s="280">
        <v>523.70000000000005</v>
      </c>
      <c r="J414" s="280">
        <v>535.4</v>
      </c>
      <c r="K414" s="278">
        <v>512</v>
      </c>
      <c r="L414" s="278">
        <v>480</v>
      </c>
      <c r="M414" s="278">
        <v>0.73855000000000004</v>
      </c>
    </row>
    <row r="415" spans="1:13">
      <c r="A415" s="269">
        <v>405</v>
      </c>
      <c r="B415" s="278" t="s">
        <v>509</v>
      </c>
      <c r="C415" s="279">
        <v>67.900000000000006</v>
      </c>
      <c r="D415" s="280">
        <v>68.366666666666674</v>
      </c>
      <c r="E415" s="280">
        <v>67.033333333333346</v>
      </c>
      <c r="F415" s="280">
        <v>66.166666666666671</v>
      </c>
      <c r="G415" s="280">
        <v>64.833333333333343</v>
      </c>
      <c r="H415" s="280">
        <v>69.233333333333348</v>
      </c>
      <c r="I415" s="280">
        <v>70.566666666666663</v>
      </c>
      <c r="J415" s="280">
        <v>71.433333333333351</v>
      </c>
      <c r="K415" s="278">
        <v>69.7</v>
      </c>
      <c r="L415" s="278">
        <v>67.5</v>
      </c>
      <c r="M415" s="278">
        <v>9.0130499999999998</v>
      </c>
    </row>
    <row r="416" spans="1:13">
      <c r="A416" s="269">
        <v>406</v>
      </c>
      <c r="B416" s="278" t="s">
        <v>518</v>
      </c>
      <c r="C416" s="279">
        <v>180.75</v>
      </c>
      <c r="D416" s="280">
        <v>181.25</v>
      </c>
      <c r="E416" s="280">
        <v>178.5</v>
      </c>
      <c r="F416" s="280">
        <v>176.25</v>
      </c>
      <c r="G416" s="280">
        <v>173.5</v>
      </c>
      <c r="H416" s="280">
        <v>183.5</v>
      </c>
      <c r="I416" s="280">
        <v>186.25</v>
      </c>
      <c r="J416" s="280">
        <v>188.5</v>
      </c>
      <c r="K416" s="278">
        <v>184</v>
      </c>
      <c r="L416" s="278">
        <v>179</v>
      </c>
      <c r="M416" s="278">
        <v>1.04331</v>
      </c>
    </row>
    <row r="417" spans="1:13">
      <c r="A417" s="269">
        <v>407</v>
      </c>
      <c r="B417" s="278" t="s">
        <v>173</v>
      </c>
      <c r="C417" s="279">
        <v>22523.85</v>
      </c>
      <c r="D417" s="280">
        <v>22362.416666666668</v>
      </c>
      <c r="E417" s="280">
        <v>22024.833333333336</v>
      </c>
      <c r="F417" s="280">
        <v>21525.816666666669</v>
      </c>
      <c r="G417" s="280">
        <v>21188.233333333337</v>
      </c>
      <c r="H417" s="280">
        <v>22861.433333333334</v>
      </c>
      <c r="I417" s="280">
        <v>23199.01666666667</v>
      </c>
      <c r="J417" s="280">
        <v>23698.033333333333</v>
      </c>
      <c r="K417" s="278">
        <v>22700</v>
      </c>
      <c r="L417" s="278">
        <v>21863.4</v>
      </c>
      <c r="M417" s="278">
        <v>0.56262000000000001</v>
      </c>
    </row>
    <row r="418" spans="1:13">
      <c r="A418" s="269">
        <v>408</v>
      </c>
      <c r="B418" s="278" t="s">
        <v>520</v>
      </c>
      <c r="C418" s="279">
        <v>696.3</v>
      </c>
      <c r="D418" s="280">
        <v>703.1</v>
      </c>
      <c r="E418" s="280">
        <v>686.2</v>
      </c>
      <c r="F418" s="280">
        <v>676.1</v>
      </c>
      <c r="G418" s="280">
        <v>659.2</v>
      </c>
      <c r="H418" s="280">
        <v>713.2</v>
      </c>
      <c r="I418" s="280">
        <v>730.09999999999991</v>
      </c>
      <c r="J418" s="280">
        <v>740.2</v>
      </c>
      <c r="K418" s="278">
        <v>720</v>
      </c>
      <c r="L418" s="278">
        <v>693</v>
      </c>
      <c r="M418" s="278">
        <v>1.4407000000000001</v>
      </c>
    </row>
    <row r="419" spans="1:13">
      <c r="A419" s="269">
        <v>409</v>
      </c>
      <c r="B419" s="278" t="s">
        <v>174</v>
      </c>
      <c r="C419" s="279">
        <v>1116.4000000000001</v>
      </c>
      <c r="D419" s="280">
        <v>1117.8166666666666</v>
      </c>
      <c r="E419" s="280">
        <v>1106.6333333333332</v>
      </c>
      <c r="F419" s="280">
        <v>1096.8666666666666</v>
      </c>
      <c r="G419" s="280">
        <v>1085.6833333333332</v>
      </c>
      <c r="H419" s="280">
        <v>1127.5833333333333</v>
      </c>
      <c r="I419" s="280">
        <v>1138.7666666666667</v>
      </c>
      <c r="J419" s="280">
        <v>1148.5333333333333</v>
      </c>
      <c r="K419" s="278">
        <v>1129</v>
      </c>
      <c r="L419" s="278">
        <v>1108.05</v>
      </c>
      <c r="M419" s="278">
        <v>5.7795100000000001</v>
      </c>
    </row>
    <row r="420" spans="1:13">
      <c r="A420" s="269">
        <v>410</v>
      </c>
      <c r="B420" s="278" t="s">
        <v>515</v>
      </c>
      <c r="C420" s="279">
        <v>391.6</v>
      </c>
      <c r="D420" s="280">
        <v>392.81666666666666</v>
      </c>
      <c r="E420" s="280">
        <v>386.98333333333335</v>
      </c>
      <c r="F420" s="280">
        <v>382.36666666666667</v>
      </c>
      <c r="G420" s="280">
        <v>376.53333333333336</v>
      </c>
      <c r="H420" s="280">
        <v>397.43333333333334</v>
      </c>
      <c r="I420" s="280">
        <v>403.26666666666671</v>
      </c>
      <c r="J420" s="280">
        <v>407.88333333333333</v>
      </c>
      <c r="K420" s="278">
        <v>398.65</v>
      </c>
      <c r="L420" s="278">
        <v>388.2</v>
      </c>
      <c r="M420" s="278">
        <v>0.2026</v>
      </c>
    </row>
    <row r="421" spans="1:13">
      <c r="A421" s="269">
        <v>411</v>
      </c>
      <c r="B421" s="278" t="s">
        <v>510</v>
      </c>
      <c r="C421" s="279">
        <v>22.3</v>
      </c>
      <c r="D421" s="280">
        <v>22.2</v>
      </c>
      <c r="E421" s="280">
        <v>21.95</v>
      </c>
      <c r="F421" s="280">
        <v>21.6</v>
      </c>
      <c r="G421" s="280">
        <v>21.35</v>
      </c>
      <c r="H421" s="280">
        <v>22.549999999999997</v>
      </c>
      <c r="I421" s="280">
        <v>22.799999999999997</v>
      </c>
      <c r="J421" s="280">
        <v>23.149999999999995</v>
      </c>
      <c r="K421" s="278">
        <v>22.45</v>
      </c>
      <c r="L421" s="278">
        <v>21.85</v>
      </c>
      <c r="M421" s="278">
        <v>18.616879999999998</v>
      </c>
    </row>
    <row r="422" spans="1:13">
      <c r="A422" s="269">
        <v>412</v>
      </c>
      <c r="B422" s="278" t="s">
        <v>511</v>
      </c>
      <c r="C422" s="279">
        <v>1634.5</v>
      </c>
      <c r="D422" s="280">
        <v>1643.8333333333333</v>
      </c>
      <c r="E422" s="280">
        <v>1618.7166666666665</v>
      </c>
      <c r="F422" s="280">
        <v>1602.9333333333332</v>
      </c>
      <c r="G422" s="280">
        <v>1577.8166666666664</v>
      </c>
      <c r="H422" s="280">
        <v>1659.6166666666666</v>
      </c>
      <c r="I422" s="280">
        <v>1684.7333333333333</v>
      </c>
      <c r="J422" s="280">
        <v>1700.5166666666667</v>
      </c>
      <c r="K422" s="278">
        <v>1668.95</v>
      </c>
      <c r="L422" s="278">
        <v>1628.05</v>
      </c>
      <c r="M422" s="278">
        <v>0.23805999999999999</v>
      </c>
    </row>
    <row r="423" spans="1:13">
      <c r="A423" s="269">
        <v>413</v>
      </c>
      <c r="B423" s="278" t="s">
        <v>521</v>
      </c>
      <c r="C423" s="279">
        <v>226.85</v>
      </c>
      <c r="D423" s="280">
        <v>228.25</v>
      </c>
      <c r="E423" s="280">
        <v>223.6</v>
      </c>
      <c r="F423" s="280">
        <v>220.35</v>
      </c>
      <c r="G423" s="280">
        <v>215.7</v>
      </c>
      <c r="H423" s="280">
        <v>231.5</v>
      </c>
      <c r="I423" s="280">
        <v>236.14999999999998</v>
      </c>
      <c r="J423" s="280">
        <v>239.4</v>
      </c>
      <c r="K423" s="278">
        <v>232.9</v>
      </c>
      <c r="L423" s="278">
        <v>225</v>
      </c>
      <c r="M423" s="278">
        <v>1.3136000000000001</v>
      </c>
    </row>
    <row r="424" spans="1:13">
      <c r="A424" s="269">
        <v>414</v>
      </c>
      <c r="B424" s="278" t="s">
        <v>522</v>
      </c>
      <c r="C424" s="279">
        <v>1040.05</v>
      </c>
      <c r="D424" s="280">
        <v>1037.1166666666668</v>
      </c>
      <c r="E424" s="280">
        <v>1006.2333333333336</v>
      </c>
      <c r="F424" s="280">
        <v>972.41666666666674</v>
      </c>
      <c r="G424" s="280">
        <v>941.53333333333353</v>
      </c>
      <c r="H424" s="280">
        <v>1070.9333333333336</v>
      </c>
      <c r="I424" s="280">
        <v>1101.8166666666668</v>
      </c>
      <c r="J424" s="280">
        <v>1135.6333333333337</v>
      </c>
      <c r="K424" s="278">
        <v>1068</v>
      </c>
      <c r="L424" s="278">
        <v>1003.3</v>
      </c>
      <c r="M424" s="278">
        <v>0.42586000000000002</v>
      </c>
    </row>
    <row r="425" spans="1:13">
      <c r="A425" s="269">
        <v>415</v>
      </c>
      <c r="B425" s="278" t="s">
        <v>523</v>
      </c>
      <c r="C425" s="279">
        <v>226.65</v>
      </c>
      <c r="D425" s="280">
        <v>227.23333333333335</v>
      </c>
      <c r="E425" s="280">
        <v>218.4666666666667</v>
      </c>
      <c r="F425" s="280">
        <v>210.28333333333336</v>
      </c>
      <c r="G425" s="280">
        <v>201.51666666666671</v>
      </c>
      <c r="H425" s="280">
        <v>235.41666666666669</v>
      </c>
      <c r="I425" s="280">
        <v>244.18333333333334</v>
      </c>
      <c r="J425" s="280">
        <v>252.36666666666667</v>
      </c>
      <c r="K425" s="278">
        <v>236</v>
      </c>
      <c r="L425" s="278">
        <v>219.05</v>
      </c>
      <c r="M425" s="278">
        <v>13.281409999999999</v>
      </c>
    </row>
    <row r="426" spans="1:13">
      <c r="A426" s="269">
        <v>416</v>
      </c>
      <c r="B426" s="278" t="s">
        <v>524</v>
      </c>
      <c r="C426" s="279">
        <v>8.85</v>
      </c>
      <c r="D426" s="280">
        <v>8.8000000000000007</v>
      </c>
      <c r="E426" s="280">
        <v>8.6000000000000014</v>
      </c>
      <c r="F426" s="280">
        <v>8.3500000000000014</v>
      </c>
      <c r="G426" s="280">
        <v>8.1500000000000021</v>
      </c>
      <c r="H426" s="280">
        <v>9.0500000000000007</v>
      </c>
      <c r="I426" s="280">
        <v>9.25</v>
      </c>
      <c r="J426" s="280">
        <v>9.5</v>
      </c>
      <c r="K426" s="278">
        <v>9</v>
      </c>
      <c r="L426" s="278">
        <v>8.5500000000000007</v>
      </c>
      <c r="M426" s="278">
        <v>358.20720999999998</v>
      </c>
    </row>
    <row r="427" spans="1:13">
      <c r="A427" s="269">
        <v>417</v>
      </c>
      <c r="B427" s="278" t="s">
        <v>2517</v>
      </c>
      <c r="C427" s="279">
        <v>553.29999999999995</v>
      </c>
      <c r="D427" s="280">
        <v>558.81666666666661</v>
      </c>
      <c r="E427" s="280">
        <v>542.63333333333321</v>
      </c>
      <c r="F427" s="280">
        <v>531.96666666666658</v>
      </c>
      <c r="G427" s="280">
        <v>515.78333333333319</v>
      </c>
      <c r="H427" s="280">
        <v>569.48333333333323</v>
      </c>
      <c r="I427" s="280">
        <v>585.66666666666663</v>
      </c>
      <c r="J427" s="280">
        <v>596.33333333333326</v>
      </c>
      <c r="K427" s="278">
        <v>575</v>
      </c>
      <c r="L427" s="278">
        <v>548.15</v>
      </c>
      <c r="M427" s="278">
        <v>0.31513999999999998</v>
      </c>
    </row>
    <row r="428" spans="1:13">
      <c r="A428" s="269">
        <v>418</v>
      </c>
      <c r="B428" s="278" t="s">
        <v>527</v>
      </c>
      <c r="C428" s="279">
        <v>162</v>
      </c>
      <c r="D428" s="280">
        <v>163.36666666666667</v>
      </c>
      <c r="E428" s="280">
        <v>159.73333333333335</v>
      </c>
      <c r="F428" s="280">
        <v>157.46666666666667</v>
      </c>
      <c r="G428" s="280">
        <v>153.83333333333334</v>
      </c>
      <c r="H428" s="280">
        <v>165.63333333333335</v>
      </c>
      <c r="I428" s="280">
        <v>169.26666666666668</v>
      </c>
      <c r="J428" s="280">
        <v>171.53333333333336</v>
      </c>
      <c r="K428" s="278">
        <v>167</v>
      </c>
      <c r="L428" s="278">
        <v>161.1</v>
      </c>
      <c r="M428" s="278">
        <v>5.6114300000000004</v>
      </c>
    </row>
    <row r="429" spans="1:13">
      <c r="A429" s="269">
        <v>419</v>
      </c>
      <c r="B429" s="278" t="s">
        <v>2526</v>
      </c>
      <c r="C429" s="279">
        <v>51.15</v>
      </c>
      <c r="D429" s="280">
        <v>50.883333333333333</v>
      </c>
      <c r="E429" s="280">
        <v>49.766666666666666</v>
      </c>
      <c r="F429" s="280">
        <v>48.383333333333333</v>
      </c>
      <c r="G429" s="280">
        <v>47.266666666666666</v>
      </c>
      <c r="H429" s="280">
        <v>52.266666666666666</v>
      </c>
      <c r="I429" s="280">
        <v>53.383333333333326</v>
      </c>
      <c r="J429" s="280">
        <v>54.766666666666666</v>
      </c>
      <c r="K429" s="278">
        <v>52</v>
      </c>
      <c r="L429" s="278">
        <v>49.5</v>
      </c>
      <c r="M429" s="278">
        <v>49.781959999999998</v>
      </c>
    </row>
    <row r="430" spans="1:13">
      <c r="A430" s="269">
        <v>420</v>
      </c>
      <c r="B430" s="278" t="s">
        <v>175</v>
      </c>
      <c r="C430" s="279">
        <v>3602</v>
      </c>
      <c r="D430" s="280">
        <v>3617.8333333333335</v>
      </c>
      <c r="E430" s="280">
        <v>3570.7166666666672</v>
      </c>
      <c r="F430" s="280">
        <v>3539.4333333333338</v>
      </c>
      <c r="G430" s="280">
        <v>3492.3166666666675</v>
      </c>
      <c r="H430" s="280">
        <v>3649.1166666666668</v>
      </c>
      <c r="I430" s="280">
        <v>3696.2333333333327</v>
      </c>
      <c r="J430" s="280">
        <v>3727.5166666666664</v>
      </c>
      <c r="K430" s="278">
        <v>3664.95</v>
      </c>
      <c r="L430" s="278">
        <v>3586.55</v>
      </c>
      <c r="M430" s="278">
        <v>1.7597100000000001</v>
      </c>
    </row>
    <row r="431" spans="1:13">
      <c r="A431" s="269">
        <v>421</v>
      </c>
      <c r="B431" s="278" t="s">
        <v>176</v>
      </c>
      <c r="C431" s="279">
        <v>704.9</v>
      </c>
      <c r="D431" s="280">
        <v>712.33333333333337</v>
      </c>
      <c r="E431" s="280">
        <v>690.66666666666674</v>
      </c>
      <c r="F431" s="280">
        <v>676.43333333333339</v>
      </c>
      <c r="G431" s="280">
        <v>654.76666666666677</v>
      </c>
      <c r="H431" s="280">
        <v>726.56666666666672</v>
      </c>
      <c r="I431" s="280">
        <v>748.23333333333346</v>
      </c>
      <c r="J431" s="280">
        <v>762.4666666666667</v>
      </c>
      <c r="K431" s="278">
        <v>734</v>
      </c>
      <c r="L431" s="278">
        <v>698.1</v>
      </c>
      <c r="M431" s="278">
        <v>89.761139999999997</v>
      </c>
    </row>
    <row r="432" spans="1:13">
      <c r="A432" s="269">
        <v>422</v>
      </c>
      <c r="B432" s="278" t="s">
        <v>177</v>
      </c>
      <c r="C432" s="287">
        <v>426.65</v>
      </c>
      <c r="D432" s="288">
        <v>427.51666666666671</v>
      </c>
      <c r="E432" s="288">
        <v>420.23333333333341</v>
      </c>
      <c r="F432" s="288">
        <v>413.81666666666672</v>
      </c>
      <c r="G432" s="288">
        <v>406.53333333333342</v>
      </c>
      <c r="H432" s="288">
        <v>433.93333333333339</v>
      </c>
      <c r="I432" s="288">
        <v>441.2166666666667</v>
      </c>
      <c r="J432" s="288">
        <v>447.63333333333338</v>
      </c>
      <c r="K432" s="289">
        <v>434.8</v>
      </c>
      <c r="L432" s="289">
        <v>421.1</v>
      </c>
      <c r="M432" s="289">
        <v>7.3818599999999996</v>
      </c>
    </row>
    <row r="433" spans="1:13">
      <c r="A433" s="269">
        <v>423</v>
      </c>
      <c r="B433" s="278" t="s">
        <v>525</v>
      </c>
      <c r="C433" s="278">
        <v>87.9</v>
      </c>
      <c r="D433" s="280">
        <v>89.983333333333334</v>
      </c>
      <c r="E433" s="280">
        <v>84.966666666666669</v>
      </c>
      <c r="F433" s="280">
        <v>82.033333333333331</v>
      </c>
      <c r="G433" s="280">
        <v>77.016666666666666</v>
      </c>
      <c r="H433" s="280">
        <v>92.916666666666671</v>
      </c>
      <c r="I433" s="280">
        <v>97.933333333333351</v>
      </c>
      <c r="J433" s="280">
        <v>100.86666666666667</v>
      </c>
      <c r="K433" s="278">
        <v>95</v>
      </c>
      <c r="L433" s="278">
        <v>87.05</v>
      </c>
      <c r="M433" s="278">
        <v>7.1539999999999999</v>
      </c>
    </row>
    <row r="434" spans="1:13">
      <c r="A434" s="269">
        <v>424</v>
      </c>
      <c r="B434" s="278" t="s">
        <v>281</v>
      </c>
      <c r="C434" s="278">
        <v>116.6</v>
      </c>
      <c r="D434" s="280">
        <v>117.25</v>
      </c>
      <c r="E434" s="280">
        <v>114.65</v>
      </c>
      <c r="F434" s="280">
        <v>112.7</v>
      </c>
      <c r="G434" s="280">
        <v>110.10000000000001</v>
      </c>
      <c r="H434" s="280">
        <v>119.2</v>
      </c>
      <c r="I434" s="280">
        <v>121.8</v>
      </c>
      <c r="J434" s="280">
        <v>123.75</v>
      </c>
      <c r="K434" s="278">
        <v>119.85</v>
      </c>
      <c r="L434" s="278">
        <v>115.3</v>
      </c>
      <c r="M434" s="278">
        <v>12.438510000000001</v>
      </c>
    </row>
    <row r="435" spans="1:13">
      <c r="A435" s="269">
        <v>425</v>
      </c>
      <c r="B435" s="278" t="s">
        <v>526</v>
      </c>
      <c r="C435" s="278">
        <v>392.3</v>
      </c>
      <c r="D435" s="280">
        <v>391.73333333333329</v>
      </c>
      <c r="E435" s="280">
        <v>387.46666666666658</v>
      </c>
      <c r="F435" s="280">
        <v>382.63333333333327</v>
      </c>
      <c r="G435" s="280">
        <v>378.36666666666656</v>
      </c>
      <c r="H435" s="280">
        <v>396.56666666666661</v>
      </c>
      <c r="I435" s="280">
        <v>400.83333333333337</v>
      </c>
      <c r="J435" s="280">
        <v>405.66666666666663</v>
      </c>
      <c r="K435" s="278">
        <v>396</v>
      </c>
      <c r="L435" s="278">
        <v>386.9</v>
      </c>
      <c r="M435" s="278">
        <v>1.00549</v>
      </c>
    </row>
    <row r="436" spans="1:13">
      <c r="A436" s="269">
        <v>426</v>
      </c>
      <c r="B436" s="278" t="s">
        <v>528</v>
      </c>
      <c r="C436" s="278">
        <v>1720.7</v>
      </c>
      <c r="D436" s="280">
        <v>1747.5666666666666</v>
      </c>
      <c r="E436" s="280">
        <v>1676.1333333333332</v>
      </c>
      <c r="F436" s="280">
        <v>1631.5666666666666</v>
      </c>
      <c r="G436" s="280">
        <v>1560.1333333333332</v>
      </c>
      <c r="H436" s="280">
        <v>1792.1333333333332</v>
      </c>
      <c r="I436" s="280">
        <v>1863.5666666666666</v>
      </c>
      <c r="J436" s="280">
        <v>1908.1333333333332</v>
      </c>
      <c r="K436" s="278">
        <v>1819</v>
      </c>
      <c r="L436" s="278">
        <v>1703</v>
      </c>
      <c r="M436" s="278">
        <v>0.17992</v>
      </c>
    </row>
    <row r="437" spans="1:13">
      <c r="A437" s="269">
        <v>427</v>
      </c>
      <c r="B437" s="278" t="s">
        <v>529</v>
      </c>
      <c r="C437" s="278">
        <v>1408.6</v>
      </c>
      <c r="D437" s="280">
        <v>1412.5333333333335</v>
      </c>
      <c r="E437" s="280">
        <v>1386.0666666666671</v>
      </c>
      <c r="F437" s="280">
        <v>1363.5333333333335</v>
      </c>
      <c r="G437" s="280">
        <v>1337.0666666666671</v>
      </c>
      <c r="H437" s="280">
        <v>1435.0666666666671</v>
      </c>
      <c r="I437" s="280">
        <v>1461.5333333333338</v>
      </c>
      <c r="J437" s="280">
        <v>1484.0666666666671</v>
      </c>
      <c r="K437" s="278">
        <v>1439</v>
      </c>
      <c r="L437" s="278">
        <v>1390</v>
      </c>
      <c r="M437" s="278">
        <v>0.24829999999999999</v>
      </c>
    </row>
    <row r="438" spans="1:13">
      <c r="A438" s="269">
        <v>428</v>
      </c>
      <c r="B438" s="278" t="s">
        <v>530</v>
      </c>
      <c r="C438" s="278">
        <v>396.55</v>
      </c>
      <c r="D438" s="280">
        <v>398.06666666666666</v>
      </c>
      <c r="E438" s="280">
        <v>388.48333333333335</v>
      </c>
      <c r="F438" s="280">
        <v>380.41666666666669</v>
      </c>
      <c r="G438" s="280">
        <v>370.83333333333337</v>
      </c>
      <c r="H438" s="280">
        <v>406.13333333333333</v>
      </c>
      <c r="I438" s="280">
        <v>415.7166666666667</v>
      </c>
      <c r="J438" s="280">
        <v>423.7833333333333</v>
      </c>
      <c r="K438" s="278">
        <v>407.65</v>
      </c>
      <c r="L438" s="278">
        <v>390</v>
      </c>
      <c r="M438" s="278">
        <v>1.90239</v>
      </c>
    </row>
    <row r="439" spans="1:13">
      <c r="A439" s="269">
        <v>429</v>
      </c>
      <c r="B439" s="278" t="s">
        <v>178</v>
      </c>
      <c r="C439" s="278">
        <v>479.95</v>
      </c>
      <c r="D439" s="280">
        <v>481.05</v>
      </c>
      <c r="E439" s="280">
        <v>471.1</v>
      </c>
      <c r="F439" s="280">
        <v>462.25</v>
      </c>
      <c r="G439" s="280">
        <v>452.3</v>
      </c>
      <c r="H439" s="280">
        <v>489.90000000000003</v>
      </c>
      <c r="I439" s="280">
        <v>499.84999999999997</v>
      </c>
      <c r="J439" s="280">
        <v>508.70000000000005</v>
      </c>
      <c r="K439" s="278">
        <v>491</v>
      </c>
      <c r="L439" s="278">
        <v>472.2</v>
      </c>
      <c r="M439" s="278">
        <v>74.925079999999994</v>
      </c>
    </row>
    <row r="440" spans="1:13">
      <c r="A440" s="269">
        <v>430</v>
      </c>
      <c r="B440" s="278" t="s">
        <v>531</v>
      </c>
      <c r="C440" s="278">
        <v>183.05</v>
      </c>
      <c r="D440" s="280">
        <v>186.79999999999998</v>
      </c>
      <c r="E440" s="280">
        <v>177.14999999999998</v>
      </c>
      <c r="F440" s="280">
        <v>171.25</v>
      </c>
      <c r="G440" s="280">
        <v>161.6</v>
      </c>
      <c r="H440" s="280">
        <v>192.69999999999996</v>
      </c>
      <c r="I440" s="280">
        <v>202.35</v>
      </c>
      <c r="J440" s="280">
        <v>208.24999999999994</v>
      </c>
      <c r="K440" s="278">
        <v>196.45</v>
      </c>
      <c r="L440" s="278">
        <v>180.9</v>
      </c>
      <c r="M440" s="278">
        <v>12.51139</v>
      </c>
    </row>
    <row r="441" spans="1:13">
      <c r="A441" s="269">
        <v>431</v>
      </c>
      <c r="B441" s="278" t="s">
        <v>179</v>
      </c>
      <c r="C441" s="278">
        <v>421.2</v>
      </c>
      <c r="D441" s="280">
        <v>419.16666666666669</v>
      </c>
      <c r="E441" s="280">
        <v>411.33333333333337</v>
      </c>
      <c r="F441" s="280">
        <v>401.4666666666667</v>
      </c>
      <c r="G441" s="280">
        <v>393.63333333333338</v>
      </c>
      <c r="H441" s="280">
        <v>429.03333333333336</v>
      </c>
      <c r="I441" s="280">
        <v>436.86666666666673</v>
      </c>
      <c r="J441" s="280">
        <v>446.73333333333335</v>
      </c>
      <c r="K441" s="278">
        <v>427</v>
      </c>
      <c r="L441" s="278">
        <v>409.3</v>
      </c>
      <c r="M441" s="278">
        <v>46.733939999999997</v>
      </c>
    </row>
    <row r="442" spans="1:13">
      <c r="A442" s="269">
        <v>432</v>
      </c>
      <c r="B442" s="278" t="s">
        <v>532</v>
      </c>
      <c r="C442" s="278">
        <v>145</v>
      </c>
      <c r="D442" s="280">
        <v>145.41666666666666</v>
      </c>
      <c r="E442" s="280">
        <v>142.33333333333331</v>
      </c>
      <c r="F442" s="280">
        <v>139.66666666666666</v>
      </c>
      <c r="G442" s="280">
        <v>136.58333333333331</v>
      </c>
      <c r="H442" s="280">
        <v>148.08333333333331</v>
      </c>
      <c r="I442" s="280">
        <v>151.16666666666663</v>
      </c>
      <c r="J442" s="280">
        <v>153.83333333333331</v>
      </c>
      <c r="K442" s="278">
        <v>148.5</v>
      </c>
      <c r="L442" s="278">
        <v>142.75</v>
      </c>
      <c r="M442" s="278">
        <v>1.3236600000000001</v>
      </c>
    </row>
    <row r="443" spans="1:13">
      <c r="A443" s="269">
        <v>433</v>
      </c>
      <c r="B443" s="278" t="s">
        <v>533</v>
      </c>
      <c r="C443" s="278">
        <v>1126.7</v>
      </c>
      <c r="D443" s="280">
        <v>1127.3</v>
      </c>
      <c r="E443" s="280">
        <v>1110.3999999999999</v>
      </c>
      <c r="F443" s="280">
        <v>1094.0999999999999</v>
      </c>
      <c r="G443" s="280">
        <v>1077.1999999999998</v>
      </c>
      <c r="H443" s="280">
        <v>1143.5999999999999</v>
      </c>
      <c r="I443" s="280">
        <v>1160.5</v>
      </c>
      <c r="J443" s="280">
        <v>1176.8</v>
      </c>
      <c r="K443" s="278">
        <v>1144.2</v>
      </c>
      <c r="L443" s="278">
        <v>1111</v>
      </c>
      <c r="M443" s="278">
        <v>0.47822999999999999</v>
      </c>
    </row>
    <row r="444" spans="1:13">
      <c r="A444" s="269">
        <v>434</v>
      </c>
      <c r="B444" s="278" t="s">
        <v>534</v>
      </c>
      <c r="C444" s="278">
        <v>4.6500000000000004</v>
      </c>
      <c r="D444" s="280">
        <v>4.5666666666666673</v>
      </c>
      <c r="E444" s="280">
        <v>4.4833333333333343</v>
      </c>
      <c r="F444" s="280">
        <v>4.3166666666666673</v>
      </c>
      <c r="G444" s="280">
        <v>4.2333333333333343</v>
      </c>
      <c r="H444" s="280">
        <v>4.7333333333333343</v>
      </c>
      <c r="I444" s="280">
        <v>4.8166666666666682</v>
      </c>
      <c r="J444" s="280">
        <v>4.9833333333333343</v>
      </c>
      <c r="K444" s="278">
        <v>4.6500000000000004</v>
      </c>
      <c r="L444" s="278">
        <v>4.4000000000000004</v>
      </c>
      <c r="M444" s="278">
        <v>372.91367000000002</v>
      </c>
    </row>
    <row r="445" spans="1:13">
      <c r="A445" s="269">
        <v>435</v>
      </c>
      <c r="B445" s="278" t="s">
        <v>535</v>
      </c>
      <c r="C445" s="278">
        <v>129.65</v>
      </c>
      <c r="D445" s="280">
        <v>130.18333333333331</v>
      </c>
      <c r="E445" s="280">
        <v>127.36666666666662</v>
      </c>
      <c r="F445" s="280">
        <v>125.08333333333331</v>
      </c>
      <c r="G445" s="280">
        <v>122.26666666666662</v>
      </c>
      <c r="H445" s="280">
        <v>132.46666666666661</v>
      </c>
      <c r="I445" s="280">
        <v>135.28333333333327</v>
      </c>
      <c r="J445" s="280">
        <v>137.56666666666661</v>
      </c>
      <c r="K445" s="278">
        <v>133</v>
      </c>
      <c r="L445" s="278">
        <v>127.9</v>
      </c>
      <c r="M445" s="278">
        <v>0.91537000000000002</v>
      </c>
    </row>
    <row r="446" spans="1:13">
      <c r="A446" s="269">
        <v>436</v>
      </c>
      <c r="B446" s="278" t="s">
        <v>536</v>
      </c>
      <c r="C446" s="278">
        <v>904.55</v>
      </c>
      <c r="D446" s="280">
        <v>905.2166666666667</v>
      </c>
      <c r="E446" s="280">
        <v>899.33333333333337</v>
      </c>
      <c r="F446" s="280">
        <v>894.11666666666667</v>
      </c>
      <c r="G446" s="280">
        <v>888.23333333333335</v>
      </c>
      <c r="H446" s="280">
        <v>910.43333333333339</v>
      </c>
      <c r="I446" s="280">
        <v>916.31666666666661</v>
      </c>
      <c r="J446" s="280">
        <v>921.53333333333342</v>
      </c>
      <c r="K446" s="278">
        <v>911.1</v>
      </c>
      <c r="L446" s="278">
        <v>900</v>
      </c>
      <c r="M446" s="278">
        <v>0.49481000000000003</v>
      </c>
    </row>
    <row r="447" spans="1:13">
      <c r="A447" s="269">
        <v>437</v>
      </c>
      <c r="B447" s="278" t="s">
        <v>282</v>
      </c>
      <c r="C447" s="278">
        <v>406.95</v>
      </c>
      <c r="D447" s="280">
        <v>407.36666666666662</v>
      </c>
      <c r="E447" s="280">
        <v>402.68333333333322</v>
      </c>
      <c r="F447" s="280">
        <v>398.41666666666663</v>
      </c>
      <c r="G447" s="280">
        <v>393.73333333333323</v>
      </c>
      <c r="H447" s="280">
        <v>411.63333333333321</v>
      </c>
      <c r="I447" s="280">
        <v>416.31666666666661</v>
      </c>
      <c r="J447" s="280">
        <v>420.5833333333332</v>
      </c>
      <c r="K447" s="278">
        <v>412.05</v>
      </c>
      <c r="L447" s="278">
        <v>403.1</v>
      </c>
      <c r="M447" s="278">
        <v>2.1180500000000002</v>
      </c>
    </row>
    <row r="448" spans="1:13">
      <c r="A448" s="269">
        <v>438</v>
      </c>
      <c r="B448" s="278" t="s">
        <v>542</v>
      </c>
      <c r="C448" s="278">
        <v>51.25</v>
      </c>
      <c r="D448" s="280">
        <v>50.65</v>
      </c>
      <c r="E448" s="280">
        <v>50.05</v>
      </c>
      <c r="F448" s="280">
        <v>48.85</v>
      </c>
      <c r="G448" s="280">
        <v>48.25</v>
      </c>
      <c r="H448" s="280">
        <v>51.849999999999994</v>
      </c>
      <c r="I448" s="280">
        <v>52.45</v>
      </c>
      <c r="J448" s="280">
        <v>53.649999999999991</v>
      </c>
      <c r="K448" s="278">
        <v>51.25</v>
      </c>
      <c r="L448" s="278">
        <v>49.45</v>
      </c>
      <c r="M448" s="278">
        <v>1.03647</v>
      </c>
    </row>
    <row r="449" spans="1:13">
      <c r="A449" s="269">
        <v>439</v>
      </c>
      <c r="B449" s="278" t="s">
        <v>2609</v>
      </c>
      <c r="C449" s="278">
        <v>12105.5</v>
      </c>
      <c r="D449" s="280">
        <v>12168.5</v>
      </c>
      <c r="E449" s="280">
        <v>11937</v>
      </c>
      <c r="F449" s="280">
        <v>11768.5</v>
      </c>
      <c r="G449" s="280">
        <v>11537</v>
      </c>
      <c r="H449" s="280">
        <v>12337</v>
      </c>
      <c r="I449" s="280">
        <v>12568.5</v>
      </c>
      <c r="J449" s="280">
        <v>12737</v>
      </c>
      <c r="K449" s="278">
        <v>12400</v>
      </c>
      <c r="L449" s="278">
        <v>12000</v>
      </c>
      <c r="M449" s="278">
        <v>9.8200000000000006E-3</v>
      </c>
    </row>
    <row r="450" spans="1:13">
      <c r="A450" s="269">
        <v>440</v>
      </c>
      <c r="B450" s="278" t="s">
        <v>182</v>
      </c>
      <c r="C450" s="278">
        <v>901</v>
      </c>
      <c r="D450" s="280">
        <v>896.69999999999993</v>
      </c>
      <c r="E450" s="280">
        <v>876.39999999999986</v>
      </c>
      <c r="F450" s="280">
        <v>851.8</v>
      </c>
      <c r="G450" s="280">
        <v>831.49999999999989</v>
      </c>
      <c r="H450" s="280">
        <v>921.29999999999984</v>
      </c>
      <c r="I450" s="280">
        <v>941.5999999999998</v>
      </c>
      <c r="J450" s="280">
        <v>966.19999999999982</v>
      </c>
      <c r="K450" s="278">
        <v>917</v>
      </c>
      <c r="L450" s="278">
        <v>872.1</v>
      </c>
      <c r="M450" s="278">
        <v>13.78037</v>
      </c>
    </row>
    <row r="451" spans="1:13">
      <c r="A451" s="269">
        <v>441</v>
      </c>
      <c r="B451" s="278" t="s">
        <v>3465</v>
      </c>
      <c r="C451" s="278">
        <v>385.65</v>
      </c>
      <c r="D451" s="280">
        <v>385.7</v>
      </c>
      <c r="E451" s="280">
        <v>382.45</v>
      </c>
      <c r="F451" s="280">
        <v>379.25</v>
      </c>
      <c r="G451" s="280">
        <v>376</v>
      </c>
      <c r="H451" s="280">
        <v>388.9</v>
      </c>
      <c r="I451" s="280">
        <v>392.15</v>
      </c>
      <c r="J451" s="280">
        <v>395.34999999999997</v>
      </c>
      <c r="K451" s="278">
        <v>388.95</v>
      </c>
      <c r="L451" s="278">
        <v>382.5</v>
      </c>
      <c r="M451" s="278">
        <v>17.591640000000002</v>
      </c>
    </row>
    <row r="452" spans="1:13">
      <c r="A452" s="269">
        <v>442</v>
      </c>
      <c r="B452" s="278" t="s">
        <v>543</v>
      </c>
      <c r="C452" s="278">
        <v>769.9</v>
      </c>
      <c r="D452" s="280">
        <v>772</v>
      </c>
      <c r="E452" s="280">
        <v>766.9</v>
      </c>
      <c r="F452" s="280">
        <v>763.9</v>
      </c>
      <c r="G452" s="280">
        <v>758.8</v>
      </c>
      <c r="H452" s="280">
        <v>775</v>
      </c>
      <c r="I452" s="280">
        <v>780.09999999999991</v>
      </c>
      <c r="J452" s="280">
        <v>783.1</v>
      </c>
      <c r="K452" s="278">
        <v>777.1</v>
      </c>
      <c r="L452" s="278">
        <v>769</v>
      </c>
      <c r="M452" s="278">
        <v>0.12045</v>
      </c>
    </row>
    <row r="453" spans="1:13">
      <c r="A453" s="269">
        <v>443</v>
      </c>
      <c r="B453" s="278" t="s">
        <v>183</v>
      </c>
      <c r="C453" s="278">
        <v>101.4</v>
      </c>
      <c r="D453" s="280">
        <v>102.59999999999998</v>
      </c>
      <c r="E453" s="280">
        <v>99.149999999999963</v>
      </c>
      <c r="F453" s="280">
        <v>96.899999999999977</v>
      </c>
      <c r="G453" s="280">
        <v>93.44999999999996</v>
      </c>
      <c r="H453" s="280">
        <v>104.84999999999997</v>
      </c>
      <c r="I453" s="280">
        <v>108.29999999999998</v>
      </c>
      <c r="J453" s="280">
        <v>110.54999999999997</v>
      </c>
      <c r="K453" s="278">
        <v>106.05</v>
      </c>
      <c r="L453" s="278">
        <v>100.35</v>
      </c>
      <c r="M453" s="278">
        <v>563.28105000000005</v>
      </c>
    </row>
    <row r="454" spans="1:13">
      <c r="A454" s="269">
        <v>444</v>
      </c>
      <c r="B454" s="278" t="s">
        <v>184</v>
      </c>
      <c r="C454" s="278">
        <v>41.45</v>
      </c>
      <c r="D454" s="280">
        <v>41.833333333333336</v>
      </c>
      <c r="E454" s="280">
        <v>40.666666666666671</v>
      </c>
      <c r="F454" s="280">
        <v>39.883333333333333</v>
      </c>
      <c r="G454" s="280">
        <v>38.716666666666669</v>
      </c>
      <c r="H454" s="280">
        <v>42.616666666666674</v>
      </c>
      <c r="I454" s="280">
        <v>43.783333333333346</v>
      </c>
      <c r="J454" s="280">
        <v>44.566666666666677</v>
      </c>
      <c r="K454" s="278">
        <v>43</v>
      </c>
      <c r="L454" s="278">
        <v>41.05</v>
      </c>
      <c r="M454" s="278">
        <v>34.098050000000001</v>
      </c>
    </row>
    <row r="455" spans="1:13">
      <c r="A455" s="269">
        <v>445</v>
      </c>
      <c r="B455" s="278" t="s">
        <v>185</v>
      </c>
      <c r="C455" s="278">
        <v>46.35</v>
      </c>
      <c r="D455" s="280">
        <v>46.016666666666673</v>
      </c>
      <c r="E455" s="280">
        <v>44.633333333333347</v>
      </c>
      <c r="F455" s="280">
        <v>42.916666666666671</v>
      </c>
      <c r="G455" s="280">
        <v>41.533333333333346</v>
      </c>
      <c r="H455" s="280">
        <v>47.733333333333348</v>
      </c>
      <c r="I455" s="280">
        <v>49.116666666666674</v>
      </c>
      <c r="J455" s="280">
        <v>50.83333333333335</v>
      </c>
      <c r="K455" s="278">
        <v>47.4</v>
      </c>
      <c r="L455" s="278">
        <v>44.3</v>
      </c>
      <c r="M455" s="278">
        <v>460.56290000000001</v>
      </c>
    </row>
    <row r="456" spans="1:13">
      <c r="A456" s="269">
        <v>446</v>
      </c>
      <c r="B456" s="278" t="s">
        <v>186</v>
      </c>
      <c r="C456" s="278">
        <v>323.85000000000002</v>
      </c>
      <c r="D456" s="280">
        <v>325.45</v>
      </c>
      <c r="E456" s="280">
        <v>320.95</v>
      </c>
      <c r="F456" s="280">
        <v>318.05</v>
      </c>
      <c r="G456" s="280">
        <v>313.55</v>
      </c>
      <c r="H456" s="280">
        <v>328.34999999999997</v>
      </c>
      <c r="I456" s="280">
        <v>332.84999999999997</v>
      </c>
      <c r="J456" s="280">
        <v>335.74999999999994</v>
      </c>
      <c r="K456" s="278">
        <v>329.95</v>
      </c>
      <c r="L456" s="278">
        <v>322.55</v>
      </c>
      <c r="M456" s="278">
        <v>97.06335</v>
      </c>
    </row>
    <row r="457" spans="1:13">
      <c r="A457" s="269">
        <v>447</v>
      </c>
      <c r="B457" s="278" t="s">
        <v>2625</v>
      </c>
      <c r="C457" s="278">
        <v>20.3</v>
      </c>
      <c r="D457" s="280">
        <v>20.383333333333333</v>
      </c>
      <c r="E457" s="280">
        <v>20.016666666666666</v>
      </c>
      <c r="F457" s="280">
        <v>19.733333333333334</v>
      </c>
      <c r="G457" s="280">
        <v>19.366666666666667</v>
      </c>
      <c r="H457" s="280">
        <v>20.666666666666664</v>
      </c>
      <c r="I457" s="280">
        <v>21.033333333333331</v>
      </c>
      <c r="J457" s="280">
        <v>21.316666666666663</v>
      </c>
      <c r="K457" s="278">
        <v>20.75</v>
      </c>
      <c r="L457" s="278">
        <v>20.100000000000001</v>
      </c>
      <c r="M457" s="278">
        <v>19.568999999999999</v>
      </c>
    </row>
    <row r="458" spans="1:13">
      <c r="A458" s="269">
        <v>448</v>
      </c>
      <c r="B458" s="278" t="s">
        <v>537</v>
      </c>
      <c r="C458" s="278">
        <v>667.95</v>
      </c>
      <c r="D458" s="280">
        <v>670.80000000000007</v>
      </c>
      <c r="E458" s="280">
        <v>657.65000000000009</v>
      </c>
      <c r="F458" s="280">
        <v>647.35</v>
      </c>
      <c r="G458" s="280">
        <v>634.20000000000005</v>
      </c>
      <c r="H458" s="280">
        <v>681.10000000000014</v>
      </c>
      <c r="I458" s="280">
        <v>694.25</v>
      </c>
      <c r="J458" s="280">
        <v>704.55000000000018</v>
      </c>
      <c r="K458" s="278">
        <v>683.95</v>
      </c>
      <c r="L458" s="278">
        <v>660.5</v>
      </c>
      <c r="M458" s="278">
        <v>0.14408000000000001</v>
      </c>
    </row>
    <row r="459" spans="1:13">
      <c r="A459" s="269">
        <v>449</v>
      </c>
      <c r="B459" s="278" t="s">
        <v>538</v>
      </c>
      <c r="C459" s="278">
        <v>346.65</v>
      </c>
      <c r="D459" s="280">
        <v>349.66666666666669</v>
      </c>
      <c r="E459" s="280">
        <v>342.33333333333337</v>
      </c>
      <c r="F459" s="280">
        <v>338.01666666666671</v>
      </c>
      <c r="G459" s="280">
        <v>330.68333333333339</v>
      </c>
      <c r="H459" s="280">
        <v>353.98333333333335</v>
      </c>
      <c r="I459" s="280">
        <v>361.31666666666672</v>
      </c>
      <c r="J459" s="280">
        <v>365.63333333333333</v>
      </c>
      <c r="K459" s="278">
        <v>357</v>
      </c>
      <c r="L459" s="278">
        <v>345.35</v>
      </c>
      <c r="M459" s="278">
        <v>0.10248</v>
      </c>
    </row>
    <row r="460" spans="1:13">
      <c r="A460" s="269">
        <v>450</v>
      </c>
      <c r="B460" s="278" t="s">
        <v>187</v>
      </c>
      <c r="C460" s="278">
        <v>2118.85</v>
      </c>
      <c r="D460" s="280">
        <v>2090.2666666666669</v>
      </c>
      <c r="E460" s="280">
        <v>2048.5333333333338</v>
      </c>
      <c r="F460" s="280">
        <v>1978.2166666666669</v>
      </c>
      <c r="G460" s="280">
        <v>1936.4833333333338</v>
      </c>
      <c r="H460" s="280">
        <v>2160.5833333333339</v>
      </c>
      <c r="I460" s="280">
        <v>2202.3166666666666</v>
      </c>
      <c r="J460" s="280">
        <v>2272.6333333333337</v>
      </c>
      <c r="K460" s="278">
        <v>2132</v>
      </c>
      <c r="L460" s="278">
        <v>2019.95</v>
      </c>
      <c r="M460" s="278">
        <v>63.009120000000003</v>
      </c>
    </row>
    <row r="461" spans="1:13">
      <c r="A461" s="269">
        <v>451</v>
      </c>
      <c r="B461" s="278" t="s">
        <v>544</v>
      </c>
      <c r="C461" s="278">
        <v>1702.75</v>
      </c>
      <c r="D461" s="280">
        <v>1715.55</v>
      </c>
      <c r="E461" s="280">
        <v>1686.1499999999999</v>
      </c>
      <c r="F461" s="280">
        <v>1669.55</v>
      </c>
      <c r="G461" s="280">
        <v>1640.1499999999999</v>
      </c>
      <c r="H461" s="280">
        <v>1732.1499999999999</v>
      </c>
      <c r="I461" s="280">
        <v>1761.55</v>
      </c>
      <c r="J461" s="280">
        <v>1778.1499999999999</v>
      </c>
      <c r="K461" s="278">
        <v>1744.95</v>
      </c>
      <c r="L461" s="278">
        <v>1698.95</v>
      </c>
      <c r="M461" s="278">
        <v>5.4879999999999998E-2</v>
      </c>
    </row>
    <row r="462" spans="1:13">
      <c r="A462" s="269">
        <v>452</v>
      </c>
      <c r="B462" s="278" t="s">
        <v>188</v>
      </c>
      <c r="C462" s="278">
        <v>560.85</v>
      </c>
      <c r="D462" s="280">
        <v>562.80000000000007</v>
      </c>
      <c r="E462" s="280">
        <v>550.65000000000009</v>
      </c>
      <c r="F462" s="280">
        <v>540.45000000000005</v>
      </c>
      <c r="G462" s="280">
        <v>528.30000000000007</v>
      </c>
      <c r="H462" s="280">
        <v>573.00000000000011</v>
      </c>
      <c r="I462" s="280">
        <v>585.15</v>
      </c>
      <c r="J462" s="280">
        <v>595.35000000000014</v>
      </c>
      <c r="K462" s="278">
        <v>574.95000000000005</v>
      </c>
      <c r="L462" s="278">
        <v>552.6</v>
      </c>
      <c r="M462" s="278">
        <v>52.891219999999997</v>
      </c>
    </row>
    <row r="463" spans="1:13">
      <c r="A463" s="269">
        <v>453</v>
      </c>
      <c r="B463" s="278" t="s">
        <v>545</v>
      </c>
      <c r="C463" s="278">
        <v>196.5</v>
      </c>
      <c r="D463" s="280">
        <v>199.46666666666667</v>
      </c>
      <c r="E463" s="280">
        <v>192.03333333333333</v>
      </c>
      <c r="F463" s="280">
        <v>187.56666666666666</v>
      </c>
      <c r="G463" s="280">
        <v>180.13333333333333</v>
      </c>
      <c r="H463" s="280">
        <v>203.93333333333334</v>
      </c>
      <c r="I463" s="280">
        <v>211.36666666666667</v>
      </c>
      <c r="J463" s="280">
        <v>215.83333333333334</v>
      </c>
      <c r="K463" s="278">
        <v>206.9</v>
      </c>
      <c r="L463" s="278">
        <v>195</v>
      </c>
      <c r="M463" s="278">
        <v>0.1605</v>
      </c>
    </row>
    <row r="464" spans="1:13">
      <c r="A464" s="269">
        <v>454</v>
      </c>
      <c r="B464" s="278" t="s">
        <v>546</v>
      </c>
      <c r="C464" s="278">
        <v>773.65</v>
      </c>
      <c r="D464" s="280">
        <v>776.26666666666677</v>
      </c>
      <c r="E464" s="280">
        <v>763.78333333333353</v>
      </c>
      <c r="F464" s="280">
        <v>753.91666666666674</v>
      </c>
      <c r="G464" s="280">
        <v>741.43333333333351</v>
      </c>
      <c r="H464" s="280">
        <v>786.13333333333355</v>
      </c>
      <c r="I464" s="280">
        <v>798.6166666666669</v>
      </c>
      <c r="J464" s="280">
        <v>808.48333333333358</v>
      </c>
      <c r="K464" s="278">
        <v>788.75</v>
      </c>
      <c r="L464" s="278">
        <v>766.4</v>
      </c>
      <c r="M464" s="278">
        <v>0.58906000000000003</v>
      </c>
    </row>
    <row r="465" spans="1:13">
      <c r="A465" s="269">
        <v>455</v>
      </c>
      <c r="B465" s="278" t="s">
        <v>547</v>
      </c>
      <c r="C465" s="278">
        <v>505.5</v>
      </c>
      <c r="D465" s="280">
        <v>505.51666666666665</v>
      </c>
      <c r="E465" s="280">
        <v>501.0333333333333</v>
      </c>
      <c r="F465" s="280">
        <v>496.56666666666666</v>
      </c>
      <c r="G465" s="280">
        <v>492.08333333333331</v>
      </c>
      <c r="H465" s="280">
        <v>509.98333333333329</v>
      </c>
      <c r="I465" s="280">
        <v>514.4666666666667</v>
      </c>
      <c r="J465" s="280">
        <v>518.93333333333328</v>
      </c>
      <c r="K465" s="278">
        <v>510</v>
      </c>
      <c r="L465" s="278">
        <v>501.05</v>
      </c>
      <c r="M465" s="278">
        <v>0.52610000000000001</v>
      </c>
    </row>
    <row r="466" spans="1:13">
      <c r="A466" s="269">
        <v>456</v>
      </c>
      <c r="B466" s="278" t="s">
        <v>552</v>
      </c>
      <c r="C466" s="278">
        <v>445.85</v>
      </c>
      <c r="D466" s="280">
        <v>443.91666666666669</v>
      </c>
      <c r="E466" s="280">
        <v>438.98333333333335</v>
      </c>
      <c r="F466" s="280">
        <v>432.11666666666667</v>
      </c>
      <c r="G466" s="280">
        <v>427.18333333333334</v>
      </c>
      <c r="H466" s="280">
        <v>450.78333333333336</v>
      </c>
      <c r="I466" s="280">
        <v>455.71666666666664</v>
      </c>
      <c r="J466" s="280">
        <v>462.58333333333337</v>
      </c>
      <c r="K466" s="278">
        <v>448.85</v>
      </c>
      <c r="L466" s="278">
        <v>437.05</v>
      </c>
      <c r="M466" s="278">
        <v>0.99375000000000002</v>
      </c>
    </row>
    <row r="467" spans="1:13">
      <c r="A467" s="269">
        <v>457</v>
      </c>
      <c r="B467" s="278" t="s">
        <v>548</v>
      </c>
      <c r="C467" s="278">
        <v>39.700000000000003</v>
      </c>
      <c r="D467" s="280">
        <v>40.18333333333333</v>
      </c>
      <c r="E467" s="280">
        <v>38.966666666666661</v>
      </c>
      <c r="F467" s="280">
        <v>38.233333333333334</v>
      </c>
      <c r="G467" s="280">
        <v>37.016666666666666</v>
      </c>
      <c r="H467" s="280">
        <v>40.916666666666657</v>
      </c>
      <c r="I467" s="280">
        <v>42.133333333333326</v>
      </c>
      <c r="J467" s="280">
        <v>42.866666666666653</v>
      </c>
      <c r="K467" s="278">
        <v>41.4</v>
      </c>
      <c r="L467" s="278">
        <v>39.450000000000003</v>
      </c>
      <c r="M467" s="278">
        <v>4.3032500000000002</v>
      </c>
    </row>
    <row r="468" spans="1:13">
      <c r="A468" s="269">
        <v>458</v>
      </c>
      <c r="B468" s="278" t="s">
        <v>549</v>
      </c>
      <c r="C468" s="278">
        <v>956.1</v>
      </c>
      <c r="D468" s="280">
        <v>954.88333333333321</v>
      </c>
      <c r="E468" s="280">
        <v>944.76666666666642</v>
      </c>
      <c r="F468" s="280">
        <v>933.43333333333317</v>
      </c>
      <c r="G468" s="280">
        <v>923.31666666666638</v>
      </c>
      <c r="H468" s="280">
        <v>966.21666666666647</v>
      </c>
      <c r="I468" s="280">
        <v>976.33333333333326</v>
      </c>
      <c r="J468" s="280">
        <v>987.66666666666652</v>
      </c>
      <c r="K468" s="278">
        <v>965</v>
      </c>
      <c r="L468" s="278">
        <v>943.55</v>
      </c>
      <c r="M468" s="278">
        <v>9.9610000000000004E-2</v>
      </c>
    </row>
    <row r="469" spans="1:13">
      <c r="A469" s="269">
        <v>459</v>
      </c>
      <c r="B469" s="278" t="s">
        <v>189</v>
      </c>
      <c r="C469" s="278">
        <v>966.2</v>
      </c>
      <c r="D469" s="280">
        <v>972.66666666666663</v>
      </c>
      <c r="E469" s="280">
        <v>955.43333333333328</v>
      </c>
      <c r="F469" s="280">
        <v>944.66666666666663</v>
      </c>
      <c r="G469" s="280">
        <v>927.43333333333328</v>
      </c>
      <c r="H469" s="280">
        <v>983.43333333333328</v>
      </c>
      <c r="I469" s="280">
        <v>1000.6666666666666</v>
      </c>
      <c r="J469" s="280">
        <v>1011.4333333333333</v>
      </c>
      <c r="K469" s="278">
        <v>989.9</v>
      </c>
      <c r="L469" s="278">
        <v>961.9</v>
      </c>
      <c r="M469" s="278">
        <v>25.14115</v>
      </c>
    </row>
    <row r="470" spans="1:13">
      <c r="A470" s="269">
        <v>460</v>
      </c>
      <c r="B470" s="278" t="s">
        <v>190</v>
      </c>
      <c r="C470" s="278">
        <v>2471.15</v>
      </c>
      <c r="D470" s="280">
        <v>2480.7666666666669</v>
      </c>
      <c r="E470" s="280">
        <v>2440.3833333333337</v>
      </c>
      <c r="F470" s="280">
        <v>2409.6166666666668</v>
      </c>
      <c r="G470" s="280">
        <v>2369.2333333333336</v>
      </c>
      <c r="H470" s="280">
        <v>2511.5333333333338</v>
      </c>
      <c r="I470" s="280">
        <v>2551.916666666667</v>
      </c>
      <c r="J470" s="280">
        <v>2582.6833333333338</v>
      </c>
      <c r="K470" s="278">
        <v>2521.15</v>
      </c>
      <c r="L470" s="278">
        <v>2450</v>
      </c>
      <c r="M470" s="278">
        <v>2.6494300000000002</v>
      </c>
    </row>
    <row r="471" spans="1:13">
      <c r="A471" s="269">
        <v>461</v>
      </c>
      <c r="B471" s="278" t="s">
        <v>191</v>
      </c>
      <c r="C471" s="278">
        <v>325.39999999999998</v>
      </c>
      <c r="D471" s="280">
        <v>326.13333333333333</v>
      </c>
      <c r="E471" s="280">
        <v>322.26666666666665</v>
      </c>
      <c r="F471" s="280">
        <v>319.13333333333333</v>
      </c>
      <c r="G471" s="280">
        <v>315.26666666666665</v>
      </c>
      <c r="H471" s="280">
        <v>329.26666666666665</v>
      </c>
      <c r="I471" s="280">
        <v>333.13333333333333</v>
      </c>
      <c r="J471" s="280">
        <v>336.26666666666665</v>
      </c>
      <c r="K471" s="278">
        <v>330</v>
      </c>
      <c r="L471" s="278">
        <v>323</v>
      </c>
      <c r="M471" s="278">
        <v>8.0592799999999993</v>
      </c>
    </row>
    <row r="472" spans="1:13">
      <c r="A472" s="269">
        <v>462</v>
      </c>
      <c r="B472" s="278" t="s">
        <v>550</v>
      </c>
      <c r="C472" s="278">
        <v>687.4</v>
      </c>
      <c r="D472" s="280">
        <v>691.4666666666667</v>
      </c>
      <c r="E472" s="280">
        <v>675.93333333333339</v>
      </c>
      <c r="F472" s="280">
        <v>664.4666666666667</v>
      </c>
      <c r="G472" s="280">
        <v>648.93333333333339</v>
      </c>
      <c r="H472" s="280">
        <v>702.93333333333339</v>
      </c>
      <c r="I472" s="280">
        <v>718.4666666666667</v>
      </c>
      <c r="J472" s="280">
        <v>729.93333333333339</v>
      </c>
      <c r="K472" s="278">
        <v>707</v>
      </c>
      <c r="L472" s="278">
        <v>680</v>
      </c>
      <c r="M472" s="278">
        <v>14.19224</v>
      </c>
    </row>
    <row r="473" spans="1:13">
      <c r="A473" s="269">
        <v>463</v>
      </c>
      <c r="B473" s="278" t="s">
        <v>551</v>
      </c>
      <c r="C473" s="278">
        <v>6.75</v>
      </c>
      <c r="D473" s="280">
        <v>6.8</v>
      </c>
      <c r="E473" s="280">
        <v>6.6999999999999993</v>
      </c>
      <c r="F473" s="280">
        <v>6.6499999999999995</v>
      </c>
      <c r="G473" s="280">
        <v>6.5499999999999989</v>
      </c>
      <c r="H473" s="280">
        <v>6.85</v>
      </c>
      <c r="I473" s="280">
        <v>6.9499999999999993</v>
      </c>
      <c r="J473" s="280">
        <v>7</v>
      </c>
      <c r="K473" s="278">
        <v>6.9</v>
      </c>
      <c r="L473" s="278">
        <v>6.75</v>
      </c>
      <c r="M473" s="278">
        <v>61.473660000000002</v>
      </c>
    </row>
    <row r="474" spans="1:13">
      <c r="A474" s="269">
        <v>464</v>
      </c>
      <c r="B474" s="278" t="s">
        <v>704</v>
      </c>
      <c r="C474" s="278">
        <v>72.2</v>
      </c>
      <c r="D474" s="280">
        <v>72.583333333333329</v>
      </c>
      <c r="E474" s="280">
        <v>71.566666666666663</v>
      </c>
      <c r="F474" s="280">
        <v>70.933333333333337</v>
      </c>
      <c r="G474" s="280">
        <v>69.916666666666671</v>
      </c>
      <c r="H474" s="280">
        <v>73.216666666666654</v>
      </c>
      <c r="I474" s="280">
        <v>74.233333333333334</v>
      </c>
      <c r="J474" s="280">
        <v>74.866666666666646</v>
      </c>
      <c r="K474" s="278">
        <v>73.599999999999994</v>
      </c>
      <c r="L474" s="278">
        <v>71.95</v>
      </c>
      <c r="M474" s="278">
        <v>0.21224000000000001</v>
      </c>
    </row>
    <row r="475" spans="1:13">
      <c r="A475" s="269">
        <v>465</v>
      </c>
      <c r="B475" s="278" t="s">
        <v>539</v>
      </c>
      <c r="C475" s="278">
        <v>5652.85</v>
      </c>
      <c r="D475" s="280">
        <v>5494.1166666666659</v>
      </c>
      <c r="E475" s="280">
        <v>5289.2333333333318</v>
      </c>
      <c r="F475" s="280">
        <v>4925.6166666666659</v>
      </c>
      <c r="G475" s="280">
        <v>4720.7333333333318</v>
      </c>
      <c r="H475" s="280">
        <v>5857.7333333333318</v>
      </c>
      <c r="I475" s="280">
        <v>6062.616666666665</v>
      </c>
      <c r="J475" s="280">
        <v>6426.2333333333318</v>
      </c>
      <c r="K475" s="278">
        <v>5699</v>
      </c>
      <c r="L475" s="278">
        <v>5130.5</v>
      </c>
      <c r="M475" s="278">
        <v>0.46133000000000002</v>
      </c>
    </row>
    <row r="476" spans="1:13">
      <c r="A476" s="269">
        <v>466</v>
      </c>
      <c r="B476" s="246" t="s">
        <v>541</v>
      </c>
      <c r="C476" s="278">
        <v>35.5</v>
      </c>
      <c r="D476" s="280">
        <v>35.933333333333337</v>
      </c>
      <c r="E476" s="280">
        <v>34.916666666666671</v>
      </c>
      <c r="F476" s="280">
        <v>34.333333333333336</v>
      </c>
      <c r="G476" s="280">
        <v>33.31666666666667</v>
      </c>
      <c r="H476" s="280">
        <v>36.516666666666673</v>
      </c>
      <c r="I476" s="280">
        <v>37.533333333333339</v>
      </c>
      <c r="J476" s="280">
        <v>38.116666666666674</v>
      </c>
      <c r="K476" s="278">
        <v>36.950000000000003</v>
      </c>
      <c r="L476" s="278">
        <v>35.35</v>
      </c>
      <c r="M476" s="278">
        <v>43.131680000000003</v>
      </c>
    </row>
    <row r="477" spans="1:13">
      <c r="A477" s="269">
        <v>467</v>
      </c>
      <c r="B477" s="246" t="s">
        <v>192</v>
      </c>
      <c r="C477" s="278">
        <v>381.65</v>
      </c>
      <c r="D477" s="280">
        <v>382.86666666666662</v>
      </c>
      <c r="E477" s="280">
        <v>377.83333333333326</v>
      </c>
      <c r="F477" s="280">
        <v>374.01666666666665</v>
      </c>
      <c r="G477" s="280">
        <v>368.98333333333329</v>
      </c>
      <c r="H477" s="280">
        <v>386.68333333333322</v>
      </c>
      <c r="I477" s="280">
        <v>391.71666666666664</v>
      </c>
      <c r="J477" s="280">
        <v>395.53333333333319</v>
      </c>
      <c r="K477" s="278">
        <v>387.9</v>
      </c>
      <c r="L477" s="278">
        <v>379.05</v>
      </c>
      <c r="M477" s="278">
        <v>15.936540000000001</v>
      </c>
    </row>
    <row r="478" spans="1:13">
      <c r="A478" s="269">
        <v>468</v>
      </c>
      <c r="B478" s="246" t="s">
        <v>540</v>
      </c>
      <c r="C478" s="278">
        <v>191.1</v>
      </c>
      <c r="D478" s="280">
        <v>192.53333333333333</v>
      </c>
      <c r="E478" s="280">
        <v>188.66666666666666</v>
      </c>
      <c r="F478" s="280">
        <v>186.23333333333332</v>
      </c>
      <c r="G478" s="280">
        <v>182.36666666666665</v>
      </c>
      <c r="H478" s="280">
        <v>194.96666666666667</v>
      </c>
      <c r="I478" s="280">
        <v>198.83333333333334</v>
      </c>
      <c r="J478" s="280">
        <v>201.26666666666668</v>
      </c>
      <c r="K478" s="278">
        <v>196.4</v>
      </c>
      <c r="L478" s="278">
        <v>190.1</v>
      </c>
      <c r="M478" s="278">
        <v>0.58806000000000003</v>
      </c>
    </row>
    <row r="479" spans="1:13">
      <c r="A479" s="269">
        <v>469</v>
      </c>
      <c r="B479" s="246" t="s">
        <v>193</v>
      </c>
      <c r="C479" s="278">
        <v>1017.95</v>
      </c>
      <c r="D479" s="280">
        <v>1030.3499999999999</v>
      </c>
      <c r="E479" s="280">
        <v>998.69999999999982</v>
      </c>
      <c r="F479" s="280">
        <v>979.44999999999993</v>
      </c>
      <c r="G479" s="280">
        <v>947.79999999999984</v>
      </c>
      <c r="H479" s="280">
        <v>1049.5999999999999</v>
      </c>
      <c r="I479" s="280">
        <v>1081.25</v>
      </c>
      <c r="J479" s="280">
        <v>1100.4999999999998</v>
      </c>
      <c r="K479" s="278">
        <v>1062</v>
      </c>
      <c r="L479" s="278">
        <v>1011.1</v>
      </c>
      <c r="M479" s="278">
        <v>6.7928800000000003</v>
      </c>
    </row>
    <row r="480" spans="1:13">
      <c r="A480" s="269">
        <v>470</v>
      </c>
      <c r="B480" s="246" t="s">
        <v>553</v>
      </c>
      <c r="C480" s="278">
        <v>16.149999999999999</v>
      </c>
      <c r="D480" s="280">
        <v>15.733333333333333</v>
      </c>
      <c r="E480" s="280">
        <v>14.766666666666666</v>
      </c>
      <c r="F480" s="280">
        <v>13.383333333333333</v>
      </c>
      <c r="G480" s="280">
        <v>12.416666666666666</v>
      </c>
      <c r="H480" s="280">
        <v>17.116666666666667</v>
      </c>
      <c r="I480" s="280">
        <v>18.083333333333329</v>
      </c>
      <c r="J480" s="280">
        <v>19.466666666666665</v>
      </c>
      <c r="K480" s="278">
        <v>16.7</v>
      </c>
      <c r="L480" s="278">
        <v>14.35</v>
      </c>
      <c r="M480" s="278">
        <v>519.31816000000003</v>
      </c>
    </row>
    <row r="481" spans="1:13">
      <c r="A481" s="269">
        <v>471</v>
      </c>
      <c r="B481" s="246" t="s">
        <v>554</v>
      </c>
      <c r="C481" s="278">
        <v>214</v>
      </c>
      <c r="D481" s="280">
        <v>212.85</v>
      </c>
      <c r="E481" s="280">
        <v>209.39999999999998</v>
      </c>
      <c r="F481" s="280">
        <v>204.79999999999998</v>
      </c>
      <c r="G481" s="280">
        <v>201.34999999999997</v>
      </c>
      <c r="H481" s="280">
        <v>217.45</v>
      </c>
      <c r="I481" s="280">
        <v>220.89999999999998</v>
      </c>
      <c r="J481" s="280">
        <v>225.5</v>
      </c>
      <c r="K481" s="278">
        <v>216.3</v>
      </c>
      <c r="L481" s="278">
        <v>208.25</v>
      </c>
      <c r="M481" s="278">
        <v>2.1728100000000001</v>
      </c>
    </row>
    <row r="482" spans="1:13">
      <c r="A482" s="269">
        <v>472</v>
      </c>
      <c r="B482" s="246" t="s">
        <v>194</v>
      </c>
      <c r="C482" s="278">
        <v>237.6</v>
      </c>
      <c r="D482" s="280">
        <v>234.39999999999998</v>
      </c>
      <c r="E482" s="280">
        <v>226.34999999999997</v>
      </c>
      <c r="F482" s="278">
        <v>215.1</v>
      </c>
      <c r="G482" s="280">
        <v>207.04999999999998</v>
      </c>
      <c r="H482" s="280">
        <v>245.64999999999995</v>
      </c>
      <c r="I482" s="278">
        <v>253.69999999999996</v>
      </c>
      <c r="J482" s="280">
        <v>264.94999999999993</v>
      </c>
      <c r="K482" s="280">
        <v>242.45</v>
      </c>
      <c r="L482" s="278">
        <v>223.15</v>
      </c>
      <c r="M482" s="280">
        <v>110.07464</v>
      </c>
    </row>
    <row r="483" spans="1:13">
      <c r="A483" s="269">
        <v>473</v>
      </c>
      <c r="B483" s="246" t="s">
        <v>195</v>
      </c>
      <c r="C483" s="278">
        <v>3860.6</v>
      </c>
      <c r="D483" s="280">
        <v>3838.2000000000003</v>
      </c>
      <c r="E483" s="280">
        <v>3802.4000000000005</v>
      </c>
      <c r="F483" s="278">
        <v>3744.2000000000003</v>
      </c>
      <c r="G483" s="280">
        <v>3708.4000000000005</v>
      </c>
      <c r="H483" s="280">
        <v>3896.4000000000005</v>
      </c>
      <c r="I483" s="278">
        <v>3932.2000000000007</v>
      </c>
      <c r="J483" s="280">
        <v>3990.4000000000005</v>
      </c>
      <c r="K483" s="280">
        <v>3874</v>
      </c>
      <c r="L483" s="278">
        <v>3780</v>
      </c>
      <c r="M483" s="280">
        <v>3.7356799999999999</v>
      </c>
    </row>
    <row r="484" spans="1:13">
      <c r="A484" s="269">
        <v>474</v>
      </c>
      <c r="B484" s="246" t="s">
        <v>196</v>
      </c>
      <c r="C484" s="246">
        <v>33.85</v>
      </c>
      <c r="D484" s="290">
        <v>34.166666666666664</v>
      </c>
      <c r="E484" s="290">
        <v>32.93333333333333</v>
      </c>
      <c r="F484" s="290">
        <v>32.016666666666666</v>
      </c>
      <c r="G484" s="290">
        <v>30.783333333333331</v>
      </c>
      <c r="H484" s="290">
        <v>35.083333333333329</v>
      </c>
      <c r="I484" s="290">
        <v>36.316666666666663</v>
      </c>
      <c r="J484" s="290">
        <v>37.233333333333327</v>
      </c>
      <c r="K484" s="290">
        <v>35.4</v>
      </c>
      <c r="L484" s="290">
        <v>33.25</v>
      </c>
      <c r="M484" s="290">
        <v>68.427520000000001</v>
      </c>
    </row>
    <row r="485" spans="1:13">
      <c r="A485" s="269">
        <v>475</v>
      </c>
      <c r="B485" s="246" t="s">
        <v>197</v>
      </c>
      <c r="C485" s="246">
        <v>440.25</v>
      </c>
      <c r="D485" s="290">
        <v>443.25</v>
      </c>
      <c r="E485" s="290">
        <v>435.65</v>
      </c>
      <c r="F485" s="290">
        <v>431.04999999999995</v>
      </c>
      <c r="G485" s="290">
        <v>423.44999999999993</v>
      </c>
      <c r="H485" s="290">
        <v>447.85</v>
      </c>
      <c r="I485" s="290">
        <v>455.45000000000005</v>
      </c>
      <c r="J485" s="290">
        <v>460.05000000000007</v>
      </c>
      <c r="K485" s="290">
        <v>450.85</v>
      </c>
      <c r="L485" s="290">
        <v>438.65</v>
      </c>
      <c r="M485" s="290">
        <v>21.281510000000001</v>
      </c>
    </row>
    <row r="486" spans="1:13">
      <c r="A486" s="269">
        <v>476</v>
      </c>
      <c r="B486" s="246" t="s">
        <v>560</v>
      </c>
      <c r="C486" s="290">
        <v>1255.55</v>
      </c>
      <c r="D486" s="290">
        <v>1256.5166666666667</v>
      </c>
      <c r="E486" s="290">
        <v>1244.0333333333333</v>
      </c>
      <c r="F486" s="290">
        <v>1232.5166666666667</v>
      </c>
      <c r="G486" s="290">
        <v>1220.0333333333333</v>
      </c>
      <c r="H486" s="290">
        <v>1268.0333333333333</v>
      </c>
      <c r="I486" s="290">
        <v>1280.5166666666664</v>
      </c>
      <c r="J486" s="290">
        <v>1292.0333333333333</v>
      </c>
      <c r="K486" s="290">
        <v>1269</v>
      </c>
      <c r="L486" s="290">
        <v>1245</v>
      </c>
      <c r="M486" s="290">
        <v>8.0409999999999995E-2</v>
      </c>
    </row>
    <row r="487" spans="1:13">
      <c r="A487" s="269">
        <v>477</v>
      </c>
      <c r="B487" s="246" t="s">
        <v>561</v>
      </c>
      <c r="C487" s="290">
        <v>34.950000000000003</v>
      </c>
      <c r="D487" s="290">
        <v>34.366666666666667</v>
      </c>
      <c r="E487" s="290">
        <v>33.633333333333333</v>
      </c>
      <c r="F487" s="290">
        <v>32.316666666666663</v>
      </c>
      <c r="G487" s="290">
        <v>31.583333333333329</v>
      </c>
      <c r="H487" s="290">
        <v>35.683333333333337</v>
      </c>
      <c r="I487" s="290">
        <v>36.416666666666671</v>
      </c>
      <c r="J487" s="290">
        <v>37.733333333333341</v>
      </c>
      <c r="K487" s="290">
        <v>35.1</v>
      </c>
      <c r="L487" s="290">
        <v>33.049999999999997</v>
      </c>
      <c r="M487" s="290">
        <v>29.468440000000001</v>
      </c>
    </row>
    <row r="488" spans="1:13">
      <c r="A488" s="269">
        <v>478</v>
      </c>
      <c r="B488" s="246" t="s">
        <v>285</v>
      </c>
      <c r="C488" s="290">
        <v>189.95</v>
      </c>
      <c r="D488" s="290">
        <v>195.01666666666665</v>
      </c>
      <c r="E488" s="290">
        <v>183.0333333333333</v>
      </c>
      <c r="F488" s="290">
        <v>176.11666666666665</v>
      </c>
      <c r="G488" s="290">
        <v>164.1333333333333</v>
      </c>
      <c r="H488" s="290">
        <v>201.93333333333331</v>
      </c>
      <c r="I488" s="290">
        <v>213.91666666666666</v>
      </c>
      <c r="J488" s="290">
        <v>220.83333333333331</v>
      </c>
      <c r="K488" s="290">
        <v>207</v>
      </c>
      <c r="L488" s="290">
        <v>188.1</v>
      </c>
      <c r="M488" s="290">
        <v>10.82254</v>
      </c>
    </row>
    <row r="489" spans="1:13">
      <c r="A489" s="269">
        <v>479</v>
      </c>
      <c r="B489" s="246" t="s">
        <v>563</v>
      </c>
      <c r="C489" s="290">
        <v>681.8</v>
      </c>
      <c r="D489" s="290">
        <v>687.7166666666667</v>
      </c>
      <c r="E489" s="290">
        <v>665.43333333333339</v>
      </c>
      <c r="F489" s="290">
        <v>649.06666666666672</v>
      </c>
      <c r="G489" s="290">
        <v>626.78333333333342</v>
      </c>
      <c r="H489" s="290">
        <v>704.08333333333337</v>
      </c>
      <c r="I489" s="290">
        <v>726.36666666666667</v>
      </c>
      <c r="J489" s="290">
        <v>742.73333333333335</v>
      </c>
      <c r="K489" s="290">
        <v>710</v>
      </c>
      <c r="L489" s="290">
        <v>671.35</v>
      </c>
      <c r="M489" s="290">
        <v>31.193159999999999</v>
      </c>
    </row>
    <row r="490" spans="1:13">
      <c r="A490" s="269">
        <v>480</v>
      </c>
      <c r="B490" s="246" t="s">
        <v>198</v>
      </c>
      <c r="C490" s="290">
        <v>109.95</v>
      </c>
      <c r="D490" s="290">
        <v>110.83333333333333</v>
      </c>
      <c r="E490" s="290">
        <v>108.41666666666666</v>
      </c>
      <c r="F490" s="290">
        <v>106.88333333333333</v>
      </c>
      <c r="G490" s="290">
        <v>104.46666666666665</v>
      </c>
      <c r="H490" s="290">
        <v>112.36666666666666</v>
      </c>
      <c r="I490" s="290">
        <v>114.78333333333332</v>
      </c>
      <c r="J490" s="290">
        <v>116.31666666666666</v>
      </c>
      <c r="K490" s="290">
        <v>113.25</v>
      </c>
      <c r="L490" s="290">
        <v>109.3</v>
      </c>
      <c r="M490" s="290">
        <v>245.44467</v>
      </c>
    </row>
    <row r="491" spans="1:13">
      <c r="A491" s="269">
        <v>481</v>
      </c>
      <c r="B491" s="246" t="s">
        <v>564</v>
      </c>
      <c r="C491" s="290">
        <v>1129.3499999999999</v>
      </c>
      <c r="D491" s="290">
        <v>1138.1166666666666</v>
      </c>
      <c r="E491" s="290">
        <v>1116.2333333333331</v>
      </c>
      <c r="F491" s="290">
        <v>1103.1166666666666</v>
      </c>
      <c r="G491" s="290">
        <v>1081.2333333333331</v>
      </c>
      <c r="H491" s="290">
        <v>1151.2333333333331</v>
      </c>
      <c r="I491" s="290">
        <v>1173.1166666666668</v>
      </c>
      <c r="J491" s="290">
        <v>1186.2333333333331</v>
      </c>
      <c r="K491" s="290">
        <v>1160</v>
      </c>
      <c r="L491" s="290">
        <v>1125</v>
      </c>
      <c r="M491" s="290">
        <v>0.58608000000000005</v>
      </c>
    </row>
    <row r="492" spans="1:13">
      <c r="A492" s="269">
        <v>482</v>
      </c>
      <c r="B492" s="246" t="s">
        <v>284</v>
      </c>
      <c r="C492" s="290">
        <v>175.3</v>
      </c>
      <c r="D492" s="290">
        <v>175.65</v>
      </c>
      <c r="E492" s="290">
        <v>174.3</v>
      </c>
      <c r="F492" s="290">
        <v>173.3</v>
      </c>
      <c r="G492" s="290">
        <v>171.95000000000002</v>
      </c>
      <c r="H492" s="290">
        <v>176.65</v>
      </c>
      <c r="I492" s="290">
        <v>177.99999999999997</v>
      </c>
      <c r="J492" s="290">
        <v>179</v>
      </c>
      <c r="K492" s="290">
        <v>177</v>
      </c>
      <c r="L492" s="290">
        <v>174.65</v>
      </c>
      <c r="M492" s="290">
        <v>1.5314000000000001</v>
      </c>
    </row>
    <row r="493" spans="1:13">
      <c r="A493" s="269">
        <v>483</v>
      </c>
      <c r="B493" s="246" t="s">
        <v>565</v>
      </c>
      <c r="C493" s="290">
        <v>989.35</v>
      </c>
      <c r="D493" s="290">
        <v>994.7833333333333</v>
      </c>
      <c r="E493" s="290">
        <v>979.56666666666661</v>
      </c>
      <c r="F493" s="290">
        <v>969.7833333333333</v>
      </c>
      <c r="G493" s="290">
        <v>954.56666666666661</v>
      </c>
      <c r="H493" s="290">
        <v>1004.5666666666666</v>
      </c>
      <c r="I493" s="290">
        <v>1019.7833333333333</v>
      </c>
      <c r="J493" s="290">
        <v>1029.5666666666666</v>
      </c>
      <c r="K493" s="290">
        <v>1010</v>
      </c>
      <c r="L493" s="290">
        <v>985</v>
      </c>
      <c r="M493" s="290">
        <v>0.32161000000000001</v>
      </c>
    </row>
    <row r="494" spans="1:13">
      <c r="A494" s="269">
        <v>484</v>
      </c>
      <c r="B494" s="246" t="s">
        <v>556</v>
      </c>
      <c r="C494" s="290">
        <v>271.2</v>
      </c>
      <c r="D494" s="290">
        <v>272.48333333333329</v>
      </c>
      <c r="E494" s="290">
        <v>265.06666666666661</v>
      </c>
      <c r="F494" s="290">
        <v>258.93333333333334</v>
      </c>
      <c r="G494" s="290">
        <v>251.51666666666665</v>
      </c>
      <c r="H494" s="290">
        <v>278.61666666666656</v>
      </c>
      <c r="I494" s="290">
        <v>286.03333333333319</v>
      </c>
      <c r="J494" s="290">
        <v>292.16666666666652</v>
      </c>
      <c r="K494" s="290">
        <v>279.89999999999998</v>
      </c>
      <c r="L494" s="290">
        <v>266.35000000000002</v>
      </c>
      <c r="M494" s="290">
        <v>22.018380000000001</v>
      </c>
    </row>
    <row r="495" spans="1:13">
      <c r="A495" s="269">
        <v>485</v>
      </c>
      <c r="B495" s="246" t="s">
        <v>555</v>
      </c>
      <c r="C495" s="290">
        <v>1710.05</v>
      </c>
      <c r="D495" s="290">
        <v>1721.3666666666668</v>
      </c>
      <c r="E495" s="290">
        <v>1685.6833333333336</v>
      </c>
      <c r="F495" s="290">
        <v>1661.3166666666668</v>
      </c>
      <c r="G495" s="290">
        <v>1625.6333333333337</v>
      </c>
      <c r="H495" s="290">
        <v>1745.7333333333336</v>
      </c>
      <c r="I495" s="290">
        <v>1781.416666666667</v>
      </c>
      <c r="J495" s="290">
        <v>1805.7833333333335</v>
      </c>
      <c r="K495" s="290">
        <v>1757.05</v>
      </c>
      <c r="L495" s="290">
        <v>1697</v>
      </c>
      <c r="M495" s="290">
        <v>0.20014000000000001</v>
      </c>
    </row>
    <row r="496" spans="1:13">
      <c r="A496" s="269">
        <v>486</v>
      </c>
      <c r="B496" s="246" t="s">
        <v>199</v>
      </c>
      <c r="C496" s="290">
        <v>545.4</v>
      </c>
      <c r="D496" s="290">
        <v>548.23333333333335</v>
      </c>
      <c r="E496" s="290">
        <v>539.2166666666667</v>
      </c>
      <c r="F496" s="290">
        <v>533.0333333333333</v>
      </c>
      <c r="G496" s="290">
        <v>524.01666666666665</v>
      </c>
      <c r="H496" s="290">
        <v>554.41666666666674</v>
      </c>
      <c r="I496" s="290">
        <v>563.43333333333339</v>
      </c>
      <c r="J496" s="290">
        <v>569.61666666666679</v>
      </c>
      <c r="K496" s="290">
        <v>557.25</v>
      </c>
      <c r="L496" s="290">
        <v>542.04999999999995</v>
      </c>
      <c r="M496" s="290">
        <v>15.172040000000001</v>
      </c>
    </row>
    <row r="497" spans="1:13">
      <c r="A497" s="269">
        <v>487</v>
      </c>
      <c r="B497" s="246" t="s">
        <v>557</v>
      </c>
      <c r="C497" s="290">
        <v>166.55</v>
      </c>
      <c r="D497" s="290">
        <v>167.25</v>
      </c>
      <c r="E497" s="290">
        <v>165.05</v>
      </c>
      <c r="F497" s="290">
        <v>163.55000000000001</v>
      </c>
      <c r="G497" s="290">
        <v>161.35000000000002</v>
      </c>
      <c r="H497" s="290">
        <v>168.75</v>
      </c>
      <c r="I497" s="290">
        <v>170.95</v>
      </c>
      <c r="J497" s="290">
        <v>172.45</v>
      </c>
      <c r="K497" s="290">
        <v>169.45</v>
      </c>
      <c r="L497" s="290">
        <v>165.75</v>
      </c>
      <c r="M497" s="290">
        <v>0.85848999999999998</v>
      </c>
    </row>
    <row r="498" spans="1:13">
      <c r="A498" s="269">
        <v>488</v>
      </c>
      <c r="B498" s="246" t="s">
        <v>558</v>
      </c>
      <c r="C498" s="290">
        <v>3141</v>
      </c>
      <c r="D498" s="290">
        <v>3137.5</v>
      </c>
      <c r="E498" s="290">
        <v>3114</v>
      </c>
      <c r="F498" s="290">
        <v>3087</v>
      </c>
      <c r="G498" s="290">
        <v>3063.5</v>
      </c>
      <c r="H498" s="290">
        <v>3164.5</v>
      </c>
      <c r="I498" s="290">
        <v>3188</v>
      </c>
      <c r="J498" s="290">
        <v>3215</v>
      </c>
      <c r="K498" s="290">
        <v>3161</v>
      </c>
      <c r="L498" s="290">
        <v>3110.5</v>
      </c>
      <c r="M498" s="290">
        <v>9.2259999999999995E-2</v>
      </c>
    </row>
    <row r="499" spans="1:13">
      <c r="A499" s="269">
        <v>489</v>
      </c>
      <c r="B499" s="246" t="s">
        <v>562</v>
      </c>
      <c r="C499" s="290">
        <v>671.55</v>
      </c>
      <c r="D499" s="290">
        <v>672.85</v>
      </c>
      <c r="E499" s="290">
        <v>666.7</v>
      </c>
      <c r="F499" s="290">
        <v>661.85</v>
      </c>
      <c r="G499" s="290">
        <v>655.7</v>
      </c>
      <c r="H499" s="290">
        <v>677.7</v>
      </c>
      <c r="I499" s="290">
        <v>683.84999999999991</v>
      </c>
      <c r="J499" s="290">
        <v>688.7</v>
      </c>
      <c r="K499" s="290">
        <v>679</v>
      </c>
      <c r="L499" s="290">
        <v>668</v>
      </c>
      <c r="M499" s="290">
        <v>0.21929999999999999</v>
      </c>
    </row>
    <row r="500" spans="1:13">
      <c r="A500" s="269">
        <v>490</v>
      </c>
      <c r="B500" s="246" t="s">
        <v>559</v>
      </c>
      <c r="C500" s="290">
        <v>113.5</v>
      </c>
      <c r="D500" s="290">
        <v>114.66666666666667</v>
      </c>
      <c r="E500" s="290">
        <v>111.83333333333334</v>
      </c>
      <c r="F500" s="290">
        <v>110.16666666666667</v>
      </c>
      <c r="G500" s="290">
        <v>107.33333333333334</v>
      </c>
      <c r="H500" s="290">
        <v>116.33333333333334</v>
      </c>
      <c r="I500" s="290">
        <v>119.16666666666669</v>
      </c>
      <c r="J500" s="290">
        <v>120.83333333333334</v>
      </c>
      <c r="K500" s="290">
        <v>117.5</v>
      </c>
      <c r="L500" s="290">
        <v>113</v>
      </c>
      <c r="M500" s="290">
        <v>1.02359</v>
      </c>
    </row>
    <row r="501" spans="1:13">
      <c r="A501" s="269">
        <v>491</v>
      </c>
      <c r="B501" s="246" t="s">
        <v>566</v>
      </c>
      <c r="C501" s="290">
        <v>6870.8</v>
      </c>
      <c r="D501" s="290">
        <v>6878.2666666666664</v>
      </c>
      <c r="E501" s="290">
        <v>6857.5333333333328</v>
      </c>
      <c r="F501" s="290">
        <v>6844.2666666666664</v>
      </c>
      <c r="G501" s="290">
        <v>6823.5333333333328</v>
      </c>
      <c r="H501" s="290">
        <v>6891.5333333333328</v>
      </c>
      <c r="I501" s="290">
        <v>6912.2666666666664</v>
      </c>
      <c r="J501" s="290">
        <v>6925.5333333333328</v>
      </c>
      <c r="K501" s="290">
        <v>6899</v>
      </c>
      <c r="L501" s="290">
        <v>6865</v>
      </c>
      <c r="M501" s="290">
        <v>6.8709999999999993E-2</v>
      </c>
    </row>
    <row r="502" spans="1:13">
      <c r="A502" s="269">
        <v>492</v>
      </c>
      <c r="B502" s="246" t="s">
        <v>567</v>
      </c>
      <c r="C502" s="290">
        <v>83.25</v>
      </c>
      <c r="D502" s="290">
        <v>84.466666666666654</v>
      </c>
      <c r="E502" s="290">
        <v>81.733333333333306</v>
      </c>
      <c r="F502" s="290">
        <v>80.216666666666654</v>
      </c>
      <c r="G502" s="290">
        <v>77.483333333333306</v>
      </c>
      <c r="H502" s="290">
        <v>85.983333333333306</v>
      </c>
      <c r="I502" s="290">
        <v>88.716666666666654</v>
      </c>
      <c r="J502" s="290">
        <v>90.233333333333306</v>
      </c>
      <c r="K502" s="290">
        <v>87.2</v>
      </c>
      <c r="L502" s="290">
        <v>82.95</v>
      </c>
      <c r="M502" s="290">
        <v>9.1607299999999992</v>
      </c>
    </row>
    <row r="503" spans="1:13">
      <c r="A503" s="269">
        <v>493</v>
      </c>
      <c r="B503" s="246" t="s">
        <v>568</v>
      </c>
      <c r="C503" s="290">
        <v>36.15</v>
      </c>
      <c r="D503" s="290">
        <v>35.833333333333336</v>
      </c>
      <c r="E503" s="290">
        <v>35.166666666666671</v>
      </c>
      <c r="F503" s="290">
        <v>34.183333333333337</v>
      </c>
      <c r="G503" s="290">
        <v>33.516666666666673</v>
      </c>
      <c r="H503" s="290">
        <v>36.81666666666667</v>
      </c>
      <c r="I503" s="290">
        <v>37.483333333333341</v>
      </c>
      <c r="J503" s="290">
        <v>38.466666666666669</v>
      </c>
      <c r="K503" s="290">
        <v>36.5</v>
      </c>
      <c r="L503" s="290">
        <v>34.85</v>
      </c>
      <c r="M503" s="290">
        <v>8.4266199999999998</v>
      </c>
    </row>
    <row r="504" spans="1:13">
      <c r="A504" s="269">
        <v>494</v>
      </c>
      <c r="B504" s="246" t="s">
        <v>2852</v>
      </c>
      <c r="C504" s="290">
        <v>326.2</v>
      </c>
      <c r="D504" s="290">
        <v>325.09999999999997</v>
      </c>
      <c r="E504" s="290">
        <v>317.39999999999992</v>
      </c>
      <c r="F504" s="290">
        <v>308.59999999999997</v>
      </c>
      <c r="G504" s="290">
        <v>300.89999999999992</v>
      </c>
      <c r="H504" s="290">
        <v>333.89999999999992</v>
      </c>
      <c r="I504" s="290">
        <v>341.59999999999997</v>
      </c>
      <c r="J504" s="290">
        <v>350.39999999999992</v>
      </c>
      <c r="K504" s="290">
        <v>332.8</v>
      </c>
      <c r="L504" s="290">
        <v>316.3</v>
      </c>
      <c r="M504" s="290">
        <v>9.0646000000000004</v>
      </c>
    </row>
    <row r="505" spans="1:13">
      <c r="A505" s="269">
        <v>495</v>
      </c>
      <c r="B505" s="246" t="s">
        <v>569</v>
      </c>
      <c r="C505" s="290">
        <v>2043.3</v>
      </c>
      <c r="D505" s="290">
        <v>2046.1000000000001</v>
      </c>
      <c r="E505" s="290">
        <v>2027.2000000000003</v>
      </c>
      <c r="F505" s="290">
        <v>2011.1000000000001</v>
      </c>
      <c r="G505" s="290">
        <v>1992.2000000000003</v>
      </c>
      <c r="H505" s="290">
        <v>2062.2000000000003</v>
      </c>
      <c r="I505" s="290">
        <v>2081.1000000000004</v>
      </c>
      <c r="J505" s="290">
        <v>2097.2000000000003</v>
      </c>
      <c r="K505" s="290">
        <v>2065</v>
      </c>
      <c r="L505" s="290">
        <v>2030</v>
      </c>
      <c r="M505" s="290">
        <v>1.0756600000000001</v>
      </c>
    </row>
    <row r="506" spans="1:13">
      <c r="A506" s="269">
        <v>496</v>
      </c>
      <c r="B506" s="246" t="s">
        <v>200</v>
      </c>
      <c r="C506" s="290">
        <v>225.45</v>
      </c>
      <c r="D506" s="290">
        <v>224.58333333333334</v>
      </c>
      <c r="E506" s="290">
        <v>219.16666666666669</v>
      </c>
      <c r="F506" s="290">
        <v>212.88333333333335</v>
      </c>
      <c r="G506" s="290">
        <v>207.4666666666667</v>
      </c>
      <c r="H506" s="290">
        <v>230.86666666666667</v>
      </c>
      <c r="I506" s="290">
        <v>236.28333333333336</v>
      </c>
      <c r="J506" s="290">
        <v>242.56666666666666</v>
      </c>
      <c r="K506" s="290">
        <v>230</v>
      </c>
      <c r="L506" s="290">
        <v>218.3</v>
      </c>
      <c r="M506" s="290">
        <v>191.94612000000001</v>
      </c>
    </row>
    <row r="507" spans="1:13">
      <c r="A507" s="269">
        <v>497</v>
      </c>
      <c r="B507" s="246" t="s">
        <v>570</v>
      </c>
      <c r="C507" s="290">
        <v>285.45</v>
      </c>
      <c r="D507" s="290">
        <v>286.88333333333333</v>
      </c>
      <c r="E507" s="290">
        <v>280.06666666666666</v>
      </c>
      <c r="F507" s="290">
        <v>274.68333333333334</v>
      </c>
      <c r="G507" s="290">
        <v>267.86666666666667</v>
      </c>
      <c r="H507" s="290">
        <v>292.26666666666665</v>
      </c>
      <c r="I507" s="290">
        <v>299.08333333333326</v>
      </c>
      <c r="J507" s="290">
        <v>304.46666666666664</v>
      </c>
      <c r="K507" s="290">
        <v>293.7</v>
      </c>
      <c r="L507" s="290">
        <v>281.5</v>
      </c>
      <c r="M507" s="290">
        <v>8.8306699999999996</v>
      </c>
    </row>
    <row r="508" spans="1:13">
      <c r="A508" s="269">
        <v>498</v>
      </c>
      <c r="B508" s="246" t="s">
        <v>201</v>
      </c>
      <c r="C508" s="290">
        <v>26.75</v>
      </c>
      <c r="D508" s="290">
        <v>26.866666666666664</v>
      </c>
      <c r="E508" s="290">
        <v>26.483333333333327</v>
      </c>
      <c r="F508" s="290">
        <v>26.216666666666665</v>
      </c>
      <c r="G508" s="290">
        <v>25.833333333333329</v>
      </c>
      <c r="H508" s="290">
        <v>27.133333333333326</v>
      </c>
      <c r="I508" s="290">
        <v>27.516666666666659</v>
      </c>
      <c r="J508" s="290">
        <v>27.783333333333324</v>
      </c>
      <c r="K508" s="290">
        <v>27.25</v>
      </c>
      <c r="L508" s="290">
        <v>26.6</v>
      </c>
      <c r="M508" s="290">
        <v>121.30891</v>
      </c>
    </row>
    <row r="509" spans="1:13">
      <c r="A509" s="269">
        <v>499</v>
      </c>
      <c r="B509" s="246" t="s">
        <v>202</v>
      </c>
      <c r="C509" s="290">
        <v>176.25</v>
      </c>
      <c r="D509" s="290">
        <v>177.04999999999998</v>
      </c>
      <c r="E509" s="290">
        <v>173.34999999999997</v>
      </c>
      <c r="F509" s="290">
        <v>170.45</v>
      </c>
      <c r="G509" s="290">
        <v>166.74999999999997</v>
      </c>
      <c r="H509" s="290">
        <v>179.94999999999996</v>
      </c>
      <c r="I509" s="290">
        <v>183.64999999999995</v>
      </c>
      <c r="J509" s="290">
        <v>186.54999999999995</v>
      </c>
      <c r="K509" s="290">
        <v>180.75</v>
      </c>
      <c r="L509" s="290">
        <v>174.15</v>
      </c>
      <c r="M509" s="290">
        <v>179.33761000000001</v>
      </c>
    </row>
    <row r="510" spans="1:13">
      <c r="A510" s="269">
        <v>500</v>
      </c>
      <c r="B510" s="246" t="s">
        <v>571</v>
      </c>
      <c r="C510" s="290">
        <v>128.19999999999999</v>
      </c>
      <c r="D510" s="290">
        <v>129.96666666666667</v>
      </c>
      <c r="E510" s="290">
        <v>125.43333333333334</v>
      </c>
      <c r="F510" s="290">
        <v>122.66666666666667</v>
      </c>
      <c r="G510" s="290">
        <v>118.13333333333334</v>
      </c>
      <c r="H510" s="290">
        <v>132.73333333333335</v>
      </c>
      <c r="I510" s="290">
        <v>137.26666666666671</v>
      </c>
      <c r="J510" s="290">
        <v>140.03333333333333</v>
      </c>
      <c r="K510" s="290">
        <v>134.5</v>
      </c>
      <c r="L510" s="290">
        <v>127.2</v>
      </c>
      <c r="M510" s="290">
        <v>3.11964</v>
      </c>
    </row>
    <row r="511" spans="1:13">
      <c r="A511" s="269">
        <v>501</v>
      </c>
      <c r="B511" s="246" t="s">
        <v>572</v>
      </c>
      <c r="C511" s="290">
        <v>1275.75</v>
      </c>
      <c r="D511" s="290">
        <v>1272.9166666666667</v>
      </c>
      <c r="E511" s="290">
        <v>1266.8333333333335</v>
      </c>
      <c r="F511" s="290">
        <v>1257.9166666666667</v>
      </c>
      <c r="G511" s="290">
        <v>1251.8333333333335</v>
      </c>
      <c r="H511" s="290">
        <v>1281.8333333333335</v>
      </c>
      <c r="I511" s="290">
        <v>1287.916666666667</v>
      </c>
      <c r="J511" s="290">
        <v>1296.8333333333335</v>
      </c>
      <c r="K511" s="290">
        <v>1279</v>
      </c>
      <c r="L511" s="290">
        <v>1264</v>
      </c>
      <c r="M511" s="290">
        <v>0.36047000000000001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288</v>
      </c>
    </row>
    <row r="526" spans="1:13">
      <c r="A526" s="297" t="s">
        <v>203</v>
      </c>
    </row>
    <row r="527" spans="1:13">
      <c r="A527" s="297" t="s">
        <v>204</v>
      </c>
    </row>
    <row r="528" spans="1:13">
      <c r="A528" s="297" t="s">
        <v>205</v>
      </c>
    </row>
    <row r="529" spans="1:1">
      <c r="A529" s="297" t="s">
        <v>206</v>
      </c>
    </row>
    <row r="530" spans="1:1">
      <c r="A530" s="297" t="s">
        <v>207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208</v>
      </c>
    </row>
    <row r="537" spans="1:1">
      <c r="A537" s="295" t="s">
        <v>209</v>
      </c>
    </row>
    <row r="538" spans="1:1">
      <c r="A538" s="295" t="s">
        <v>210</v>
      </c>
    </row>
    <row r="539" spans="1:1">
      <c r="A539" s="295" t="s">
        <v>211</v>
      </c>
    </row>
    <row r="540" spans="1:1">
      <c r="A540" s="299" t="s">
        <v>212</v>
      </c>
    </row>
    <row r="541" spans="1:1">
      <c r="A541" s="299" t="s">
        <v>213</v>
      </c>
    </row>
    <row r="542" spans="1:1">
      <c r="A542" s="299" t="s">
        <v>214</v>
      </c>
    </row>
    <row r="543" spans="1:1">
      <c r="A543" s="299" t="s">
        <v>215</v>
      </c>
    </row>
    <row r="544" spans="1:1">
      <c r="A544" s="299" t="s">
        <v>216</v>
      </c>
    </row>
    <row r="545" spans="1:1">
      <c r="A545" s="299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43"/>
  <sheetViews>
    <sheetView zoomScale="85" zoomScaleNormal="85" workbookViewId="0">
      <pane ySplit="9" topLeftCell="A10" activePane="bottomLeft" state="frozen"/>
      <selection pane="bottomLeft" activeCell="D35" sqref="D35"/>
    </sheetView>
  </sheetViews>
  <sheetFormatPr defaultColWidth="9.109375" defaultRowHeight="13.2"/>
  <cols>
    <col min="1" max="1" width="12.109375" style="245" customWidth="1"/>
    <col min="2" max="2" width="14.33203125" style="123" customWidth="1"/>
    <col min="3" max="3" width="28.109375" style="246" customWidth="1"/>
    <col min="4" max="4" width="55.88671875" style="246" customWidth="1"/>
    <col min="5" max="5" width="12.44140625" style="123" customWidth="1"/>
    <col min="6" max="6" width="11.5546875" style="123" customWidth="1"/>
    <col min="7" max="7" width="9.5546875" style="123" customWidth="1"/>
    <col min="8" max="8" width="10.33203125" style="247" customWidth="1"/>
    <col min="9" max="16384" width="9.109375" style="246"/>
  </cols>
  <sheetData>
    <row r="1" spans="1:35" s="244" customFormat="1" ht="11.4">
      <c r="A1" s="248" t="s">
        <v>290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72"/>
      <c r="B5" s="572"/>
      <c r="C5" s="573"/>
      <c r="D5" s="573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289</v>
      </c>
      <c r="F6" s="252"/>
      <c r="G6" s="252"/>
    </row>
    <row r="7" spans="1:35" s="244" customFormat="1" ht="16.5" customHeight="1">
      <c r="A7" s="262" t="s">
        <v>573</v>
      </c>
      <c r="B7" s="574" t="s">
        <v>574</v>
      </c>
      <c r="C7" s="574"/>
      <c r="D7" s="263">
        <f>Main!B10</f>
        <v>44011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575</v>
      </c>
      <c r="B9" s="267" t="s">
        <v>576</v>
      </c>
      <c r="C9" s="267" t="s">
        <v>577</v>
      </c>
      <c r="D9" s="267" t="s">
        <v>578</v>
      </c>
      <c r="E9" s="267" t="s">
        <v>579</v>
      </c>
      <c r="F9" s="267" t="s">
        <v>580</v>
      </c>
      <c r="G9" s="267" t="s">
        <v>581</v>
      </c>
      <c r="H9" s="267" t="s">
        <v>582</v>
      </c>
    </row>
    <row r="10" spans="1:35">
      <c r="A10" s="245">
        <v>44008</v>
      </c>
      <c r="B10" s="268">
        <v>540697</v>
      </c>
      <c r="C10" s="269" t="s">
        <v>3802</v>
      </c>
      <c r="D10" s="269" t="s">
        <v>3858</v>
      </c>
      <c r="E10" s="269" t="s">
        <v>583</v>
      </c>
      <c r="F10" s="388">
        <v>82625</v>
      </c>
      <c r="G10" s="268">
        <v>6.63</v>
      </c>
      <c r="H10" s="346" t="s">
        <v>314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44008</v>
      </c>
      <c r="B11" s="268">
        <v>540697</v>
      </c>
      <c r="C11" s="269" t="s">
        <v>3802</v>
      </c>
      <c r="D11" s="269" t="s">
        <v>3858</v>
      </c>
      <c r="E11" s="269" t="s">
        <v>584</v>
      </c>
      <c r="F11" s="388">
        <v>82625</v>
      </c>
      <c r="G11" s="268">
        <v>6.62</v>
      </c>
      <c r="H11" s="346" t="s">
        <v>314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44008</v>
      </c>
      <c r="B12" s="268">
        <v>540697</v>
      </c>
      <c r="C12" s="269" t="s">
        <v>3802</v>
      </c>
      <c r="D12" s="269" t="s">
        <v>3823</v>
      </c>
      <c r="E12" s="269" t="s">
        <v>583</v>
      </c>
      <c r="F12" s="388">
        <v>90959</v>
      </c>
      <c r="G12" s="268">
        <v>6.59</v>
      </c>
      <c r="H12" s="346" t="s">
        <v>314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44008</v>
      </c>
      <c r="B13" s="268">
        <v>540697</v>
      </c>
      <c r="C13" s="269" t="s">
        <v>3802</v>
      </c>
      <c r="D13" s="269" t="s">
        <v>3823</v>
      </c>
      <c r="E13" s="269" t="s">
        <v>584</v>
      </c>
      <c r="F13" s="388">
        <v>385166</v>
      </c>
      <c r="G13" s="268">
        <v>6.65</v>
      </c>
      <c r="H13" s="346" t="s">
        <v>314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44008</v>
      </c>
      <c r="B14" s="268">
        <v>540697</v>
      </c>
      <c r="C14" s="269" t="s">
        <v>3802</v>
      </c>
      <c r="D14" s="269" t="s">
        <v>3803</v>
      </c>
      <c r="E14" s="269" t="s">
        <v>583</v>
      </c>
      <c r="F14" s="388">
        <v>93080</v>
      </c>
      <c r="G14" s="268">
        <v>6.6</v>
      </c>
      <c r="H14" s="346" t="s">
        <v>314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44008</v>
      </c>
      <c r="B15" s="268">
        <v>540697</v>
      </c>
      <c r="C15" s="269" t="s">
        <v>3802</v>
      </c>
      <c r="D15" s="269" t="s">
        <v>3803</v>
      </c>
      <c r="E15" s="269" t="s">
        <v>584</v>
      </c>
      <c r="F15" s="388">
        <v>136730</v>
      </c>
      <c r="G15" s="268">
        <v>6.62</v>
      </c>
      <c r="H15" s="346" t="s">
        <v>314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44008</v>
      </c>
      <c r="B16" s="268">
        <v>540697</v>
      </c>
      <c r="C16" s="269" t="s">
        <v>3802</v>
      </c>
      <c r="D16" s="269" t="s">
        <v>3859</v>
      </c>
      <c r="E16" s="269" t="s">
        <v>583</v>
      </c>
      <c r="F16" s="388">
        <v>75202</v>
      </c>
      <c r="G16" s="268">
        <v>6.65</v>
      </c>
      <c r="H16" s="346" t="s">
        <v>314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44008</v>
      </c>
      <c r="B17" s="268">
        <v>542865</v>
      </c>
      <c r="C17" s="269" t="s">
        <v>3860</v>
      </c>
      <c r="D17" s="269" t="s">
        <v>3861</v>
      </c>
      <c r="E17" s="269" t="s">
        <v>583</v>
      </c>
      <c r="F17" s="388">
        <v>40000</v>
      </c>
      <c r="G17" s="268">
        <v>10.28</v>
      </c>
      <c r="H17" s="346" t="s">
        <v>314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44008</v>
      </c>
      <c r="B18" s="268">
        <v>542865</v>
      </c>
      <c r="C18" s="269" t="s">
        <v>3860</v>
      </c>
      <c r="D18" s="269" t="s">
        <v>3861</v>
      </c>
      <c r="E18" s="269" t="s">
        <v>584</v>
      </c>
      <c r="F18" s="388">
        <v>40000</v>
      </c>
      <c r="G18" s="268">
        <v>10.39</v>
      </c>
      <c r="H18" s="346" t="s">
        <v>314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44008</v>
      </c>
      <c r="B19" s="268">
        <v>542934</v>
      </c>
      <c r="C19" s="269" t="s">
        <v>3862</v>
      </c>
      <c r="D19" s="269" t="s">
        <v>3863</v>
      </c>
      <c r="E19" s="269" t="s">
        <v>584</v>
      </c>
      <c r="F19" s="388">
        <v>38000</v>
      </c>
      <c r="G19" s="268">
        <v>45.5</v>
      </c>
      <c r="H19" s="346" t="s">
        <v>314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44008</v>
      </c>
      <c r="B20" s="268">
        <v>539800</v>
      </c>
      <c r="C20" s="269" t="s">
        <v>3864</v>
      </c>
      <c r="D20" s="269" t="s">
        <v>3865</v>
      </c>
      <c r="E20" s="269" t="s">
        <v>584</v>
      </c>
      <c r="F20" s="388">
        <v>52000</v>
      </c>
      <c r="G20" s="268">
        <v>49.65</v>
      </c>
      <c r="H20" s="346" t="s">
        <v>314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44008</v>
      </c>
      <c r="B21" s="268">
        <v>539770</v>
      </c>
      <c r="C21" s="269" t="s">
        <v>3866</v>
      </c>
      <c r="D21" s="269" t="s">
        <v>3867</v>
      </c>
      <c r="E21" s="269" t="s">
        <v>583</v>
      </c>
      <c r="F21" s="388">
        <v>26401</v>
      </c>
      <c r="G21" s="268">
        <v>5.41</v>
      </c>
      <c r="H21" s="346" t="s">
        <v>314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44008</v>
      </c>
      <c r="B22" s="268">
        <v>540268</v>
      </c>
      <c r="C22" s="269" t="s">
        <v>3868</v>
      </c>
      <c r="D22" s="269" t="s">
        <v>3869</v>
      </c>
      <c r="E22" s="269" t="s">
        <v>584</v>
      </c>
      <c r="F22" s="388">
        <v>134873</v>
      </c>
      <c r="G22" s="268">
        <v>106</v>
      </c>
      <c r="H22" s="346" t="s">
        <v>314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44008</v>
      </c>
      <c r="B23" s="268">
        <v>540268</v>
      </c>
      <c r="C23" s="269" t="s">
        <v>3868</v>
      </c>
      <c r="D23" s="269" t="s">
        <v>3870</v>
      </c>
      <c r="E23" s="269" t="s">
        <v>583</v>
      </c>
      <c r="F23" s="388">
        <v>134864</v>
      </c>
      <c r="G23" s="268">
        <v>106</v>
      </c>
      <c r="H23" s="346" t="s">
        <v>314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44008</v>
      </c>
      <c r="B24" s="268">
        <v>504697</v>
      </c>
      <c r="C24" s="269" t="s">
        <v>3786</v>
      </c>
      <c r="D24" s="269" t="s">
        <v>3839</v>
      </c>
      <c r="E24" s="269" t="s">
        <v>583</v>
      </c>
      <c r="F24" s="388">
        <v>50660</v>
      </c>
      <c r="G24" s="268">
        <v>0.66</v>
      </c>
      <c r="H24" s="346" t="s">
        <v>314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44008</v>
      </c>
      <c r="B25" s="268">
        <v>504697</v>
      </c>
      <c r="C25" s="269" t="s">
        <v>3786</v>
      </c>
      <c r="D25" s="269" t="s">
        <v>3787</v>
      </c>
      <c r="E25" s="269" t="s">
        <v>584</v>
      </c>
      <c r="F25" s="388">
        <v>50000</v>
      </c>
      <c r="G25" s="268">
        <v>0.66</v>
      </c>
      <c r="H25" s="346" t="s">
        <v>314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44008</v>
      </c>
      <c r="B26" s="268">
        <v>533248</v>
      </c>
      <c r="C26" s="269" t="s">
        <v>389</v>
      </c>
      <c r="D26" s="269" t="s">
        <v>3871</v>
      </c>
      <c r="E26" s="269" t="s">
        <v>583</v>
      </c>
      <c r="F26" s="388">
        <v>4835000</v>
      </c>
      <c r="G26" s="268">
        <v>89.99</v>
      </c>
      <c r="H26" s="346" t="s">
        <v>314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44008</v>
      </c>
      <c r="B27" s="268">
        <v>541627</v>
      </c>
      <c r="C27" s="269" t="s">
        <v>3872</v>
      </c>
      <c r="D27" s="269" t="s">
        <v>3873</v>
      </c>
      <c r="E27" s="269" t="s">
        <v>583</v>
      </c>
      <c r="F27" s="388">
        <v>38000</v>
      </c>
      <c r="G27" s="268">
        <v>18.149999999999999</v>
      </c>
      <c r="H27" s="346" t="s">
        <v>314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44008</v>
      </c>
      <c r="B28" s="268">
        <v>542935</v>
      </c>
      <c r="C28" s="269" t="s">
        <v>3840</v>
      </c>
      <c r="D28" s="269" t="s">
        <v>3874</v>
      </c>
      <c r="E28" s="269" t="s">
        <v>583</v>
      </c>
      <c r="F28" s="388">
        <v>48000</v>
      </c>
      <c r="G28" s="268">
        <v>21.36</v>
      </c>
      <c r="H28" s="346" t="s">
        <v>314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44008</v>
      </c>
      <c r="B29" s="268">
        <v>542935</v>
      </c>
      <c r="C29" s="269" t="s">
        <v>3840</v>
      </c>
      <c r="D29" s="269" t="s">
        <v>3874</v>
      </c>
      <c r="E29" s="269" t="s">
        <v>584</v>
      </c>
      <c r="F29" s="388">
        <v>6000</v>
      </c>
      <c r="G29" s="268">
        <v>21.9</v>
      </c>
      <c r="H29" s="346" t="s">
        <v>314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44008</v>
      </c>
      <c r="B30" s="268">
        <v>542935</v>
      </c>
      <c r="C30" s="269" t="s">
        <v>3840</v>
      </c>
      <c r="D30" s="269" t="s">
        <v>3875</v>
      </c>
      <c r="E30" s="269" t="s">
        <v>584</v>
      </c>
      <c r="F30" s="388">
        <v>36000</v>
      </c>
      <c r="G30" s="268">
        <v>21.24</v>
      </c>
      <c r="H30" s="346" t="s">
        <v>314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44008</v>
      </c>
      <c r="B31" s="268">
        <v>538765</v>
      </c>
      <c r="C31" s="269" t="s">
        <v>3876</v>
      </c>
      <c r="D31" s="269" t="s">
        <v>3877</v>
      </c>
      <c r="E31" s="269" t="s">
        <v>584</v>
      </c>
      <c r="F31" s="388">
        <v>35000</v>
      </c>
      <c r="G31" s="268">
        <v>28.11</v>
      </c>
      <c r="H31" s="346" t="s">
        <v>314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44008</v>
      </c>
      <c r="B32" s="268">
        <v>538765</v>
      </c>
      <c r="C32" s="269" t="s">
        <v>3876</v>
      </c>
      <c r="D32" s="269" t="s">
        <v>3878</v>
      </c>
      <c r="E32" s="269" t="s">
        <v>583</v>
      </c>
      <c r="F32" s="388">
        <v>45000</v>
      </c>
      <c r="G32" s="268">
        <v>27.89</v>
      </c>
      <c r="H32" s="346" t="s">
        <v>314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44008</v>
      </c>
      <c r="B33" s="268">
        <v>542323</v>
      </c>
      <c r="C33" s="269" t="s">
        <v>3879</v>
      </c>
      <c r="D33" s="269" t="s">
        <v>3880</v>
      </c>
      <c r="E33" s="269" t="s">
        <v>583</v>
      </c>
      <c r="F33" s="388">
        <v>123200</v>
      </c>
      <c r="G33" s="268">
        <v>25.99</v>
      </c>
      <c r="H33" s="346" t="s">
        <v>314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44008</v>
      </c>
      <c r="B34" s="268">
        <v>542323</v>
      </c>
      <c r="C34" s="269" t="s">
        <v>3879</v>
      </c>
      <c r="D34" s="269" t="s">
        <v>3881</v>
      </c>
      <c r="E34" s="269" t="s">
        <v>584</v>
      </c>
      <c r="F34" s="388">
        <v>123200</v>
      </c>
      <c r="G34" s="268">
        <v>25.99</v>
      </c>
      <c r="H34" s="346" t="s">
        <v>314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44008</v>
      </c>
      <c r="B35" s="268">
        <v>531952</v>
      </c>
      <c r="C35" s="269" t="s">
        <v>3882</v>
      </c>
      <c r="D35" s="269" t="s">
        <v>3883</v>
      </c>
      <c r="E35" s="269" t="s">
        <v>583</v>
      </c>
      <c r="F35" s="388">
        <v>79726</v>
      </c>
      <c r="G35" s="268">
        <v>58.46</v>
      </c>
      <c r="H35" s="346" t="s">
        <v>314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44008</v>
      </c>
      <c r="B36" s="268">
        <v>531952</v>
      </c>
      <c r="C36" s="269" t="s">
        <v>3882</v>
      </c>
      <c r="D36" s="269" t="s">
        <v>3883</v>
      </c>
      <c r="E36" s="269" t="s">
        <v>584</v>
      </c>
      <c r="F36" s="388">
        <v>17093</v>
      </c>
      <c r="G36" s="268">
        <v>59.22</v>
      </c>
      <c r="H36" s="346" t="s">
        <v>314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44008</v>
      </c>
      <c r="B37" s="268">
        <v>526650</v>
      </c>
      <c r="C37" s="269" t="s">
        <v>2656</v>
      </c>
      <c r="D37" s="269" t="s">
        <v>3844</v>
      </c>
      <c r="E37" s="269" t="s">
        <v>584</v>
      </c>
      <c r="F37" s="388">
        <v>418197</v>
      </c>
      <c r="G37" s="268">
        <v>35.5</v>
      </c>
      <c r="H37" s="346" t="s">
        <v>314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44008</v>
      </c>
      <c r="B38" s="268" t="s">
        <v>3478</v>
      </c>
      <c r="C38" s="269" t="s">
        <v>3884</v>
      </c>
      <c r="D38" s="269" t="s">
        <v>3885</v>
      </c>
      <c r="E38" s="269" t="s">
        <v>583</v>
      </c>
      <c r="F38" s="388">
        <v>500000</v>
      </c>
      <c r="G38" s="268">
        <v>206.23</v>
      </c>
      <c r="H38" s="346" t="s">
        <v>2953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44008</v>
      </c>
      <c r="B39" s="268" t="s">
        <v>3478</v>
      </c>
      <c r="C39" s="269" t="s">
        <v>3884</v>
      </c>
      <c r="D39" s="269" t="s">
        <v>3886</v>
      </c>
      <c r="E39" s="269" t="s">
        <v>583</v>
      </c>
      <c r="F39" s="388">
        <v>2331</v>
      </c>
      <c r="G39" s="268">
        <v>212.2</v>
      </c>
      <c r="H39" s="346" t="s">
        <v>2953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44008</v>
      </c>
      <c r="B40" s="268" t="s">
        <v>998</v>
      </c>
      <c r="C40" s="269" t="s">
        <v>3887</v>
      </c>
      <c r="D40" s="269" t="s">
        <v>3888</v>
      </c>
      <c r="E40" s="269" t="s">
        <v>583</v>
      </c>
      <c r="F40" s="388">
        <v>211348</v>
      </c>
      <c r="G40" s="268">
        <v>515.26</v>
      </c>
      <c r="H40" s="346" t="s">
        <v>2953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44008</v>
      </c>
      <c r="B41" s="268" t="s">
        <v>70</v>
      </c>
      <c r="C41" s="269" t="s">
        <v>3825</v>
      </c>
      <c r="D41" s="269" t="s">
        <v>3804</v>
      </c>
      <c r="E41" s="269" t="s">
        <v>583</v>
      </c>
      <c r="F41" s="388">
        <v>17577990</v>
      </c>
      <c r="G41" s="268">
        <v>37.369999999999997</v>
      </c>
      <c r="H41" s="346" t="s">
        <v>2953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44008</v>
      </c>
      <c r="B42" s="268" t="s">
        <v>96</v>
      </c>
      <c r="C42" s="269" t="s">
        <v>3889</v>
      </c>
      <c r="D42" s="269" t="s">
        <v>3779</v>
      </c>
      <c r="E42" s="269" t="s">
        <v>583</v>
      </c>
      <c r="F42" s="388">
        <v>1856598</v>
      </c>
      <c r="G42" s="268">
        <v>55.46</v>
      </c>
      <c r="H42" s="346" t="s">
        <v>2953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44008</v>
      </c>
      <c r="B43" s="268" t="s">
        <v>761</v>
      </c>
      <c r="C43" s="269" t="s">
        <v>3890</v>
      </c>
      <c r="D43" s="269" t="s">
        <v>3845</v>
      </c>
      <c r="E43" s="269" t="s">
        <v>583</v>
      </c>
      <c r="F43" s="388">
        <v>480000</v>
      </c>
      <c r="G43" s="268">
        <v>79.05</v>
      </c>
      <c r="H43" s="346" t="s">
        <v>2953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44008</v>
      </c>
      <c r="B44" s="268" t="s">
        <v>3891</v>
      </c>
      <c r="C44" s="269" t="s">
        <v>3892</v>
      </c>
      <c r="D44" s="269" t="s">
        <v>3893</v>
      </c>
      <c r="E44" s="269" t="s">
        <v>583</v>
      </c>
      <c r="F44" s="388">
        <v>54000</v>
      </c>
      <c r="G44" s="268">
        <v>30.75</v>
      </c>
      <c r="H44" s="346" t="s">
        <v>2953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44008</v>
      </c>
      <c r="B45" s="268" t="s">
        <v>117</v>
      </c>
      <c r="C45" s="269" t="s">
        <v>3788</v>
      </c>
      <c r="D45" s="269" t="s">
        <v>3779</v>
      </c>
      <c r="E45" s="269" t="s">
        <v>583</v>
      </c>
      <c r="F45" s="388">
        <v>3497258</v>
      </c>
      <c r="G45" s="268">
        <v>228.84</v>
      </c>
      <c r="H45" s="346" t="s">
        <v>2953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44008</v>
      </c>
      <c r="B46" s="268" t="s">
        <v>117</v>
      </c>
      <c r="C46" s="269" t="s">
        <v>3788</v>
      </c>
      <c r="D46" s="269" t="s">
        <v>3789</v>
      </c>
      <c r="E46" s="269" t="s">
        <v>583</v>
      </c>
      <c r="F46" s="388">
        <v>2248113</v>
      </c>
      <c r="G46" s="268">
        <v>227.83</v>
      </c>
      <c r="H46" s="346" t="s">
        <v>2953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44008</v>
      </c>
      <c r="B47" s="268" t="s">
        <v>120</v>
      </c>
      <c r="C47" s="269" t="s">
        <v>3894</v>
      </c>
      <c r="D47" s="269" t="s">
        <v>3895</v>
      </c>
      <c r="E47" s="269" t="s">
        <v>583</v>
      </c>
      <c r="F47" s="388">
        <v>160995554</v>
      </c>
      <c r="G47" s="268">
        <v>10.32</v>
      </c>
      <c r="H47" s="346" t="s">
        <v>2953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44008</v>
      </c>
      <c r="B48" s="268" t="s">
        <v>152</v>
      </c>
      <c r="C48" s="269" t="s">
        <v>3826</v>
      </c>
      <c r="D48" s="269" t="s">
        <v>3804</v>
      </c>
      <c r="E48" s="269" t="s">
        <v>583</v>
      </c>
      <c r="F48" s="388">
        <v>4135116</v>
      </c>
      <c r="G48" s="268">
        <v>31.58</v>
      </c>
      <c r="H48" s="346" t="s">
        <v>2953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44008</v>
      </c>
      <c r="B49" s="268" t="s">
        <v>152</v>
      </c>
      <c r="C49" s="269" t="s">
        <v>3826</v>
      </c>
      <c r="D49" s="269" t="s">
        <v>3779</v>
      </c>
      <c r="E49" s="269" t="s">
        <v>583</v>
      </c>
      <c r="F49" s="388">
        <v>3473327</v>
      </c>
      <c r="G49" s="268">
        <v>31.7</v>
      </c>
      <c r="H49" s="346" t="s">
        <v>2953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44008</v>
      </c>
      <c r="B50" s="268" t="s">
        <v>3827</v>
      </c>
      <c r="C50" s="269" t="s">
        <v>3828</v>
      </c>
      <c r="D50" s="269" t="s">
        <v>3829</v>
      </c>
      <c r="E50" s="269" t="s">
        <v>583</v>
      </c>
      <c r="F50" s="388">
        <v>34000</v>
      </c>
      <c r="G50" s="268">
        <v>49.75</v>
      </c>
      <c r="H50" s="346" t="s">
        <v>2953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44008</v>
      </c>
      <c r="B51" s="268" t="s">
        <v>3095</v>
      </c>
      <c r="C51" s="269" t="s">
        <v>3896</v>
      </c>
      <c r="D51" s="269" t="s">
        <v>3897</v>
      </c>
      <c r="E51" s="269" t="s">
        <v>583</v>
      </c>
      <c r="F51" s="388">
        <v>250000</v>
      </c>
      <c r="G51" s="268">
        <v>2.8</v>
      </c>
      <c r="H51" s="346" t="s">
        <v>2953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44008</v>
      </c>
      <c r="B52" s="268" t="s">
        <v>3095</v>
      </c>
      <c r="C52" s="269" t="s">
        <v>3896</v>
      </c>
      <c r="D52" s="269" t="s">
        <v>3898</v>
      </c>
      <c r="E52" s="269" t="s">
        <v>583</v>
      </c>
      <c r="F52" s="388">
        <v>1370000</v>
      </c>
      <c r="G52" s="268">
        <v>2.8</v>
      </c>
      <c r="H52" s="346" t="s">
        <v>2953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44008</v>
      </c>
      <c r="B53" s="268" t="s">
        <v>3095</v>
      </c>
      <c r="C53" s="269" t="s">
        <v>3896</v>
      </c>
      <c r="D53" s="269" t="s">
        <v>3899</v>
      </c>
      <c r="E53" s="269" t="s">
        <v>583</v>
      </c>
      <c r="F53" s="388">
        <v>1100000</v>
      </c>
      <c r="G53" s="268">
        <v>2.8</v>
      </c>
      <c r="H53" s="346" t="s">
        <v>2953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44008</v>
      </c>
      <c r="B54" s="268" t="s">
        <v>3095</v>
      </c>
      <c r="C54" s="269" t="s">
        <v>3896</v>
      </c>
      <c r="D54" s="269" t="s">
        <v>3900</v>
      </c>
      <c r="E54" s="269" t="s">
        <v>583</v>
      </c>
      <c r="F54" s="388">
        <v>250000</v>
      </c>
      <c r="G54" s="268">
        <v>2.8</v>
      </c>
      <c r="H54" s="346" t="s">
        <v>2953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44008</v>
      </c>
      <c r="B55" s="268" t="s">
        <v>3095</v>
      </c>
      <c r="C55" s="269" t="s">
        <v>3896</v>
      </c>
      <c r="D55" s="269" t="s">
        <v>3824</v>
      </c>
      <c r="E55" s="269" t="s">
        <v>583</v>
      </c>
      <c r="F55" s="388">
        <v>500000</v>
      </c>
      <c r="G55" s="268">
        <v>2.8</v>
      </c>
      <c r="H55" s="346" t="s">
        <v>2953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44008</v>
      </c>
      <c r="B56" s="268" t="s">
        <v>2656</v>
      </c>
      <c r="C56" s="269" t="s">
        <v>3842</v>
      </c>
      <c r="D56" s="269" t="s">
        <v>3901</v>
      </c>
      <c r="E56" s="269" t="s">
        <v>583</v>
      </c>
      <c r="F56" s="388">
        <v>688081</v>
      </c>
      <c r="G56" s="268">
        <v>35.47</v>
      </c>
      <c r="H56" s="346" t="s">
        <v>2953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44008</v>
      </c>
      <c r="B57" s="268" t="s">
        <v>3128</v>
      </c>
      <c r="C57" s="269" t="s">
        <v>3902</v>
      </c>
      <c r="D57" s="269" t="s">
        <v>3903</v>
      </c>
      <c r="E57" s="269" t="s">
        <v>583</v>
      </c>
      <c r="F57" s="388">
        <v>94</v>
      </c>
      <c r="G57" s="268">
        <v>20.399999999999999</v>
      </c>
      <c r="H57" s="346" t="s">
        <v>2953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44008</v>
      </c>
      <c r="B58" s="268" t="s">
        <v>194</v>
      </c>
      <c r="C58" s="269" t="s">
        <v>3843</v>
      </c>
      <c r="D58" s="269" t="s">
        <v>3789</v>
      </c>
      <c r="E58" s="269" t="s">
        <v>583</v>
      </c>
      <c r="F58" s="388">
        <v>730197</v>
      </c>
      <c r="G58" s="268">
        <v>232.32</v>
      </c>
      <c r="H58" s="346" t="s">
        <v>2953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44008</v>
      </c>
      <c r="B59" s="268" t="s">
        <v>3192</v>
      </c>
      <c r="C59" s="269" t="s">
        <v>3904</v>
      </c>
      <c r="D59" s="269" t="s">
        <v>3905</v>
      </c>
      <c r="E59" s="269" t="s">
        <v>584</v>
      </c>
      <c r="F59" s="388">
        <v>77065</v>
      </c>
      <c r="G59" s="268">
        <v>5.45</v>
      </c>
      <c r="H59" s="346" t="s">
        <v>2953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44008</v>
      </c>
      <c r="B60" s="268" t="s">
        <v>3478</v>
      </c>
      <c r="C60" s="269" t="s">
        <v>3884</v>
      </c>
      <c r="D60" s="269" t="s">
        <v>3886</v>
      </c>
      <c r="E60" s="269" t="s">
        <v>584</v>
      </c>
      <c r="F60" s="388">
        <v>244203</v>
      </c>
      <c r="G60" s="268">
        <v>209.18</v>
      </c>
      <c r="H60" s="346" t="s">
        <v>2953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44008</v>
      </c>
      <c r="B61" s="268" t="s">
        <v>998</v>
      </c>
      <c r="C61" s="269" t="s">
        <v>3887</v>
      </c>
      <c r="D61" s="269" t="s">
        <v>3888</v>
      </c>
      <c r="E61" s="269" t="s">
        <v>584</v>
      </c>
      <c r="F61" s="388">
        <v>211348</v>
      </c>
      <c r="G61" s="268">
        <v>515.79</v>
      </c>
      <c r="H61" s="346" t="s">
        <v>2953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44008</v>
      </c>
      <c r="B62" s="268" t="s">
        <v>70</v>
      </c>
      <c r="C62" s="269" t="s">
        <v>3825</v>
      </c>
      <c r="D62" s="269" t="s">
        <v>3804</v>
      </c>
      <c r="E62" s="269" t="s">
        <v>584</v>
      </c>
      <c r="F62" s="388">
        <v>17577990</v>
      </c>
      <c r="G62" s="268">
        <v>37.42</v>
      </c>
      <c r="H62" s="346" t="s">
        <v>2953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44008</v>
      </c>
      <c r="B63" s="268" t="s">
        <v>96</v>
      </c>
      <c r="C63" s="269" t="s">
        <v>3889</v>
      </c>
      <c r="D63" s="269" t="s">
        <v>3779</v>
      </c>
      <c r="E63" s="269" t="s">
        <v>584</v>
      </c>
      <c r="F63" s="388">
        <v>1856598</v>
      </c>
      <c r="G63" s="268">
        <v>55.36</v>
      </c>
      <c r="H63" s="346" t="s">
        <v>2953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44008</v>
      </c>
      <c r="B64" s="268" t="s">
        <v>761</v>
      </c>
      <c r="C64" s="269" t="s">
        <v>3890</v>
      </c>
      <c r="D64" s="269" t="s">
        <v>3906</v>
      </c>
      <c r="E64" s="269" t="s">
        <v>584</v>
      </c>
      <c r="F64" s="388">
        <v>415156</v>
      </c>
      <c r="G64" s="268">
        <v>79.05</v>
      </c>
      <c r="H64" s="346" t="s">
        <v>2953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44008</v>
      </c>
      <c r="B65" s="268" t="s">
        <v>117</v>
      </c>
      <c r="C65" s="269" t="s">
        <v>3788</v>
      </c>
      <c r="D65" s="269" t="s">
        <v>3779</v>
      </c>
      <c r="E65" s="269" t="s">
        <v>584</v>
      </c>
      <c r="F65" s="388">
        <v>3519005</v>
      </c>
      <c r="G65" s="268">
        <v>229.05</v>
      </c>
      <c r="H65" s="346" t="s">
        <v>2953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44008</v>
      </c>
      <c r="B66" s="268" t="s">
        <v>117</v>
      </c>
      <c r="C66" s="269" t="s">
        <v>3788</v>
      </c>
      <c r="D66" s="269" t="s">
        <v>3789</v>
      </c>
      <c r="E66" s="269" t="s">
        <v>584</v>
      </c>
      <c r="F66" s="388">
        <v>2254152</v>
      </c>
      <c r="G66" s="268">
        <v>227.99</v>
      </c>
      <c r="H66" s="346" t="s">
        <v>2953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44008</v>
      </c>
      <c r="B67" s="268" t="s">
        <v>120</v>
      </c>
      <c r="C67" s="269" t="s">
        <v>3894</v>
      </c>
      <c r="D67" s="269" t="s">
        <v>3895</v>
      </c>
      <c r="E67" s="269" t="s">
        <v>584</v>
      </c>
      <c r="F67" s="388">
        <v>155535663</v>
      </c>
      <c r="G67" s="268">
        <v>10.31</v>
      </c>
      <c r="H67" s="346" t="s">
        <v>2953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44008</v>
      </c>
      <c r="B68" s="268" t="s">
        <v>1929</v>
      </c>
      <c r="C68" s="269" t="s">
        <v>3907</v>
      </c>
      <c r="D68" s="269" t="s">
        <v>3908</v>
      </c>
      <c r="E68" s="269" t="s">
        <v>584</v>
      </c>
      <c r="F68" s="388">
        <v>595174</v>
      </c>
      <c r="G68" s="268">
        <v>40.92</v>
      </c>
      <c r="H68" s="346" t="s">
        <v>2953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44008</v>
      </c>
      <c r="B69" s="268" t="s">
        <v>3055</v>
      </c>
      <c r="C69" s="269" t="s">
        <v>3909</v>
      </c>
      <c r="D69" s="269" t="s">
        <v>3899</v>
      </c>
      <c r="E69" s="269" t="s">
        <v>584</v>
      </c>
      <c r="F69" s="388">
        <v>5000000</v>
      </c>
      <c r="G69" s="268">
        <v>1.4</v>
      </c>
      <c r="H69" s="346" t="s">
        <v>2953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44008</v>
      </c>
      <c r="B70" s="268" t="s">
        <v>152</v>
      </c>
      <c r="C70" s="269" t="s">
        <v>3826</v>
      </c>
      <c r="D70" s="269" t="s">
        <v>3779</v>
      </c>
      <c r="E70" s="269" t="s">
        <v>584</v>
      </c>
      <c r="F70" s="388">
        <v>3351909</v>
      </c>
      <c r="G70" s="268">
        <v>31.81</v>
      </c>
      <c r="H70" s="346" t="s">
        <v>2953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44008</v>
      </c>
      <c r="B71" s="268" t="s">
        <v>152</v>
      </c>
      <c r="C71" s="269" t="s">
        <v>3826</v>
      </c>
      <c r="D71" s="269" t="s">
        <v>3804</v>
      </c>
      <c r="E71" s="269" t="s">
        <v>584</v>
      </c>
      <c r="F71" s="388">
        <v>4135116</v>
      </c>
      <c r="G71" s="268">
        <v>31.7</v>
      </c>
      <c r="H71" s="346" t="s">
        <v>2953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44008</v>
      </c>
      <c r="B72" s="268" t="s">
        <v>2142</v>
      </c>
      <c r="C72" s="269" t="s">
        <v>3910</v>
      </c>
      <c r="D72" s="269" t="s">
        <v>3841</v>
      </c>
      <c r="E72" s="269" t="s">
        <v>584</v>
      </c>
      <c r="F72" s="388">
        <v>196308</v>
      </c>
      <c r="G72" s="268">
        <v>14.9</v>
      </c>
      <c r="H72" s="346" t="s">
        <v>2953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44008</v>
      </c>
      <c r="B73" s="268" t="s">
        <v>3095</v>
      </c>
      <c r="C73" s="269" t="s">
        <v>3896</v>
      </c>
      <c r="D73" s="269" t="s">
        <v>3911</v>
      </c>
      <c r="E73" s="269" t="s">
        <v>584</v>
      </c>
      <c r="F73" s="388">
        <v>5011647</v>
      </c>
      <c r="G73" s="268">
        <v>2.8</v>
      </c>
      <c r="H73" s="346" t="s">
        <v>2953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44008</v>
      </c>
      <c r="B74" s="268" t="s">
        <v>2656</v>
      </c>
      <c r="C74" s="269" t="s">
        <v>3842</v>
      </c>
      <c r="D74" s="269" t="s">
        <v>3901</v>
      </c>
      <c r="E74" s="269" t="s">
        <v>584</v>
      </c>
      <c r="F74" s="388">
        <v>61316</v>
      </c>
      <c r="G74" s="268">
        <v>35.08</v>
      </c>
      <c r="H74" s="346" t="s">
        <v>2953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44008</v>
      </c>
      <c r="B75" s="268" t="s">
        <v>2656</v>
      </c>
      <c r="C75" s="269" t="s">
        <v>3842</v>
      </c>
      <c r="D75" s="269" t="s">
        <v>3844</v>
      </c>
      <c r="E75" s="269" t="s">
        <v>584</v>
      </c>
      <c r="F75" s="388">
        <v>1483305</v>
      </c>
      <c r="G75" s="268">
        <v>35.49</v>
      </c>
      <c r="H75" s="346" t="s">
        <v>2953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44008</v>
      </c>
      <c r="B76" s="268" t="s">
        <v>3128</v>
      </c>
      <c r="C76" s="269" t="s">
        <v>3902</v>
      </c>
      <c r="D76" s="269" t="s">
        <v>3903</v>
      </c>
      <c r="E76" s="269" t="s">
        <v>584</v>
      </c>
      <c r="F76" s="388">
        <v>875388</v>
      </c>
      <c r="G76" s="268">
        <v>20.399999999999999</v>
      </c>
      <c r="H76" s="346" t="s">
        <v>2953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44008</v>
      </c>
      <c r="B77" s="268" t="s">
        <v>194</v>
      </c>
      <c r="C77" s="269" t="s">
        <v>3843</v>
      </c>
      <c r="D77" s="269" t="s">
        <v>3789</v>
      </c>
      <c r="E77" s="269" t="s">
        <v>584</v>
      </c>
      <c r="F77" s="388">
        <v>724162</v>
      </c>
      <c r="G77" s="268">
        <v>232.33</v>
      </c>
      <c r="H77" s="346" t="s">
        <v>2953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44008</v>
      </c>
      <c r="B78" s="268" t="s">
        <v>563</v>
      </c>
      <c r="C78" s="269" t="s">
        <v>3912</v>
      </c>
      <c r="D78" s="269" t="s">
        <v>3913</v>
      </c>
      <c r="E78" s="269" t="s">
        <v>584</v>
      </c>
      <c r="F78" s="388">
        <v>1500000</v>
      </c>
      <c r="G78" s="268">
        <v>685.01</v>
      </c>
      <c r="H78" s="346" t="s">
        <v>2953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44008</v>
      </c>
      <c r="B79" s="268" t="s">
        <v>2854</v>
      </c>
      <c r="C79" s="269" t="s">
        <v>3914</v>
      </c>
      <c r="D79" s="269" t="s">
        <v>3915</v>
      </c>
      <c r="E79" s="269" t="s">
        <v>584</v>
      </c>
      <c r="F79" s="388">
        <v>176253</v>
      </c>
      <c r="G79" s="268">
        <v>431.2</v>
      </c>
      <c r="H79" s="346" t="s">
        <v>2953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B80" s="268"/>
      <c r="C80" s="269"/>
      <c r="D80" s="269"/>
      <c r="E80" s="269"/>
      <c r="F80" s="388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8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8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8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8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8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8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8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8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8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8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8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8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8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346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346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346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346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346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346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346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346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346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346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346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346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346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346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346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58"/>
  <sheetViews>
    <sheetView zoomScale="76" zoomScaleNormal="85" workbookViewId="0">
      <selection activeCell="K334" sqref="K334"/>
    </sheetView>
  </sheetViews>
  <sheetFormatPr defaultColWidth="9.10937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88671875" style="10" customWidth="1"/>
    <col min="7" max="7" width="9.5546875" style="10" customWidth="1"/>
    <col min="8" max="8" width="10" style="10" customWidth="1"/>
    <col min="9" max="9" width="13.44140625" style="10" customWidth="1"/>
    <col min="10" max="10" width="21.6640625" style="8" customWidth="1"/>
    <col min="11" max="11" width="10.88671875" style="10" customWidth="1"/>
    <col min="12" max="12" width="13" style="10" customWidth="1"/>
    <col min="13" max="13" width="14" style="10" customWidth="1"/>
    <col min="14" max="14" width="12.6640625" customWidth="1"/>
    <col min="15" max="15" width="15" style="8" customWidth="1"/>
    <col min="16" max="16" width="14.5546875" customWidth="1"/>
    <col min="17" max="17" width="18" hidden="1" customWidth="1"/>
    <col min="18" max="18" width="5.88671875" style="10" hidden="1" customWidth="1"/>
    <col min="19" max="19" width="12.6640625" hidden="1" customWidth="1"/>
    <col min="20" max="20" width="8.33203125" hidden="1" customWidth="1"/>
    <col min="21" max="31" width="9.10937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6.4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1">
      <c r="A6" s="18" t="s">
        <v>3653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44011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3.8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9.6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596</v>
      </c>
      <c r="M9" s="21" t="s">
        <v>597</v>
      </c>
      <c r="N9" s="22" t="s">
        <v>598</v>
      </c>
      <c r="O9" s="21" t="s">
        <v>599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3.8">
      <c r="A10" s="474">
        <v>1</v>
      </c>
      <c r="B10" s="475">
        <v>43978</v>
      </c>
      <c r="C10" s="476"/>
      <c r="D10" s="477" t="s">
        <v>495</v>
      </c>
      <c r="E10" s="478" t="s">
        <v>601</v>
      </c>
      <c r="F10" s="395">
        <v>227</v>
      </c>
      <c r="G10" s="478">
        <v>214</v>
      </c>
      <c r="H10" s="478">
        <v>240</v>
      </c>
      <c r="I10" s="479" t="s">
        <v>3633</v>
      </c>
      <c r="J10" s="65" t="s">
        <v>3630</v>
      </c>
      <c r="K10" s="65">
        <f>H10-F10</f>
        <v>13</v>
      </c>
      <c r="L10" s="391">
        <f t="shared" ref="L10:L11" si="0">K10/F10</f>
        <v>5.7268722466960353E-2</v>
      </c>
      <c r="M10" s="480" t="s">
        <v>600</v>
      </c>
      <c r="N10" s="466">
        <v>43984</v>
      </c>
      <c r="O10" s="481"/>
      <c r="Q10" s="446"/>
      <c r="R10" s="447" t="s">
        <v>3187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3.8">
      <c r="A11" s="523">
        <v>2</v>
      </c>
      <c r="B11" s="524">
        <v>43980</v>
      </c>
      <c r="C11" s="525"/>
      <c r="D11" s="526" t="s">
        <v>803</v>
      </c>
      <c r="E11" s="527" t="s">
        <v>601</v>
      </c>
      <c r="F11" s="486">
        <v>980</v>
      </c>
      <c r="G11" s="487">
        <v>897</v>
      </c>
      <c r="H11" s="527">
        <v>920</v>
      </c>
      <c r="I11" s="528" t="s">
        <v>3637</v>
      </c>
      <c r="J11" s="489" t="s">
        <v>3736</v>
      </c>
      <c r="K11" s="489">
        <f>H11-F11</f>
        <v>-60</v>
      </c>
      <c r="L11" s="495">
        <f t="shared" si="0"/>
        <v>-6.1224489795918366E-2</v>
      </c>
      <c r="M11" s="529" t="s">
        <v>664</v>
      </c>
      <c r="N11" s="498">
        <v>43994</v>
      </c>
      <c r="O11" s="530"/>
      <c r="Q11" s="446"/>
      <c r="R11" s="447" t="s">
        <v>603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3.8">
      <c r="A12" s="474">
        <v>3</v>
      </c>
      <c r="B12" s="475">
        <v>43980</v>
      </c>
      <c r="C12" s="476"/>
      <c r="D12" s="477" t="s">
        <v>181</v>
      </c>
      <c r="E12" s="478" t="s">
        <v>601</v>
      </c>
      <c r="F12" s="395">
        <v>303</v>
      </c>
      <c r="G12" s="478">
        <v>282</v>
      </c>
      <c r="H12" s="478">
        <v>317</v>
      </c>
      <c r="I12" s="479">
        <v>340</v>
      </c>
      <c r="J12" s="65" t="s">
        <v>3656</v>
      </c>
      <c r="K12" s="65">
        <f>H12-F12</f>
        <v>14</v>
      </c>
      <c r="L12" s="391">
        <f t="shared" ref="L12" si="1">K12/F12</f>
        <v>4.6204620462046202E-2</v>
      </c>
      <c r="M12" s="480" t="s">
        <v>600</v>
      </c>
      <c r="N12" s="466">
        <v>43984</v>
      </c>
      <c r="O12" s="481"/>
      <c r="Q12" s="446"/>
      <c r="R12" s="447" t="s">
        <v>3187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3.8">
      <c r="A13" s="392">
        <v>4</v>
      </c>
      <c r="B13" s="422">
        <v>43980</v>
      </c>
      <c r="C13" s="438"/>
      <c r="D13" s="439" t="s">
        <v>3638</v>
      </c>
      <c r="E13" s="440" t="s">
        <v>601</v>
      </c>
      <c r="F13" s="491" t="s">
        <v>3639</v>
      </c>
      <c r="G13" s="457">
        <v>9400</v>
      </c>
      <c r="H13" s="440"/>
      <c r="I13" s="425" t="s">
        <v>3640</v>
      </c>
      <c r="J13" s="402" t="s">
        <v>602</v>
      </c>
      <c r="K13" s="402"/>
      <c r="L13" s="382"/>
      <c r="M13" s="441"/>
      <c r="N13" s="443"/>
      <c r="O13" s="444"/>
      <c r="Q13" s="446"/>
      <c r="R13" s="447" t="s">
        <v>603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3.8">
      <c r="A14" s="474">
        <v>5</v>
      </c>
      <c r="B14" s="475">
        <v>43983</v>
      </c>
      <c r="C14" s="476"/>
      <c r="D14" s="477" t="s">
        <v>533</v>
      </c>
      <c r="E14" s="478" t="s">
        <v>601</v>
      </c>
      <c r="F14" s="395">
        <v>1025</v>
      </c>
      <c r="G14" s="478">
        <v>950</v>
      </c>
      <c r="H14" s="478">
        <v>1077.5</v>
      </c>
      <c r="I14" s="479" t="s">
        <v>3631</v>
      </c>
      <c r="J14" s="65" t="s">
        <v>3666</v>
      </c>
      <c r="K14" s="65">
        <f>H14-F14</f>
        <v>52.5</v>
      </c>
      <c r="L14" s="391">
        <f t="shared" ref="L14" si="2">K14/F14</f>
        <v>5.1219512195121948E-2</v>
      </c>
      <c r="M14" s="480" t="s">
        <v>600</v>
      </c>
      <c r="N14" s="466">
        <v>43985</v>
      </c>
      <c r="O14" s="481"/>
      <c r="Q14" s="446"/>
      <c r="R14" s="447" t="s">
        <v>603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3.8">
      <c r="A15" s="474">
        <v>6</v>
      </c>
      <c r="B15" s="475">
        <v>43983</v>
      </c>
      <c r="C15" s="476"/>
      <c r="D15" s="477" t="s">
        <v>523</v>
      </c>
      <c r="E15" s="478" t="s">
        <v>601</v>
      </c>
      <c r="F15" s="395">
        <v>204</v>
      </c>
      <c r="G15" s="478">
        <v>190</v>
      </c>
      <c r="H15" s="478">
        <v>214.5</v>
      </c>
      <c r="I15" s="479" t="s">
        <v>665</v>
      </c>
      <c r="J15" s="65" t="s">
        <v>3667</v>
      </c>
      <c r="K15" s="65">
        <f>H15-F15</f>
        <v>10.5</v>
      </c>
      <c r="L15" s="391">
        <f t="shared" ref="L15:L17" si="3">K15/F15</f>
        <v>5.1470588235294115E-2</v>
      </c>
      <c r="M15" s="480" t="s">
        <v>600</v>
      </c>
      <c r="N15" s="466">
        <v>43985</v>
      </c>
      <c r="O15" s="481"/>
      <c r="Q15" s="446"/>
      <c r="R15" s="447" t="s">
        <v>3187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3.8">
      <c r="A16" s="474">
        <v>7</v>
      </c>
      <c r="B16" s="475">
        <v>43987</v>
      </c>
      <c r="C16" s="476"/>
      <c r="D16" s="477" t="s">
        <v>181</v>
      </c>
      <c r="E16" s="478" t="s">
        <v>3629</v>
      </c>
      <c r="F16" s="395">
        <v>320</v>
      </c>
      <c r="G16" s="478">
        <v>342</v>
      </c>
      <c r="H16" s="478">
        <v>305</v>
      </c>
      <c r="I16" s="479" t="s">
        <v>3691</v>
      </c>
      <c r="J16" s="65" t="s">
        <v>3756</v>
      </c>
      <c r="K16" s="65">
        <f>F16-H16</f>
        <v>15</v>
      </c>
      <c r="L16" s="391">
        <f t="shared" si="3"/>
        <v>4.6875E-2</v>
      </c>
      <c r="M16" s="480" t="s">
        <v>600</v>
      </c>
      <c r="N16" s="466">
        <v>43993</v>
      </c>
      <c r="O16" s="481"/>
      <c r="Q16" s="446"/>
      <c r="R16" s="447" t="s">
        <v>3187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28" s="445" customFormat="1" ht="13.8">
      <c r="A17" s="523">
        <v>8</v>
      </c>
      <c r="B17" s="524">
        <v>43990</v>
      </c>
      <c r="C17" s="525"/>
      <c r="D17" s="526" t="s">
        <v>391</v>
      </c>
      <c r="E17" s="527" t="s">
        <v>601</v>
      </c>
      <c r="F17" s="486">
        <v>674</v>
      </c>
      <c r="G17" s="487">
        <v>634</v>
      </c>
      <c r="H17" s="527">
        <v>631.5</v>
      </c>
      <c r="I17" s="528" t="s">
        <v>3702</v>
      </c>
      <c r="J17" s="489" t="s">
        <v>3735</v>
      </c>
      <c r="K17" s="489">
        <f t="shared" ref="K17:K22" si="4">H17-F17</f>
        <v>-42.5</v>
      </c>
      <c r="L17" s="495">
        <f t="shared" si="3"/>
        <v>-6.3056379821958455E-2</v>
      </c>
      <c r="M17" s="529" t="s">
        <v>664</v>
      </c>
      <c r="N17" s="498">
        <v>43993</v>
      </c>
      <c r="O17" s="530"/>
      <c r="Q17" s="446"/>
      <c r="R17" s="447" t="s">
        <v>603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28" s="445" customFormat="1" ht="13.8">
      <c r="A18" s="511">
        <v>9</v>
      </c>
      <c r="B18" s="512">
        <v>43990</v>
      </c>
      <c r="C18" s="513"/>
      <c r="D18" s="514" t="s">
        <v>3703</v>
      </c>
      <c r="E18" s="515" t="s">
        <v>601</v>
      </c>
      <c r="F18" s="516">
        <v>229</v>
      </c>
      <c r="G18" s="515">
        <v>217</v>
      </c>
      <c r="H18" s="515">
        <v>239</v>
      </c>
      <c r="I18" s="517" t="s">
        <v>3633</v>
      </c>
      <c r="J18" s="518" t="s">
        <v>3723</v>
      </c>
      <c r="K18" s="518">
        <f t="shared" si="4"/>
        <v>10</v>
      </c>
      <c r="L18" s="519">
        <f t="shared" ref="L18:L19" si="5">K18/F18</f>
        <v>4.3668122270742356E-2</v>
      </c>
      <c r="M18" s="520" t="s">
        <v>600</v>
      </c>
      <c r="N18" s="521">
        <v>43992</v>
      </c>
      <c r="O18" s="522"/>
      <c r="Q18" s="446"/>
      <c r="R18" s="447" t="s">
        <v>3187</v>
      </c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28" s="445" customFormat="1" ht="13.8">
      <c r="A19" s="523">
        <v>10</v>
      </c>
      <c r="B19" s="524">
        <v>43991</v>
      </c>
      <c r="C19" s="525"/>
      <c r="D19" s="526" t="s">
        <v>495</v>
      </c>
      <c r="E19" s="527" t="s">
        <v>601</v>
      </c>
      <c r="F19" s="486">
        <v>249</v>
      </c>
      <c r="G19" s="487">
        <v>235</v>
      </c>
      <c r="H19" s="527">
        <v>236</v>
      </c>
      <c r="I19" s="528" t="s">
        <v>3708</v>
      </c>
      <c r="J19" s="489" t="s">
        <v>3734</v>
      </c>
      <c r="K19" s="489">
        <f t="shared" si="4"/>
        <v>-13</v>
      </c>
      <c r="L19" s="495">
        <f t="shared" si="5"/>
        <v>-5.2208835341365459E-2</v>
      </c>
      <c r="M19" s="529" t="s">
        <v>664</v>
      </c>
      <c r="N19" s="498">
        <v>43994</v>
      </c>
      <c r="O19" s="530"/>
      <c r="Q19" s="446"/>
      <c r="R19" s="447" t="s">
        <v>3187</v>
      </c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28" s="445" customFormat="1" ht="13.8">
      <c r="A20" s="523">
        <v>11</v>
      </c>
      <c r="B20" s="524">
        <v>43991</v>
      </c>
      <c r="C20" s="525"/>
      <c r="D20" s="526" t="s">
        <v>351</v>
      </c>
      <c r="E20" s="527" t="s">
        <v>601</v>
      </c>
      <c r="F20" s="486">
        <v>488</v>
      </c>
      <c r="G20" s="487">
        <v>448</v>
      </c>
      <c r="H20" s="527">
        <v>461</v>
      </c>
      <c r="I20" s="528" t="s">
        <v>3709</v>
      </c>
      <c r="J20" s="489" t="s">
        <v>3659</v>
      </c>
      <c r="K20" s="489">
        <f t="shared" si="4"/>
        <v>-27</v>
      </c>
      <c r="L20" s="495">
        <f t="shared" ref="L20" si="6">K20/F20</f>
        <v>-5.5327868852459015E-2</v>
      </c>
      <c r="M20" s="529" t="s">
        <v>664</v>
      </c>
      <c r="N20" s="498">
        <v>44000</v>
      </c>
      <c r="O20" s="530"/>
      <c r="Q20" s="446"/>
      <c r="R20" s="447" t="s">
        <v>603</v>
      </c>
      <c r="S20" s="446"/>
      <c r="T20" s="446"/>
      <c r="U20" s="446"/>
      <c r="V20" s="446"/>
      <c r="W20" s="446"/>
      <c r="X20" s="446"/>
      <c r="Y20" s="446"/>
      <c r="Z20" s="446"/>
      <c r="AA20" s="446"/>
      <c r="AB20" s="446"/>
    </row>
    <row r="21" spans="1:28" s="445" customFormat="1" ht="13.8">
      <c r="A21" s="541">
        <v>12</v>
      </c>
      <c r="B21" s="542">
        <v>43994</v>
      </c>
      <c r="C21" s="543"/>
      <c r="D21" s="544" t="s">
        <v>3660</v>
      </c>
      <c r="E21" s="545" t="s">
        <v>601</v>
      </c>
      <c r="F21" s="546">
        <v>492.5</v>
      </c>
      <c r="G21" s="545">
        <v>460</v>
      </c>
      <c r="H21" s="545">
        <v>519</v>
      </c>
      <c r="I21" s="547" t="s">
        <v>3748</v>
      </c>
      <c r="J21" s="548" t="s">
        <v>3784</v>
      </c>
      <c r="K21" s="548">
        <f t="shared" si="4"/>
        <v>26.5</v>
      </c>
      <c r="L21" s="549">
        <f t="shared" ref="L21:L23" si="7">K21/F21</f>
        <v>5.3807106598984772E-2</v>
      </c>
      <c r="M21" s="550" t="s">
        <v>600</v>
      </c>
      <c r="N21" s="551">
        <v>44001</v>
      </c>
      <c r="O21" s="552"/>
      <c r="Q21" s="446"/>
      <c r="R21" s="447" t="s">
        <v>3187</v>
      </c>
      <c r="S21" s="446"/>
      <c r="T21" s="446"/>
      <c r="U21" s="446"/>
      <c r="V21" s="446"/>
      <c r="W21" s="446"/>
      <c r="X21" s="446"/>
      <c r="Y21" s="446"/>
      <c r="Z21" s="446"/>
      <c r="AA21" s="446"/>
      <c r="AB21" s="446"/>
    </row>
    <row r="22" spans="1:28" s="445" customFormat="1" ht="13.8">
      <c r="A22" s="532">
        <v>13</v>
      </c>
      <c r="B22" s="533">
        <v>43997</v>
      </c>
      <c r="C22" s="534"/>
      <c r="D22" s="535" t="s">
        <v>115</v>
      </c>
      <c r="E22" s="536" t="s">
        <v>601</v>
      </c>
      <c r="F22" s="505">
        <v>208.5</v>
      </c>
      <c r="G22" s="537">
        <v>197</v>
      </c>
      <c r="H22" s="536">
        <v>209.5</v>
      </c>
      <c r="I22" s="538">
        <v>228</v>
      </c>
      <c r="J22" s="506" t="s">
        <v>3687</v>
      </c>
      <c r="K22" s="506">
        <f t="shared" si="4"/>
        <v>1</v>
      </c>
      <c r="L22" s="507">
        <f t="shared" si="7"/>
        <v>4.7961630695443642E-3</v>
      </c>
      <c r="M22" s="539" t="s">
        <v>709</v>
      </c>
      <c r="N22" s="508">
        <v>43998</v>
      </c>
      <c r="O22" s="540"/>
      <c r="Q22" s="446"/>
      <c r="R22" s="447" t="s">
        <v>3187</v>
      </c>
      <c r="S22" s="446"/>
      <c r="T22" s="446"/>
      <c r="U22" s="446"/>
      <c r="V22" s="446"/>
      <c r="W22" s="446"/>
      <c r="X22" s="446"/>
      <c r="Y22" s="446"/>
      <c r="Z22" s="446"/>
      <c r="AA22" s="446"/>
      <c r="AB22" s="446"/>
    </row>
    <row r="23" spans="1:28" s="445" customFormat="1" ht="13.8">
      <c r="A23" s="511">
        <v>14</v>
      </c>
      <c r="B23" s="512">
        <v>43998</v>
      </c>
      <c r="C23" s="513"/>
      <c r="D23" s="514" t="s">
        <v>138</v>
      </c>
      <c r="E23" s="515" t="s">
        <v>3629</v>
      </c>
      <c r="F23" s="516">
        <v>517</v>
      </c>
      <c r="G23" s="515">
        <v>551</v>
      </c>
      <c r="H23" s="515">
        <v>498.5</v>
      </c>
      <c r="I23" s="517" t="s">
        <v>3762</v>
      </c>
      <c r="J23" s="518" t="s">
        <v>3838</v>
      </c>
      <c r="K23" s="518">
        <f>F23-H23</f>
        <v>18.5</v>
      </c>
      <c r="L23" s="519">
        <f t="shared" si="7"/>
        <v>3.5783365570599614E-2</v>
      </c>
      <c r="M23" s="520" t="s">
        <v>600</v>
      </c>
      <c r="N23" s="521">
        <v>43999</v>
      </c>
      <c r="O23" s="522"/>
      <c r="Q23" s="446"/>
      <c r="R23" s="447" t="s">
        <v>603</v>
      </c>
      <c r="S23" s="446"/>
      <c r="T23" s="446"/>
      <c r="U23" s="446"/>
      <c r="V23" s="446"/>
      <c r="W23" s="446"/>
      <c r="X23" s="446"/>
      <c r="Y23" s="446"/>
      <c r="Z23" s="446"/>
      <c r="AA23" s="446"/>
      <c r="AB23" s="446"/>
    </row>
    <row r="24" spans="1:28" s="445" customFormat="1" ht="13.8">
      <c r="A24" s="474">
        <v>15</v>
      </c>
      <c r="B24" s="475">
        <v>43998</v>
      </c>
      <c r="C24" s="476"/>
      <c r="D24" s="477" t="s">
        <v>388</v>
      </c>
      <c r="E24" s="478" t="s">
        <v>601</v>
      </c>
      <c r="F24" s="395">
        <v>151</v>
      </c>
      <c r="G24" s="478">
        <v>141</v>
      </c>
      <c r="H24" s="478">
        <v>159.5</v>
      </c>
      <c r="I24" s="479" t="s">
        <v>3767</v>
      </c>
      <c r="J24" s="65" t="s">
        <v>3715</v>
      </c>
      <c r="K24" s="65">
        <f>H24-F24</f>
        <v>8.5</v>
      </c>
      <c r="L24" s="391">
        <f t="shared" ref="L24:L25" si="8">K24/F24</f>
        <v>5.6291390728476824E-2</v>
      </c>
      <c r="M24" s="480" t="s">
        <v>600</v>
      </c>
      <c r="N24" s="466">
        <v>44000</v>
      </c>
      <c r="O24" s="481"/>
      <c r="Q24" s="446"/>
      <c r="R24" s="447" t="s">
        <v>3187</v>
      </c>
      <c r="S24" s="446"/>
      <c r="T24" s="446"/>
      <c r="U24" s="446"/>
      <c r="V24" s="446"/>
      <c r="W24" s="446"/>
      <c r="X24" s="446"/>
      <c r="Y24" s="446"/>
      <c r="Z24" s="446"/>
      <c r="AA24" s="446"/>
      <c r="AB24" s="446"/>
    </row>
    <row r="25" spans="1:28" s="445" customFormat="1" ht="13.8">
      <c r="A25" s="474">
        <v>16</v>
      </c>
      <c r="B25" s="475">
        <v>44000</v>
      </c>
      <c r="C25" s="476"/>
      <c r="D25" s="477" t="s">
        <v>63</v>
      </c>
      <c r="E25" s="478" t="s">
        <v>601</v>
      </c>
      <c r="F25" s="395">
        <v>1310</v>
      </c>
      <c r="G25" s="478">
        <v>1218</v>
      </c>
      <c r="H25" s="478">
        <v>1376</v>
      </c>
      <c r="I25" s="479" t="s">
        <v>3776</v>
      </c>
      <c r="J25" s="65" t="s">
        <v>3830</v>
      </c>
      <c r="K25" s="65">
        <f t="shared" ref="K25" si="9">H25-F25</f>
        <v>66</v>
      </c>
      <c r="L25" s="391">
        <f t="shared" si="8"/>
        <v>5.0381679389312976E-2</v>
      </c>
      <c r="M25" s="480" t="s">
        <v>600</v>
      </c>
      <c r="N25" s="466">
        <v>44006</v>
      </c>
      <c r="O25" s="481"/>
      <c r="Q25" s="446"/>
      <c r="R25" s="447" t="s">
        <v>603</v>
      </c>
      <c r="S25" s="446"/>
      <c r="T25" s="446"/>
      <c r="U25" s="446"/>
      <c r="V25" s="446"/>
      <c r="W25" s="446"/>
      <c r="X25" s="446"/>
      <c r="Y25" s="446"/>
      <c r="Z25" s="446"/>
      <c r="AA25" s="446"/>
      <c r="AB25" s="446"/>
    </row>
    <row r="26" spans="1:28" s="445" customFormat="1" ht="13.8">
      <c r="A26" s="511">
        <v>17</v>
      </c>
      <c r="B26" s="512">
        <v>44001</v>
      </c>
      <c r="C26" s="513"/>
      <c r="D26" s="514" t="s">
        <v>98</v>
      </c>
      <c r="E26" s="515" t="s">
        <v>601</v>
      </c>
      <c r="F26" s="516">
        <v>150</v>
      </c>
      <c r="G26" s="515">
        <v>140</v>
      </c>
      <c r="H26" s="515">
        <v>156</v>
      </c>
      <c r="I26" s="517" t="s">
        <v>3781</v>
      </c>
      <c r="J26" s="518" t="s">
        <v>3799</v>
      </c>
      <c r="K26" s="518">
        <f t="shared" ref="K26" si="10">H26-F26</f>
        <v>6</v>
      </c>
      <c r="L26" s="519">
        <f t="shared" ref="L26" si="11">K26/F26</f>
        <v>0.04</v>
      </c>
      <c r="M26" s="520" t="s">
        <v>600</v>
      </c>
      <c r="N26" s="521">
        <v>44005</v>
      </c>
      <c r="O26" s="522"/>
      <c r="Q26" s="446"/>
      <c r="R26" s="447" t="s">
        <v>3187</v>
      </c>
      <c r="S26" s="446"/>
      <c r="T26" s="446"/>
      <c r="U26" s="446"/>
      <c r="V26" s="446"/>
      <c r="W26" s="446"/>
      <c r="X26" s="446"/>
      <c r="Y26" s="446"/>
      <c r="Z26" s="446"/>
      <c r="AA26" s="446"/>
      <c r="AB26" s="446"/>
    </row>
    <row r="27" spans="1:28" s="445" customFormat="1" ht="13.8">
      <c r="A27" s="511">
        <v>18</v>
      </c>
      <c r="B27" s="512">
        <v>44004</v>
      </c>
      <c r="C27" s="513"/>
      <c r="D27" s="514" t="s">
        <v>76</v>
      </c>
      <c r="E27" s="515" t="s">
        <v>601</v>
      </c>
      <c r="F27" s="516">
        <v>358.5</v>
      </c>
      <c r="G27" s="515">
        <v>335</v>
      </c>
      <c r="H27" s="515">
        <v>373</v>
      </c>
      <c r="I27" s="517" t="s">
        <v>3795</v>
      </c>
      <c r="J27" s="518" t="s">
        <v>3822</v>
      </c>
      <c r="K27" s="518">
        <f t="shared" ref="K27:K28" si="12">H27-F27</f>
        <v>14.5</v>
      </c>
      <c r="L27" s="519">
        <f t="shared" ref="L27:L28" si="13">K27/F27</f>
        <v>4.0446304044630406E-2</v>
      </c>
      <c r="M27" s="520" t="s">
        <v>600</v>
      </c>
      <c r="N27" s="521">
        <v>44006</v>
      </c>
      <c r="O27" s="522"/>
      <c r="Q27" s="446"/>
      <c r="R27" s="447" t="s">
        <v>3187</v>
      </c>
      <c r="S27" s="446"/>
      <c r="T27" s="446"/>
      <c r="U27" s="446"/>
      <c r="V27" s="446"/>
      <c r="W27" s="446"/>
      <c r="X27" s="446"/>
      <c r="Y27" s="446"/>
      <c r="Z27" s="446"/>
      <c r="AA27" s="446"/>
      <c r="AB27" s="446"/>
    </row>
    <row r="28" spans="1:28" s="445" customFormat="1" ht="13.8">
      <c r="A28" s="474">
        <v>19</v>
      </c>
      <c r="B28" s="475">
        <v>44006</v>
      </c>
      <c r="C28" s="476"/>
      <c r="D28" s="477" t="s">
        <v>321</v>
      </c>
      <c r="E28" s="478" t="s">
        <v>601</v>
      </c>
      <c r="F28" s="395">
        <v>263</v>
      </c>
      <c r="G28" s="478">
        <v>244</v>
      </c>
      <c r="H28" s="478">
        <v>300</v>
      </c>
      <c r="I28" s="479" t="s">
        <v>3808</v>
      </c>
      <c r="J28" s="65" t="s">
        <v>3831</v>
      </c>
      <c r="K28" s="65">
        <f t="shared" si="12"/>
        <v>37</v>
      </c>
      <c r="L28" s="391">
        <f t="shared" si="13"/>
        <v>0.14068441064638784</v>
      </c>
      <c r="M28" s="480" t="s">
        <v>600</v>
      </c>
      <c r="N28" s="466">
        <v>44007</v>
      </c>
      <c r="O28" s="481"/>
      <c r="Q28" s="446"/>
      <c r="R28" s="447" t="s">
        <v>603</v>
      </c>
      <c r="S28" s="446"/>
      <c r="T28" s="446"/>
      <c r="U28" s="446"/>
      <c r="V28" s="446"/>
      <c r="W28" s="446"/>
      <c r="X28" s="446"/>
      <c r="Y28" s="446"/>
      <c r="Z28" s="446"/>
      <c r="AA28" s="446"/>
      <c r="AB28" s="446"/>
    </row>
    <row r="29" spans="1:28" s="445" customFormat="1" ht="13.8">
      <c r="A29" s="392">
        <v>20</v>
      </c>
      <c r="B29" s="422">
        <v>44006</v>
      </c>
      <c r="C29" s="438"/>
      <c r="D29" s="439" t="s">
        <v>495</v>
      </c>
      <c r="E29" s="440" t="s">
        <v>601</v>
      </c>
      <c r="F29" s="440" t="s">
        <v>3809</v>
      </c>
      <c r="G29" s="457">
        <v>221</v>
      </c>
      <c r="H29" s="440"/>
      <c r="I29" s="425" t="s">
        <v>3810</v>
      </c>
      <c r="J29" s="441" t="s">
        <v>602</v>
      </c>
      <c r="K29" s="441"/>
      <c r="L29" s="442"/>
      <c r="M29" s="441"/>
      <c r="N29" s="443"/>
      <c r="O29" s="444"/>
      <c r="Q29" s="446"/>
      <c r="R29" s="447" t="s">
        <v>3187</v>
      </c>
      <c r="S29" s="446"/>
      <c r="T29" s="446"/>
      <c r="U29" s="446"/>
      <c r="V29" s="446"/>
      <c r="W29" s="446"/>
      <c r="X29" s="446"/>
      <c r="Y29" s="446"/>
      <c r="Z29" s="446"/>
      <c r="AA29" s="446"/>
      <c r="AB29" s="446"/>
    </row>
    <row r="30" spans="1:28" s="445" customFormat="1" ht="13.8">
      <c r="A30" s="392">
        <v>21</v>
      </c>
      <c r="B30" s="422">
        <v>44007</v>
      </c>
      <c r="C30" s="438"/>
      <c r="D30" s="439" t="s">
        <v>91</v>
      </c>
      <c r="E30" s="440" t="s">
        <v>601</v>
      </c>
      <c r="F30" s="440" t="s">
        <v>3836</v>
      </c>
      <c r="G30" s="457">
        <v>2200</v>
      </c>
      <c r="H30" s="440"/>
      <c r="I30" s="425" t="s">
        <v>3644</v>
      </c>
      <c r="J30" s="441" t="s">
        <v>602</v>
      </c>
      <c r="K30" s="441"/>
      <c r="L30" s="442"/>
      <c r="M30" s="441"/>
      <c r="N30" s="443"/>
      <c r="O30" s="444"/>
      <c r="Q30" s="446"/>
      <c r="R30" s="447" t="s">
        <v>3187</v>
      </c>
      <c r="S30" s="446"/>
      <c r="T30" s="446"/>
      <c r="U30" s="446"/>
      <c r="V30" s="446"/>
      <c r="W30" s="446"/>
      <c r="X30" s="446"/>
      <c r="Y30" s="446"/>
      <c r="Z30" s="446"/>
      <c r="AA30" s="446"/>
      <c r="AB30" s="446"/>
    </row>
    <row r="31" spans="1:28" s="445" customFormat="1" ht="13.8">
      <c r="A31" s="392">
        <v>22</v>
      </c>
      <c r="B31" s="422">
        <v>44007</v>
      </c>
      <c r="C31" s="438"/>
      <c r="D31" s="439" t="s">
        <v>41</v>
      </c>
      <c r="E31" s="440" t="s">
        <v>601</v>
      </c>
      <c r="F31" s="440" t="s">
        <v>3837</v>
      </c>
      <c r="G31" s="457">
        <v>322</v>
      </c>
      <c r="H31" s="440"/>
      <c r="I31" s="425">
        <v>380</v>
      </c>
      <c r="J31" s="441" t="s">
        <v>602</v>
      </c>
      <c r="K31" s="441"/>
      <c r="L31" s="442"/>
      <c r="M31" s="441"/>
      <c r="N31" s="443"/>
      <c r="O31" s="444"/>
      <c r="Q31" s="446"/>
      <c r="R31" s="447" t="s">
        <v>3187</v>
      </c>
      <c r="S31" s="446"/>
      <c r="T31" s="446"/>
      <c r="U31" s="446"/>
      <c r="V31" s="446"/>
      <c r="W31" s="446"/>
      <c r="X31" s="446"/>
      <c r="Y31" s="446"/>
      <c r="Z31" s="446"/>
      <c r="AA31" s="446"/>
      <c r="AB31" s="446"/>
    </row>
    <row r="32" spans="1:28" s="445" customFormat="1" ht="13.8">
      <c r="A32" s="392">
        <v>23</v>
      </c>
      <c r="B32" s="422">
        <v>44008</v>
      </c>
      <c r="C32" s="438"/>
      <c r="D32" s="439" t="s">
        <v>3850</v>
      </c>
      <c r="E32" s="440" t="s">
        <v>3629</v>
      </c>
      <c r="F32" s="440" t="s">
        <v>3851</v>
      </c>
      <c r="G32" s="457">
        <v>1310</v>
      </c>
      <c r="H32" s="440"/>
      <c r="I32" s="425" t="s">
        <v>3852</v>
      </c>
      <c r="J32" s="441" t="s">
        <v>602</v>
      </c>
      <c r="K32" s="441"/>
      <c r="L32" s="442"/>
      <c r="M32" s="441"/>
      <c r="N32" s="443"/>
      <c r="O32" s="444"/>
      <c r="Q32" s="446"/>
      <c r="R32" s="447" t="s">
        <v>603</v>
      </c>
      <c r="S32" s="446"/>
      <c r="T32" s="446"/>
      <c r="U32" s="446"/>
      <c r="V32" s="446"/>
      <c r="W32" s="446"/>
      <c r="X32" s="446"/>
      <c r="Y32" s="446"/>
      <c r="Z32" s="446"/>
      <c r="AA32" s="446"/>
      <c r="AB32" s="446"/>
    </row>
    <row r="33" spans="1:38" s="445" customFormat="1" ht="13.8">
      <c r="A33" s="392">
        <v>24</v>
      </c>
      <c r="B33" s="422">
        <v>44008</v>
      </c>
      <c r="C33" s="438"/>
      <c r="D33" s="439" t="s">
        <v>338</v>
      </c>
      <c r="E33" s="440" t="s">
        <v>601</v>
      </c>
      <c r="F33" s="440" t="s">
        <v>3855</v>
      </c>
      <c r="G33" s="457">
        <v>261</v>
      </c>
      <c r="H33" s="440"/>
      <c r="I33" s="425" t="s">
        <v>3669</v>
      </c>
      <c r="J33" s="441" t="s">
        <v>602</v>
      </c>
      <c r="K33" s="441"/>
      <c r="L33" s="442"/>
      <c r="M33" s="441"/>
      <c r="N33" s="443"/>
      <c r="O33" s="444"/>
      <c r="Q33" s="446"/>
      <c r="R33" s="447" t="s">
        <v>3187</v>
      </c>
      <c r="S33" s="446"/>
      <c r="T33" s="446"/>
      <c r="U33" s="446"/>
      <c r="V33" s="446"/>
      <c r="W33" s="446"/>
      <c r="X33" s="446"/>
      <c r="Y33" s="446"/>
      <c r="Z33" s="446"/>
      <c r="AA33" s="446"/>
      <c r="AB33" s="446"/>
    </row>
    <row r="34" spans="1:38" s="445" customFormat="1" ht="13.8">
      <c r="A34" s="392">
        <v>25</v>
      </c>
      <c r="B34" s="422">
        <v>44008</v>
      </c>
      <c r="C34" s="438"/>
      <c r="D34" s="439" t="s">
        <v>248</v>
      </c>
      <c r="E34" s="440" t="s">
        <v>601</v>
      </c>
      <c r="F34" s="440" t="s">
        <v>3856</v>
      </c>
      <c r="G34" s="457">
        <v>815</v>
      </c>
      <c r="H34" s="440"/>
      <c r="I34" s="425" t="s">
        <v>3857</v>
      </c>
      <c r="J34" s="441" t="s">
        <v>602</v>
      </c>
      <c r="K34" s="441"/>
      <c r="L34" s="442"/>
      <c r="M34" s="441"/>
      <c r="N34" s="443"/>
      <c r="O34" s="444"/>
      <c r="Q34" s="446"/>
      <c r="R34" s="447" t="s">
        <v>603</v>
      </c>
      <c r="S34" s="446"/>
      <c r="T34" s="446"/>
      <c r="U34" s="446"/>
      <c r="V34" s="446"/>
      <c r="W34" s="446"/>
      <c r="X34" s="446"/>
      <c r="Y34" s="446"/>
      <c r="Z34" s="446"/>
      <c r="AA34" s="446"/>
      <c r="AB34" s="446"/>
    </row>
    <row r="35" spans="1:38" s="445" customFormat="1" ht="13.8">
      <c r="A35" s="392"/>
      <c r="B35" s="422"/>
      <c r="C35" s="438"/>
      <c r="D35" s="439"/>
      <c r="E35" s="440"/>
      <c r="F35" s="440"/>
      <c r="G35" s="457"/>
      <c r="H35" s="440"/>
      <c r="I35" s="425"/>
      <c r="J35" s="441"/>
      <c r="K35" s="441"/>
      <c r="L35" s="442"/>
      <c r="M35" s="441"/>
      <c r="N35" s="443"/>
      <c r="O35" s="444"/>
      <c r="Q35" s="446"/>
      <c r="R35" s="447"/>
      <c r="S35" s="446"/>
      <c r="T35" s="446"/>
      <c r="U35" s="446"/>
      <c r="V35" s="446"/>
      <c r="W35" s="446"/>
      <c r="X35" s="446"/>
      <c r="Y35" s="446"/>
      <c r="Z35" s="446"/>
      <c r="AA35" s="446"/>
      <c r="AB35" s="446"/>
    </row>
    <row r="36" spans="1:38" s="445" customFormat="1" ht="13.8">
      <c r="A36" s="392"/>
      <c r="B36" s="422"/>
      <c r="C36" s="438"/>
      <c r="D36" s="439"/>
      <c r="E36" s="440"/>
      <c r="F36" s="440"/>
      <c r="G36" s="457"/>
      <c r="H36" s="440"/>
      <c r="I36" s="425"/>
      <c r="J36" s="441"/>
      <c r="K36" s="441"/>
      <c r="L36" s="442"/>
      <c r="M36" s="441"/>
      <c r="N36" s="443"/>
      <c r="O36" s="444"/>
      <c r="Q36" s="446"/>
      <c r="R36" s="447"/>
      <c r="S36" s="446"/>
      <c r="T36" s="446"/>
      <c r="U36" s="446"/>
      <c r="V36" s="446"/>
      <c r="W36" s="446"/>
      <c r="X36" s="446"/>
      <c r="Y36" s="446"/>
      <c r="Z36" s="446"/>
      <c r="AA36" s="446"/>
      <c r="AB36" s="446"/>
    </row>
    <row r="37" spans="1:38" s="5" customFormat="1" ht="13.8">
      <c r="A37" s="392"/>
      <c r="B37" s="422"/>
      <c r="C37" s="423"/>
      <c r="D37" s="401"/>
      <c r="E37" s="424"/>
      <c r="F37" s="425"/>
      <c r="G37" s="426"/>
      <c r="H37" s="426"/>
      <c r="I37" s="425"/>
      <c r="J37" s="383"/>
      <c r="K37" s="383"/>
      <c r="L37" s="382"/>
      <c r="M37" s="378"/>
      <c r="N37" s="399"/>
      <c r="O37" s="389"/>
      <c r="Q37" s="64"/>
      <c r="R37" s="342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38" s="5" customFormat="1" ht="12" customHeight="1">
      <c r="A38" s="23" t="s">
        <v>604</v>
      </c>
      <c r="B38" s="24"/>
      <c r="C38" s="25"/>
      <c r="D38" s="26"/>
      <c r="E38" s="27"/>
      <c r="F38" s="28"/>
      <c r="G38" s="28"/>
      <c r="H38" s="28"/>
      <c r="I38" s="28"/>
      <c r="J38" s="66"/>
      <c r="K38" s="28"/>
      <c r="L38" s="28"/>
      <c r="M38" s="38"/>
      <c r="N38" s="66"/>
      <c r="O38" s="67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9" t="s">
        <v>605</v>
      </c>
      <c r="B39" s="23"/>
      <c r="C39" s="23"/>
      <c r="D39" s="23"/>
      <c r="F39" s="30" t="s">
        <v>606</v>
      </c>
      <c r="G39" s="17"/>
      <c r="H39" s="31"/>
      <c r="I39" s="36"/>
      <c r="J39" s="68"/>
      <c r="K39" s="69"/>
      <c r="L39" s="70"/>
      <c r="M39" s="70"/>
      <c r="N39" s="16"/>
      <c r="O39" s="71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 t="s">
        <v>607</v>
      </c>
      <c r="B40" s="23"/>
      <c r="C40" s="23"/>
      <c r="D40" s="23"/>
      <c r="E40" s="32"/>
      <c r="F40" s="30" t="s">
        <v>608</v>
      </c>
      <c r="G40" s="17"/>
      <c r="H40" s="31"/>
      <c r="I40" s="36"/>
      <c r="J40" s="68"/>
      <c r="K40" s="69"/>
      <c r="L40" s="70"/>
      <c r="M40" s="70"/>
      <c r="N40" s="16"/>
      <c r="O40" s="71"/>
      <c r="P40" s="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s="5" customFormat="1" ht="12" customHeight="1">
      <c r="A41" s="23"/>
      <c r="B41" s="23"/>
      <c r="C41" s="23"/>
      <c r="D41" s="23"/>
      <c r="E41" s="32"/>
      <c r="F41" s="17"/>
      <c r="G41" s="17"/>
      <c r="H41" s="31"/>
      <c r="I41" s="36"/>
      <c r="J41" s="72"/>
      <c r="K41" s="69"/>
      <c r="L41" s="70"/>
      <c r="M41" s="17"/>
      <c r="N41" s="73"/>
      <c r="O41" s="5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ht="13.8">
      <c r="A42" s="11"/>
      <c r="B42" s="33" t="s">
        <v>609</v>
      </c>
      <c r="C42" s="33"/>
      <c r="D42" s="33"/>
      <c r="E42" s="33"/>
      <c r="F42" s="34"/>
      <c r="G42" s="32"/>
      <c r="H42" s="32"/>
      <c r="I42" s="74"/>
      <c r="J42" s="75"/>
      <c r="K42" s="76"/>
      <c r="L42" s="12"/>
      <c r="M42" s="12"/>
      <c r="N42" s="11"/>
      <c r="O42" s="53"/>
      <c r="R42" s="83"/>
      <c r="S42" s="16"/>
      <c r="T42" s="16"/>
      <c r="U42" s="16"/>
      <c r="V42" s="16"/>
      <c r="W42" s="16"/>
      <c r="X42" s="16"/>
      <c r="Y42" s="16"/>
      <c r="Z42" s="16"/>
    </row>
    <row r="43" spans="1:38" s="6" customFormat="1" ht="39.6">
      <c r="A43" s="20" t="s">
        <v>16</v>
      </c>
      <c r="B43" s="21" t="s">
        <v>575</v>
      </c>
      <c r="C43" s="21"/>
      <c r="D43" s="22" t="s">
        <v>588</v>
      </c>
      <c r="E43" s="21" t="s">
        <v>589</v>
      </c>
      <c r="F43" s="21" t="s">
        <v>590</v>
      </c>
      <c r="G43" s="21" t="s">
        <v>610</v>
      </c>
      <c r="H43" s="21" t="s">
        <v>592</v>
      </c>
      <c r="I43" s="21" t="s">
        <v>593</v>
      </c>
      <c r="J43" s="77" t="s">
        <v>594</v>
      </c>
      <c r="K43" s="62" t="s">
        <v>611</v>
      </c>
      <c r="L43" s="63" t="s">
        <v>596</v>
      </c>
      <c r="M43" s="78" t="s">
        <v>612</v>
      </c>
      <c r="N43" s="21" t="s">
        <v>613</v>
      </c>
      <c r="O43" s="21" t="s">
        <v>597</v>
      </c>
      <c r="P43" s="79" t="s">
        <v>598</v>
      </c>
      <c r="Q43" s="40"/>
      <c r="R43" s="38"/>
      <c r="S43" s="38"/>
      <c r="T43" s="38"/>
    </row>
    <row r="44" spans="1:38" s="417" customFormat="1" ht="15" customHeight="1">
      <c r="A44" s="461">
        <v>1</v>
      </c>
      <c r="B44" s="462">
        <v>43977</v>
      </c>
      <c r="C44" s="463"/>
      <c r="D44" s="390" t="s">
        <v>116</v>
      </c>
      <c r="E44" s="395" t="s">
        <v>3634</v>
      </c>
      <c r="F44" s="395">
        <v>2015</v>
      </c>
      <c r="G44" s="395">
        <v>1945</v>
      </c>
      <c r="H44" s="395">
        <v>2110</v>
      </c>
      <c r="I44" s="395" t="s">
        <v>3632</v>
      </c>
      <c r="J44" s="65" t="s">
        <v>3641</v>
      </c>
      <c r="K44" s="65">
        <f>H44-F44</f>
        <v>95</v>
      </c>
      <c r="L44" s="391">
        <f t="shared" ref="L44" si="14">K44/F44</f>
        <v>4.7146401985111663E-2</v>
      </c>
      <c r="M44" s="464"/>
      <c r="N44" s="465"/>
      <c r="O44" s="65" t="s">
        <v>600</v>
      </c>
      <c r="P44" s="466">
        <v>43983</v>
      </c>
      <c r="Q44" s="7"/>
      <c r="R44" s="345" t="s">
        <v>603</v>
      </c>
      <c r="S44" s="460"/>
      <c r="T44" s="437"/>
      <c r="U44" s="437"/>
      <c r="V44" s="437"/>
      <c r="W44" s="437"/>
      <c r="X44" s="437"/>
      <c r="Y44" s="437"/>
      <c r="Z44" s="437"/>
      <c r="AA44" s="437"/>
    </row>
    <row r="45" spans="1:38" s="417" customFormat="1" ht="15" customHeight="1">
      <c r="A45" s="461">
        <v>2</v>
      </c>
      <c r="B45" s="462">
        <v>43980</v>
      </c>
      <c r="C45" s="463"/>
      <c r="D45" s="390" t="s">
        <v>187</v>
      </c>
      <c r="E45" s="395" t="s">
        <v>601</v>
      </c>
      <c r="F45" s="395">
        <v>1975</v>
      </c>
      <c r="G45" s="395">
        <v>1910</v>
      </c>
      <c r="H45" s="395">
        <v>2017.5</v>
      </c>
      <c r="I45" s="395" t="s">
        <v>3635</v>
      </c>
      <c r="J45" s="65" t="s">
        <v>3642</v>
      </c>
      <c r="K45" s="65">
        <f>H45-F45</f>
        <v>42.5</v>
      </c>
      <c r="L45" s="391">
        <f t="shared" ref="L45" si="15">K45/F45</f>
        <v>2.1518987341772152E-2</v>
      </c>
      <c r="M45" s="464"/>
      <c r="N45" s="465"/>
      <c r="O45" s="65" t="s">
        <v>600</v>
      </c>
      <c r="P45" s="466">
        <v>43983</v>
      </c>
      <c r="Q45" s="7"/>
      <c r="R45" s="345" t="s">
        <v>3187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38" s="417" customFormat="1" ht="15" customHeight="1">
      <c r="A46" s="461">
        <v>3</v>
      </c>
      <c r="B46" s="462">
        <v>43980</v>
      </c>
      <c r="C46" s="463"/>
      <c r="D46" s="390" t="s">
        <v>146</v>
      </c>
      <c r="E46" s="395" t="s">
        <v>601</v>
      </c>
      <c r="F46" s="395">
        <v>908</v>
      </c>
      <c r="G46" s="395">
        <v>878</v>
      </c>
      <c r="H46" s="395">
        <v>927.5</v>
      </c>
      <c r="I46" s="395" t="s">
        <v>3636</v>
      </c>
      <c r="J46" s="65" t="s">
        <v>3657</v>
      </c>
      <c r="K46" s="65">
        <f>H46-F46</f>
        <v>19.5</v>
      </c>
      <c r="L46" s="391">
        <f t="shared" ref="L46" si="16">K46/F46</f>
        <v>2.1475770925110133E-2</v>
      </c>
      <c r="M46" s="464"/>
      <c r="N46" s="465"/>
      <c r="O46" s="65" t="s">
        <v>600</v>
      </c>
      <c r="P46" s="466">
        <v>43984</v>
      </c>
      <c r="Q46" s="7"/>
      <c r="R46" s="345" t="s">
        <v>3187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38" s="417" customFormat="1" ht="15" customHeight="1">
      <c r="A47" s="461">
        <v>4</v>
      </c>
      <c r="B47" s="462">
        <v>43983</v>
      </c>
      <c r="C47" s="463"/>
      <c r="D47" s="390" t="s">
        <v>178</v>
      </c>
      <c r="E47" s="395" t="s">
        <v>601</v>
      </c>
      <c r="F47" s="395">
        <v>472</v>
      </c>
      <c r="G47" s="395">
        <v>455</v>
      </c>
      <c r="H47" s="395">
        <v>482</v>
      </c>
      <c r="I47" s="395" t="s">
        <v>3628</v>
      </c>
      <c r="J47" s="65" t="s">
        <v>3645</v>
      </c>
      <c r="K47" s="65">
        <f t="shared" ref="K47:K48" si="17">H47-F47</f>
        <v>10</v>
      </c>
      <c r="L47" s="391">
        <f t="shared" ref="L47:L48" si="18">K47/F47</f>
        <v>2.1186440677966101E-2</v>
      </c>
      <c r="M47" s="464"/>
      <c r="N47" s="465"/>
      <c r="O47" s="65" t="s">
        <v>600</v>
      </c>
      <c r="P47" s="469">
        <v>43983</v>
      </c>
      <c r="Q47" s="7"/>
      <c r="R47" s="345" t="s">
        <v>603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38" s="417" customFormat="1" ht="15" customHeight="1">
      <c r="A48" s="461">
        <v>5</v>
      </c>
      <c r="B48" s="462">
        <v>43983</v>
      </c>
      <c r="C48" s="463"/>
      <c r="D48" s="390" t="s">
        <v>3643</v>
      </c>
      <c r="E48" s="395" t="s">
        <v>601</v>
      </c>
      <c r="F48" s="395">
        <v>2372.5</v>
      </c>
      <c r="G48" s="395">
        <v>2285</v>
      </c>
      <c r="H48" s="395">
        <v>2422.5</v>
      </c>
      <c r="I48" s="395" t="s">
        <v>3644</v>
      </c>
      <c r="J48" s="65" t="s">
        <v>3646</v>
      </c>
      <c r="K48" s="65">
        <f t="shared" si="17"/>
        <v>50</v>
      </c>
      <c r="L48" s="391">
        <f t="shared" si="18"/>
        <v>2.107481559536354E-2</v>
      </c>
      <c r="M48" s="464"/>
      <c r="N48" s="465"/>
      <c r="O48" s="65" t="s">
        <v>600</v>
      </c>
      <c r="P48" s="469">
        <v>43983</v>
      </c>
      <c r="Q48" s="7"/>
      <c r="R48" s="345" t="s">
        <v>603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27" s="417" customFormat="1" ht="15" customHeight="1">
      <c r="A49" s="461">
        <v>6</v>
      </c>
      <c r="B49" s="462">
        <v>43983</v>
      </c>
      <c r="C49" s="463"/>
      <c r="D49" s="390" t="s">
        <v>38</v>
      </c>
      <c r="E49" s="395" t="s">
        <v>3629</v>
      </c>
      <c r="F49" s="395">
        <v>1304</v>
      </c>
      <c r="G49" s="395">
        <v>1345</v>
      </c>
      <c r="H49" s="395">
        <v>1284</v>
      </c>
      <c r="I49" s="395" t="s">
        <v>3647</v>
      </c>
      <c r="J49" s="65" t="s">
        <v>3686</v>
      </c>
      <c r="K49" s="65">
        <f>F49-H49</f>
        <v>20</v>
      </c>
      <c r="L49" s="391">
        <f t="shared" ref="L49:L50" si="19">K49/F49</f>
        <v>1.5337423312883436E-2</v>
      </c>
      <c r="M49" s="464"/>
      <c r="N49" s="465"/>
      <c r="O49" s="65" t="s">
        <v>600</v>
      </c>
      <c r="P49" s="469">
        <v>43983</v>
      </c>
      <c r="Q49" s="7"/>
      <c r="R49" s="345" t="s">
        <v>603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27" s="417" customFormat="1" ht="15" customHeight="1">
      <c r="A50" s="461">
        <v>7</v>
      </c>
      <c r="B50" s="462">
        <v>43983</v>
      </c>
      <c r="C50" s="463"/>
      <c r="D50" s="390" t="s">
        <v>94</v>
      </c>
      <c r="E50" s="395" t="s">
        <v>601</v>
      </c>
      <c r="F50" s="395">
        <v>3997.5</v>
      </c>
      <c r="G50" s="395">
        <v>3890</v>
      </c>
      <c r="H50" s="395">
        <v>4082.5</v>
      </c>
      <c r="I50" s="395" t="s">
        <v>3648</v>
      </c>
      <c r="J50" s="65" t="s">
        <v>3690</v>
      </c>
      <c r="K50" s="65">
        <f>H50-F50</f>
        <v>85</v>
      </c>
      <c r="L50" s="391">
        <f t="shared" si="19"/>
        <v>2.1263289555972485E-2</v>
      </c>
      <c r="M50" s="464"/>
      <c r="N50" s="465"/>
      <c r="O50" s="65" t="s">
        <v>600</v>
      </c>
      <c r="P50" s="466">
        <v>43984</v>
      </c>
      <c r="Q50" s="7"/>
      <c r="R50" s="345" t="s">
        <v>603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27" s="417" customFormat="1" ht="15" customHeight="1">
      <c r="A51" s="461">
        <v>8</v>
      </c>
      <c r="B51" s="462">
        <v>43983</v>
      </c>
      <c r="C51" s="463"/>
      <c r="D51" s="390" t="s">
        <v>142</v>
      </c>
      <c r="E51" s="395" t="s">
        <v>3629</v>
      </c>
      <c r="F51" s="395">
        <v>5815</v>
      </c>
      <c r="G51" s="395">
        <v>6000</v>
      </c>
      <c r="H51" s="395">
        <v>5690</v>
      </c>
      <c r="I51" s="395">
        <v>5400</v>
      </c>
      <c r="J51" s="65" t="s">
        <v>3662</v>
      </c>
      <c r="K51" s="65">
        <f>F51-H51</f>
        <v>125</v>
      </c>
      <c r="L51" s="391">
        <f t="shared" ref="L51" si="20">K51/F51</f>
        <v>2.1496130696474634E-2</v>
      </c>
      <c r="M51" s="464"/>
      <c r="N51" s="465"/>
      <c r="O51" s="65" t="s">
        <v>600</v>
      </c>
      <c r="P51" s="466">
        <v>43984</v>
      </c>
      <c r="Q51" s="7"/>
      <c r="R51" s="345" t="s">
        <v>3187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27" s="417" customFormat="1" ht="15" customHeight="1">
      <c r="A52" s="461">
        <v>9</v>
      </c>
      <c r="B52" s="462">
        <v>43983</v>
      </c>
      <c r="C52" s="463"/>
      <c r="D52" s="390" t="s">
        <v>178</v>
      </c>
      <c r="E52" s="395" t="s">
        <v>601</v>
      </c>
      <c r="F52" s="395">
        <v>462</v>
      </c>
      <c r="G52" s="395">
        <v>442</v>
      </c>
      <c r="H52" s="395">
        <v>473</v>
      </c>
      <c r="I52" s="395">
        <v>500</v>
      </c>
      <c r="J52" s="65" t="s">
        <v>3654</v>
      </c>
      <c r="K52" s="65">
        <f>H52-F52</f>
        <v>11</v>
      </c>
      <c r="L52" s="391">
        <f t="shared" ref="L52:L55" si="21">K52/F52</f>
        <v>2.3809523809523808E-2</v>
      </c>
      <c r="M52" s="464"/>
      <c r="N52" s="465"/>
      <c r="O52" s="65" t="s">
        <v>600</v>
      </c>
      <c r="P52" s="466">
        <v>43984</v>
      </c>
      <c r="Q52" s="7"/>
      <c r="R52" s="345" t="s">
        <v>3187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27" s="417" customFormat="1" ht="15" customHeight="1">
      <c r="A53" s="492">
        <v>10</v>
      </c>
      <c r="B53" s="493">
        <v>43984</v>
      </c>
      <c r="C53" s="494"/>
      <c r="D53" s="485" t="s">
        <v>55</v>
      </c>
      <c r="E53" s="486" t="s">
        <v>3629</v>
      </c>
      <c r="F53" s="486">
        <v>400.5</v>
      </c>
      <c r="G53" s="486">
        <v>412</v>
      </c>
      <c r="H53" s="486">
        <v>422.5</v>
      </c>
      <c r="I53" s="486" t="s">
        <v>3655</v>
      </c>
      <c r="J53" s="489" t="s">
        <v>3663</v>
      </c>
      <c r="K53" s="489">
        <f>F53-H53</f>
        <v>-22</v>
      </c>
      <c r="L53" s="495">
        <f t="shared" si="21"/>
        <v>-5.4931335830212237E-2</v>
      </c>
      <c r="M53" s="496"/>
      <c r="N53" s="497"/>
      <c r="O53" s="489" t="s">
        <v>664</v>
      </c>
      <c r="P53" s="498">
        <v>43985</v>
      </c>
      <c r="Q53" s="7"/>
      <c r="R53" s="345" t="s">
        <v>603</v>
      </c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27" s="417" customFormat="1" ht="15" customHeight="1">
      <c r="A54" s="461">
        <v>11</v>
      </c>
      <c r="B54" s="462">
        <v>43984</v>
      </c>
      <c r="C54" s="463"/>
      <c r="D54" s="390" t="s">
        <v>3660</v>
      </c>
      <c r="E54" s="395" t="s">
        <v>601</v>
      </c>
      <c r="F54" s="395">
        <v>500</v>
      </c>
      <c r="G54" s="395">
        <v>480</v>
      </c>
      <c r="H54" s="395">
        <v>512</v>
      </c>
      <c r="I54" s="395">
        <v>540</v>
      </c>
      <c r="J54" s="65" t="s">
        <v>3677</v>
      </c>
      <c r="K54" s="65">
        <f>H54-F54</f>
        <v>12</v>
      </c>
      <c r="L54" s="391">
        <f t="shared" si="21"/>
        <v>2.4E-2</v>
      </c>
      <c r="M54" s="464"/>
      <c r="N54" s="465"/>
      <c r="O54" s="65" t="s">
        <v>600</v>
      </c>
      <c r="P54" s="466">
        <v>43985</v>
      </c>
      <c r="Q54" s="7"/>
      <c r="R54" s="345" t="s">
        <v>3187</v>
      </c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27" s="417" customFormat="1" ht="15" customHeight="1">
      <c r="A55" s="461">
        <v>12</v>
      </c>
      <c r="B55" s="462">
        <v>43984</v>
      </c>
      <c r="C55" s="463"/>
      <c r="D55" s="390" t="s">
        <v>46</v>
      </c>
      <c r="E55" s="395" t="s">
        <v>3629</v>
      </c>
      <c r="F55" s="395">
        <v>192</v>
      </c>
      <c r="G55" s="395">
        <v>198</v>
      </c>
      <c r="H55" s="395">
        <v>187</v>
      </c>
      <c r="I55" s="395" t="s">
        <v>3661</v>
      </c>
      <c r="J55" s="65" t="s">
        <v>3665</v>
      </c>
      <c r="K55" s="65">
        <f>F55-H55</f>
        <v>5</v>
      </c>
      <c r="L55" s="391">
        <f t="shared" si="21"/>
        <v>2.6041666666666668E-2</v>
      </c>
      <c r="M55" s="464"/>
      <c r="N55" s="465"/>
      <c r="O55" s="65" t="s">
        <v>600</v>
      </c>
      <c r="P55" s="466">
        <v>43985</v>
      </c>
      <c r="Q55" s="7"/>
      <c r="R55" s="345" t="s">
        <v>3187</v>
      </c>
      <c r="S55" s="437"/>
      <c r="T55" s="437"/>
      <c r="U55" s="437"/>
      <c r="V55" s="437"/>
      <c r="W55" s="437"/>
      <c r="X55" s="437"/>
      <c r="Y55" s="437"/>
      <c r="Z55" s="437"/>
      <c r="AA55" s="437"/>
    </row>
    <row r="56" spans="1:27" s="417" customFormat="1" ht="15" customHeight="1">
      <c r="A56" s="461">
        <v>13</v>
      </c>
      <c r="B56" s="462">
        <v>43985</v>
      </c>
      <c r="C56" s="463"/>
      <c r="D56" s="390" t="s">
        <v>91</v>
      </c>
      <c r="E56" s="395" t="s">
        <v>601</v>
      </c>
      <c r="F56" s="395">
        <v>2385</v>
      </c>
      <c r="G56" s="395">
        <v>2285</v>
      </c>
      <c r="H56" s="395">
        <v>2422.5</v>
      </c>
      <c r="I56" s="395" t="s">
        <v>3644</v>
      </c>
      <c r="J56" s="65" t="s">
        <v>3664</v>
      </c>
      <c r="K56" s="65">
        <f>H56-F56</f>
        <v>37.5</v>
      </c>
      <c r="L56" s="391">
        <f t="shared" ref="L56:L58" si="22">K56/F56</f>
        <v>1.5723270440251572E-2</v>
      </c>
      <c r="M56" s="464"/>
      <c r="N56" s="465"/>
      <c r="O56" s="65" t="s">
        <v>600</v>
      </c>
      <c r="P56" s="469">
        <v>43985</v>
      </c>
      <c r="Q56" s="7"/>
      <c r="R56" s="345" t="s">
        <v>3187</v>
      </c>
      <c r="S56" s="437"/>
      <c r="T56" s="437"/>
      <c r="U56" s="437"/>
      <c r="V56" s="437"/>
      <c r="W56" s="437"/>
      <c r="X56" s="437"/>
      <c r="Y56" s="437"/>
      <c r="Z56" s="437"/>
      <c r="AA56" s="437"/>
    </row>
    <row r="57" spans="1:27" s="417" customFormat="1" ht="15" customHeight="1">
      <c r="A57" s="461">
        <v>14</v>
      </c>
      <c r="B57" s="462">
        <v>43985</v>
      </c>
      <c r="C57" s="463"/>
      <c r="D57" s="390" t="s">
        <v>38</v>
      </c>
      <c r="E57" s="395" t="s">
        <v>3629</v>
      </c>
      <c r="F57" s="395">
        <v>1304</v>
      </c>
      <c r="G57" s="395">
        <v>1345</v>
      </c>
      <c r="H57" s="395">
        <v>1282.5</v>
      </c>
      <c r="I57" s="395" t="s">
        <v>3647</v>
      </c>
      <c r="J57" s="65" t="s">
        <v>3676</v>
      </c>
      <c r="K57" s="65">
        <f>F57-H57</f>
        <v>21.5</v>
      </c>
      <c r="L57" s="391">
        <f t="shared" si="22"/>
        <v>1.6487730061349692E-2</v>
      </c>
      <c r="M57" s="464"/>
      <c r="N57" s="465"/>
      <c r="O57" s="65" t="s">
        <v>600</v>
      </c>
      <c r="P57" s="469">
        <v>43985</v>
      </c>
      <c r="Q57" s="7"/>
      <c r="R57" s="345" t="s">
        <v>603</v>
      </c>
      <c r="S57" s="437"/>
      <c r="T57" s="437"/>
      <c r="U57" s="437"/>
      <c r="V57" s="437"/>
      <c r="W57" s="437"/>
      <c r="X57" s="437"/>
      <c r="Y57" s="437"/>
      <c r="Z57" s="437"/>
      <c r="AA57" s="437"/>
    </row>
    <row r="58" spans="1:27" s="417" customFormat="1" ht="15" customHeight="1">
      <c r="A58" s="501">
        <v>15</v>
      </c>
      <c r="B58" s="502">
        <v>43985</v>
      </c>
      <c r="C58" s="503"/>
      <c r="D58" s="504" t="s">
        <v>3668</v>
      </c>
      <c r="E58" s="505" t="s">
        <v>3629</v>
      </c>
      <c r="F58" s="505">
        <v>340</v>
      </c>
      <c r="G58" s="505">
        <v>352</v>
      </c>
      <c r="H58" s="505">
        <v>339</v>
      </c>
      <c r="I58" s="505">
        <v>320</v>
      </c>
      <c r="J58" s="506" t="s">
        <v>3687</v>
      </c>
      <c r="K58" s="506">
        <f>F58-H58</f>
        <v>1</v>
      </c>
      <c r="L58" s="507">
        <f t="shared" si="22"/>
        <v>2.9411764705882353E-3</v>
      </c>
      <c r="M58" s="505"/>
      <c r="N58" s="505"/>
      <c r="O58" s="506" t="s">
        <v>709</v>
      </c>
      <c r="P58" s="508">
        <v>43987</v>
      </c>
      <c r="Q58" s="7"/>
      <c r="R58" s="345" t="s">
        <v>603</v>
      </c>
      <c r="S58" s="437"/>
      <c r="T58" s="437"/>
      <c r="U58" s="437"/>
      <c r="V58" s="437"/>
      <c r="W58" s="437"/>
      <c r="X58" s="437"/>
      <c r="Y58" s="437"/>
      <c r="Z58" s="437"/>
      <c r="AA58" s="437"/>
    </row>
    <row r="59" spans="1:27" s="417" customFormat="1" ht="15" customHeight="1">
      <c r="A59" s="492">
        <v>16</v>
      </c>
      <c r="B59" s="493">
        <v>43985</v>
      </c>
      <c r="C59" s="494"/>
      <c r="D59" s="485" t="s">
        <v>470</v>
      </c>
      <c r="E59" s="486" t="s">
        <v>601</v>
      </c>
      <c r="F59" s="486">
        <v>297</v>
      </c>
      <c r="G59" s="486">
        <v>288</v>
      </c>
      <c r="H59" s="486">
        <v>288</v>
      </c>
      <c r="I59" s="486" t="s">
        <v>3669</v>
      </c>
      <c r="J59" s="489" t="s">
        <v>3670</v>
      </c>
      <c r="K59" s="489">
        <f>H59-F59</f>
        <v>-9</v>
      </c>
      <c r="L59" s="495">
        <f t="shared" ref="L59:L60" si="23">K59/F59</f>
        <v>-3.0303030303030304E-2</v>
      </c>
      <c r="M59" s="496"/>
      <c r="N59" s="497"/>
      <c r="O59" s="489" t="s">
        <v>664</v>
      </c>
      <c r="P59" s="499">
        <v>43985</v>
      </c>
      <c r="Q59" s="7"/>
      <c r="R59" s="345" t="s">
        <v>3187</v>
      </c>
      <c r="S59" s="437"/>
      <c r="T59" s="437"/>
      <c r="U59" s="437"/>
      <c r="V59" s="437"/>
      <c r="W59" s="437"/>
      <c r="X59" s="437"/>
      <c r="Y59" s="437"/>
      <c r="Z59" s="437"/>
      <c r="AA59" s="437"/>
    </row>
    <row r="60" spans="1:27" s="417" customFormat="1" ht="15" customHeight="1">
      <c r="A60" s="461">
        <v>17</v>
      </c>
      <c r="B60" s="462">
        <v>43985</v>
      </c>
      <c r="C60" s="463"/>
      <c r="D60" s="390" t="s">
        <v>3671</v>
      </c>
      <c r="E60" s="395" t="s">
        <v>3629</v>
      </c>
      <c r="F60" s="395">
        <v>144.5</v>
      </c>
      <c r="G60" s="395">
        <v>150.5</v>
      </c>
      <c r="H60" s="395">
        <v>141</v>
      </c>
      <c r="I60" s="395" t="s">
        <v>3672</v>
      </c>
      <c r="J60" s="65" t="s">
        <v>3678</v>
      </c>
      <c r="K60" s="65">
        <f>F60-H60</f>
        <v>3.5</v>
      </c>
      <c r="L60" s="391">
        <f t="shared" si="23"/>
        <v>2.4221453287197232E-2</v>
      </c>
      <c r="M60" s="464"/>
      <c r="N60" s="465"/>
      <c r="O60" s="65" t="s">
        <v>600</v>
      </c>
      <c r="P60" s="466">
        <v>43986</v>
      </c>
      <c r="Q60" s="7"/>
      <c r="R60" s="345" t="s">
        <v>603</v>
      </c>
      <c r="S60" s="437"/>
      <c r="T60" s="437"/>
      <c r="U60" s="437"/>
      <c r="V60" s="437"/>
      <c r="W60" s="437"/>
      <c r="X60" s="437"/>
      <c r="Y60" s="437"/>
      <c r="Z60" s="437"/>
      <c r="AA60" s="437"/>
    </row>
    <row r="61" spans="1:27" s="417" customFormat="1" ht="15" customHeight="1">
      <c r="A61" s="461">
        <v>18</v>
      </c>
      <c r="B61" s="462">
        <v>43986</v>
      </c>
      <c r="C61" s="463"/>
      <c r="D61" s="390" t="s">
        <v>186</v>
      </c>
      <c r="E61" s="395" t="s">
        <v>3629</v>
      </c>
      <c r="F61" s="395">
        <v>321</v>
      </c>
      <c r="G61" s="395">
        <v>332</v>
      </c>
      <c r="H61" s="395">
        <v>315.5</v>
      </c>
      <c r="I61" s="395">
        <v>302</v>
      </c>
      <c r="J61" s="65" t="s">
        <v>3685</v>
      </c>
      <c r="K61" s="65">
        <f>F61-H61</f>
        <v>5.5</v>
      </c>
      <c r="L61" s="391">
        <f t="shared" ref="L61:L64" si="24">K61/F61</f>
        <v>1.7133956386292833E-2</v>
      </c>
      <c r="M61" s="464"/>
      <c r="N61" s="465"/>
      <c r="O61" s="65" t="s">
        <v>600</v>
      </c>
      <c r="P61" s="469">
        <v>43986</v>
      </c>
      <c r="Q61" s="7"/>
      <c r="R61" s="345" t="s">
        <v>3187</v>
      </c>
      <c r="S61" s="437"/>
      <c r="T61" s="437"/>
      <c r="U61" s="437"/>
      <c r="V61" s="437"/>
      <c r="W61" s="437"/>
      <c r="X61" s="437"/>
      <c r="Y61" s="437"/>
      <c r="Z61" s="437"/>
      <c r="AA61" s="437"/>
    </row>
    <row r="62" spans="1:27" s="417" customFormat="1" ht="15" customHeight="1">
      <c r="A62" s="492">
        <v>19</v>
      </c>
      <c r="B62" s="493">
        <v>43987</v>
      </c>
      <c r="C62" s="494"/>
      <c r="D62" s="485" t="s">
        <v>114</v>
      </c>
      <c r="E62" s="486" t="s">
        <v>3629</v>
      </c>
      <c r="F62" s="486">
        <v>147.5</v>
      </c>
      <c r="G62" s="486">
        <v>152</v>
      </c>
      <c r="H62" s="486">
        <v>153</v>
      </c>
      <c r="I62" s="486" t="s">
        <v>3692</v>
      </c>
      <c r="J62" s="489" t="s">
        <v>3705</v>
      </c>
      <c r="K62" s="489">
        <f>F62-H62</f>
        <v>-5.5</v>
      </c>
      <c r="L62" s="495">
        <f t="shared" si="24"/>
        <v>-3.7288135593220341E-2</v>
      </c>
      <c r="M62" s="496"/>
      <c r="N62" s="497"/>
      <c r="O62" s="489" t="s">
        <v>664</v>
      </c>
      <c r="P62" s="498">
        <v>43990</v>
      </c>
      <c r="Q62" s="7"/>
      <c r="R62" s="345" t="s">
        <v>603</v>
      </c>
      <c r="S62" s="437"/>
      <c r="T62" s="437"/>
      <c r="U62" s="437"/>
      <c r="V62" s="437"/>
      <c r="W62" s="437"/>
      <c r="X62" s="437"/>
      <c r="Y62" s="437"/>
      <c r="Z62" s="437"/>
      <c r="AA62" s="437"/>
    </row>
    <row r="63" spans="1:27" s="417" customFormat="1" ht="15" customHeight="1">
      <c r="A63" s="461">
        <v>20</v>
      </c>
      <c r="B63" s="462">
        <v>43987</v>
      </c>
      <c r="C63" s="463"/>
      <c r="D63" s="390" t="s">
        <v>46</v>
      </c>
      <c r="E63" s="395" t="s">
        <v>3629</v>
      </c>
      <c r="F63" s="395">
        <v>192</v>
      </c>
      <c r="G63" s="395">
        <v>198</v>
      </c>
      <c r="H63" s="395">
        <v>188</v>
      </c>
      <c r="I63" s="395">
        <v>180</v>
      </c>
      <c r="J63" s="65" t="s">
        <v>3713</v>
      </c>
      <c r="K63" s="65">
        <f>F63-H63</f>
        <v>4</v>
      </c>
      <c r="L63" s="391">
        <f t="shared" si="24"/>
        <v>2.0833333333333332E-2</v>
      </c>
      <c r="M63" s="464"/>
      <c r="N63" s="465"/>
      <c r="O63" s="65" t="s">
        <v>600</v>
      </c>
      <c r="P63" s="466">
        <v>43991</v>
      </c>
      <c r="Q63" s="7"/>
      <c r="R63" s="345" t="s">
        <v>3187</v>
      </c>
      <c r="S63" s="437"/>
      <c r="T63" s="437"/>
      <c r="U63" s="437"/>
      <c r="V63" s="437"/>
      <c r="W63" s="437"/>
      <c r="X63" s="437"/>
      <c r="Y63" s="437"/>
      <c r="Z63" s="437"/>
      <c r="AA63" s="437"/>
    </row>
    <row r="64" spans="1:27" s="417" customFormat="1" ht="15" customHeight="1">
      <c r="A64" s="492">
        <v>21</v>
      </c>
      <c r="B64" s="493">
        <v>43990</v>
      </c>
      <c r="C64" s="494"/>
      <c r="D64" s="485" t="s">
        <v>146</v>
      </c>
      <c r="E64" s="486" t="s">
        <v>601</v>
      </c>
      <c r="F64" s="486">
        <v>920</v>
      </c>
      <c r="G64" s="486">
        <v>880</v>
      </c>
      <c r="H64" s="486">
        <v>887.5</v>
      </c>
      <c r="I64" s="486" t="s">
        <v>3694</v>
      </c>
      <c r="J64" s="489" t="s">
        <v>3711</v>
      </c>
      <c r="K64" s="489">
        <f>H64-F64</f>
        <v>-32.5</v>
      </c>
      <c r="L64" s="495">
        <f t="shared" si="24"/>
        <v>-3.5326086956521736E-2</v>
      </c>
      <c r="M64" s="496"/>
      <c r="N64" s="497"/>
      <c r="O64" s="489" t="s">
        <v>664</v>
      </c>
      <c r="P64" s="498">
        <v>43992</v>
      </c>
      <c r="Q64" s="7"/>
      <c r="R64" s="345" t="s">
        <v>3187</v>
      </c>
      <c r="S64" s="437"/>
      <c r="T64" s="437"/>
      <c r="U64" s="437"/>
      <c r="V64" s="437"/>
      <c r="W64" s="437"/>
      <c r="X64" s="437"/>
      <c r="Y64" s="437"/>
      <c r="Z64" s="437"/>
      <c r="AA64" s="437"/>
    </row>
    <row r="65" spans="1:27" s="417" customFormat="1" ht="15" customHeight="1">
      <c r="A65" s="461">
        <v>22</v>
      </c>
      <c r="B65" s="462">
        <v>43990</v>
      </c>
      <c r="C65" s="463"/>
      <c r="D65" s="390" t="s">
        <v>38</v>
      </c>
      <c r="E65" s="395" t="s">
        <v>3629</v>
      </c>
      <c r="F65" s="395">
        <v>1306</v>
      </c>
      <c r="G65" s="395">
        <v>1345</v>
      </c>
      <c r="H65" s="395">
        <v>1282.5</v>
      </c>
      <c r="I65" s="395" t="s">
        <v>3647</v>
      </c>
      <c r="J65" s="65" t="s">
        <v>3704</v>
      </c>
      <c r="K65" s="65">
        <f>F65-H65</f>
        <v>23.5</v>
      </c>
      <c r="L65" s="391">
        <f t="shared" ref="L65" si="25">K65/F65</f>
        <v>1.7993874425727412E-2</v>
      </c>
      <c r="M65" s="464"/>
      <c r="N65" s="465"/>
      <c r="O65" s="65" t="s">
        <v>600</v>
      </c>
      <c r="P65" s="469">
        <v>43990</v>
      </c>
      <c r="Q65" s="7"/>
      <c r="R65" s="345" t="s">
        <v>603</v>
      </c>
      <c r="S65" s="437"/>
      <c r="T65" s="437"/>
      <c r="U65" s="437"/>
      <c r="V65" s="437"/>
      <c r="W65" s="437"/>
      <c r="X65" s="437"/>
      <c r="Y65" s="437"/>
      <c r="Z65" s="437"/>
      <c r="AA65" s="437"/>
    </row>
    <row r="66" spans="1:27" s="417" customFormat="1" ht="15" customHeight="1">
      <c r="A66" s="461">
        <v>23</v>
      </c>
      <c r="B66" s="462">
        <v>43990</v>
      </c>
      <c r="C66" s="463"/>
      <c r="D66" s="390" t="s">
        <v>3696</v>
      </c>
      <c r="E66" s="395" t="s">
        <v>3629</v>
      </c>
      <c r="F66" s="395">
        <v>5820</v>
      </c>
      <c r="G66" s="395">
        <v>6030</v>
      </c>
      <c r="H66" s="395">
        <v>5720</v>
      </c>
      <c r="I66" s="395" t="s">
        <v>3697</v>
      </c>
      <c r="J66" s="65" t="s">
        <v>3698</v>
      </c>
      <c r="K66" s="65">
        <f>F66-H66</f>
        <v>100</v>
      </c>
      <c r="L66" s="391">
        <f t="shared" ref="L66:L67" si="26">K66/F66</f>
        <v>1.7182130584192441E-2</v>
      </c>
      <c r="M66" s="464"/>
      <c r="N66" s="465"/>
      <c r="O66" s="65" t="s">
        <v>600</v>
      </c>
      <c r="P66" s="469">
        <v>43990</v>
      </c>
      <c r="Q66" s="7"/>
      <c r="R66" s="345" t="s">
        <v>3187</v>
      </c>
      <c r="S66" s="437"/>
      <c r="T66" s="437"/>
      <c r="U66" s="437"/>
      <c r="V66" s="437"/>
      <c r="W66" s="437"/>
      <c r="X66" s="437"/>
      <c r="Y66" s="437"/>
      <c r="Z66" s="437"/>
      <c r="AA66" s="437"/>
    </row>
    <row r="67" spans="1:27" s="417" customFormat="1" ht="15" customHeight="1">
      <c r="A67" s="492">
        <v>24</v>
      </c>
      <c r="B67" s="493">
        <v>43990</v>
      </c>
      <c r="C67" s="494"/>
      <c r="D67" s="485" t="s">
        <v>526</v>
      </c>
      <c r="E67" s="486" t="s">
        <v>601</v>
      </c>
      <c r="F67" s="486">
        <v>404.5</v>
      </c>
      <c r="G67" s="486">
        <v>389</v>
      </c>
      <c r="H67" s="486">
        <v>388</v>
      </c>
      <c r="I67" s="486" t="s">
        <v>3699</v>
      </c>
      <c r="J67" s="489" t="s">
        <v>3738</v>
      </c>
      <c r="K67" s="489">
        <f>H67-F67</f>
        <v>-16.5</v>
      </c>
      <c r="L67" s="495">
        <f t="shared" si="26"/>
        <v>-4.0791100123609397E-2</v>
      </c>
      <c r="M67" s="496"/>
      <c r="N67" s="497"/>
      <c r="O67" s="489" t="s">
        <v>664</v>
      </c>
      <c r="P67" s="498">
        <v>43994</v>
      </c>
      <c r="Q67" s="7"/>
      <c r="R67" s="345" t="s">
        <v>603</v>
      </c>
      <c r="S67" s="437"/>
      <c r="T67" s="437"/>
      <c r="U67" s="437"/>
      <c r="V67" s="437"/>
      <c r="W67" s="437"/>
      <c r="X67" s="437"/>
      <c r="Y67" s="437"/>
      <c r="Z67" s="437"/>
      <c r="AA67" s="437"/>
    </row>
    <row r="68" spans="1:27" s="417" customFormat="1" ht="15" customHeight="1">
      <c r="A68" s="492">
        <v>25</v>
      </c>
      <c r="B68" s="493">
        <v>43990</v>
      </c>
      <c r="C68" s="494"/>
      <c r="D68" s="485" t="s">
        <v>110</v>
      </c>
      <c r="E68" s="486" t="s">
        <v>601</v>
      </c>
      <c r="F68" s="486">
        <v>1017.5</v>
      </c>
      <c r="G68" s="486">
        <v>988</v>
      </c>
      <c r="H68" s="486">
        <v>985</v>
      </c>
      <c r="I68" s="486" t="s">
        <v>3700</v>
      </c>
      <c r="J68" s="489" t="s">
        <v>3711</v>
      </c>
      <c r="K68" s="489">
        <f>H68-F68</f>
        <v>-32.5</v>
      </c>
      <c r="L68" s="495">
        <f t="shared" ref="L68" si="27">K68/F68</f>
        <v>-3.1941031941031942E-2</v>
      </c>
      <c r="M68" s="496"/>
      <c r="N68" s="497"/>
      <c r="O68" s="489" t="s">
        <v>664</v>
      </c>
      <c r="P68" s="498">
        <v>43991</v>
      </c>
      <c r="Q68" s="7"/>
      <c r="R68" s="345" t="s">
        <v>603</v>
      </c>
      <c r="S68" s="437"/>
      <c r="T68" s="437"/>
      <c r="U68" s="437"/>
      <c r="V68" s="437"/>
      <c r="W68" s="437"/>
      <c r="X68" s="437"/>
      <c r="Y68" s="437"/>
      <c r="Z68" s="437"/>
      <c r="AA68" s="437"/>
    </row>
    <row r="69" spans="1:27" s="417" customFormat="1" ht="15" customHeight="1">
      <c r="A69" s="492">
        <v>26</v>
      </c>
      <c r="B69" s="493">
        <v>43990</v>
      </c>
      <c r="C69" s="494"/>
      <c r="D69" s="485" t="s">
        <v>280</v>
      </c>
      <c r="E69" s="486" t="s">
        <v>601</v>
      </c>
      <c r="F69" s="486">
        <v>785</v>
      </c>
      <c r="G69" s="486">
        <v>755</v>
      </c>
      <c r="H69" s="486">
        <v>752.5</v>
      </c>
      <c r="I69" s="486" t="s">
        <v>3701</v>
      </c>
      <c r="J69" s="489" t="s">
        <v>3711</v>
      </c>
      <c r="K69" s="489">
        <f>H69-F69</f>
        <v>-32.5</v>
      </c>
      <c r="L69" s="495">
        <f t="shared" ref="L69" si="28">K69/F69</f>
        <v>-4.1401273885350316E-2</v>
      </c>
      <c r="M69" s="496"/>
      <c r="N69" s="497"/>
      <c r="O69" s="489" t="s">
        <v>664</v>
      </c>
      <c r="P69" s="498">
        <v>43992</v>
      </c>
      <c r="Q69" s="7"/>
      <c r="R69" s="345" t="s">
        <v>3187</v>
      </c>
      <c r="S69" s="437"/>
      <c r="T69" s="437"/>
      <c r="U69" s="437"/>
      <c r="V69" s="437"/>
      <c r="W69" s="437"/>
      <c r="X69" s="437"/>
      <c r="Y69" s="437"/>
      <c r="Z69" s="437"/>
      <c r="AA69" s="437"/>
    </row>
    <row r="70" spans="1:27" s="417" customFormat="1" ht="15" customHeight="1">
      <c r="A70" s="461">
        <v>27</v>
      </c>
      <c r="B70" s="462">
        <v>43991</v>
      </c>
      <c r="C70" s="463"/>
      <c r="D70" s="390" t="s">
        <v>3710</v>
      </c>
      <c r="E70" s="395" t="s">
        <v>3629</v>
      </c>
      <c r="F70" s="395">
        <v>1578</v>
      </c>
      <c r="G70" s="395">
        <v>1615</v>
      </c>
      <c r="H70" s="395">
        <v>1556.5</v>
      </c>
      <c r="I70" s="395">
        <v>1500</v>
      </c>
      <c r="J70" s="65" t="s">
        <v>3676</v>
      </c>
      <c r="K70" s="65">
        <f>F70-H70</f>
        <v>21.5</v>
      </c>
      <c r="L70" s="391">
        <f t="shared" ref="L70" si="29">K70/F70</f>
        <v>1.3624841571609633E-2</v>
      </c>
      <c r="M70" s="464"/>
      <c r="N70" s="465"/>
      <c r="O70" s="65" t="s">
        <v>600</v>
      </c>
      <c r="P70" s="469">
        <v>43991</v>
      </c>
      <c r="Q70" s="7"/>
      <c r="R70" s="345" t="s">
        <v>603</v>
      </c>
      <c r="S70" s="437"/>
      <c r="T70" s="437"/>
      <c r="U70" s="437"/>
      <c r="V70" s="437"/>
      <c r="W70" s="437"/>
      <c r="X70" s="437"/>
      <c r="Y70" s="437"/>
      <c r="Z70" s="437"/>
      <c r="AA70" s="437"/>
    </row>
    <row r="71" spans="1:27" s="417" customFormat="1" ht="15" customHeight="1">
      <c r="A71" s="461">
        <v>28</v>
      </c>
      <c r="B71" s="462">
        <v>43991</v>
      </c>
      <c r="C71" s="463"/>
      <c r="D71" s="390" t="s">
        <v>189</v>
      </c>
      <c r="E71" s="395" t="s">
        <v>3629</v>
      </c>
      <c r="F71" s="395">
        <v>1019</v>
      </c>
      <c r="G71" s="395">
        <v>1055</v>
      </c>
      <c r="H71" s="395">
        <v>997.5</v>
      </c>
      <c r="I71" s="395" t="s">
        <v>3714</v>
      </c>
      <c r="J71" s="65" t="s">
        <v>3676</v>
      </c>
      <c r="K71" s="65">
        <f>F71-H71</f>
        <v>21.5</v>
      </c>
      <c r="L71" s="391">
        <f t="shared" ref="L71:L72" si="30">K71/F71</f>
        <v>2.1099116781157997E-2</v>
      </c>
      <c r="M71" s="464"/>
      <c r="N71" s="465"/>
      <c r="O71" s="65" t="s">
        <v>600</v>
      </c>
      <c r="P71" s="469">
        <v>43991</v>
      </c>
      <c r="Q71" s="7"/>
      <c r="R71" s="345" t="s">
        <v>603</v>
      </c>
      <c r="S71" s="437"/>
      <c r="T71" s="437"/>
      <c r="U71" s="437"/>
      <c r="V71" s="437"/>
      <c r="W71" s="437"/>
      <c r="X71" s="437"/>
      <c r="Y71" s="437"/>
      <c r="Z71" s="437"/>
      <c r="AA71" s="437"/>
    </row>
    <row r="72" spans="1:27" s="417" customFormat="1" ht="15" customHeight="1">
      <c r="A72" s="461">
        <v>29</v>
      </c>
      <c r="B72" s="462">
        <v>43991</v>
      </c>
      <c r="C72" s="463"/>
      <c r="D72" s="390" t="s">
        <v>67</v>
      </c>
      <c r="E72" s="395" t="s">
        <v>3629</v>
      </c>
      <c r="F72" s="395">
        <v>363</v>
      </c>
      <c r="G72" s="395">
        <v>377</v>
      </c>
      <c r="H72" s="395">
        <v>354.5</v>
      </c>
      <c r="I72" s="395" t="s">
        <v>3712</v>
      </c>
      <c r="J72" s="65" t="s">
        <v>3715</v>
      </c>
      <c r="K72" s="65">
        <f>F72-H72</f>
        <v>8.5</v>
      </c>
      <c r="L72" s="391">
        <f t="shared" si="30"/>
        <v>2.3415977961432508E-2</v>
      </c>
      <c r="M72" s="464"/>
      <c r="N72" s="465"/>
      <c r="O72" s="65" t="s">
        <v>600</v>
      </c>
      <c r="P72" s="466">
        <v>43992</v>
      </c>
      <c r="Q72" s="7"/>
      <c r="R72" s="345" t="s">
        <v>603</v>
      </c>
      <c r="S72" s="437"/>
      <c r="T72" s="437"/>
      <c r="U72" s="437"/>
      <c r="V72" s="437"/>
      <c r="W72" s="437"/>
      <c r="X72" s="437"/>
      <c r="Y72" s="437"/>
      <c r="Z72" s="437"/>
      <c r="AA72" s="437"/>
    </row>
    <row r="73" spans="1:27" s="417" customFormat="1" ht="15" customHeight="1">
      <c r="A73" s="461">
        <v>30</v>
      </c>
      <c r="B73" s="462">
        <v>43992</v>
      </c>
      <c r="C73" s="463"/>
      <c r="D73" s="390" t="s">
        <v>189</v>
      </c>
      <c r="E73" s="395" t="s">
        <v>3629</v>
      </c>
      <c r="F73" s="395">
        <v>1006</v>
      </c>
      <c r="G73" s="395">
        <v>1045</v>
      </c>
      <c r="H73" s="395">
        <v>985</v>
      </c>
      <c r="I73" s="395" t="s">
        <v>3714</v>
      </c>
      <c r="J73" s="65" t="s">
        <v>650</v>
      </c>
      <c r="K73" s="65">
        <f>F73-H73</f>
        <v>21</v>
      </c>
      <c r="L73" s="391">
        <f t="shared" ref="L73:L75" si="31">K73/F73</f>
        <v>2.0874751491053677E-2</v>
      </c>
      <c r="M73" s="464"/>
      <c r="N73" s="465"/>
      <c r="O73" s="65" t="s">
        <v>600</v>
      </c>
      <c r="P73" s="469">
        <v>43992</v>
      </c>
      <c r="Q73" s="7"/>
      <c r="R73" s="345" t="s">
        <v>603</v>
      </c>
      <c r="S73" s="437"/>
      <c r="T73" s="437"/>
      <c r="U73" s="437"/>
      <c r="V73" s="437"/>
      <c r="W73" s="437"/>
      <c r="X73" s="437"/>
      <c r="Y73" s="437"/>
      <c r="Z73" s="437"/>
      <c r="AA73" s="437"/>
    </row>
    <row r="74" spans="1:27" s="417" customFormat="1" ht="15" customHeight="1">
      <c r="A74" s="461">
        <v>31</v>
      </c>
      <c r="B74" s="462">
        <v>43992</v>
      </c>
      <c r="C74" s="463"/>
      <c r="D74" s="390" t="s">
        <v>46</v>
      </c>
      <c r="E74" s="395" t="s">
        <v>3629</v>
      </c>
      <c r="F74" s="395">
        <v>192.75</v>
      </c>
      <c r="G74" s="395">
        <v>198</v>
      </c>
      <c r="H74" s="395">
        <v>184.5</v>
      </c>
      <c r="I74" s="395" t="s">
        <v>3716</v>
      </c>
      <c r="J74" s="65" t="s">
        <v>3739</v>
      </c>
      <c r="K74" s="65">
        <f t="shared" ref="K74:K75" si="32">F74-H74</f>
        <v>8.25</v>
      </c>
      <c r="L74" s="391">
        <f t="shared" si="31"/>
        <v>4.2801556420233464E-2</v>
      </c>
      <c r="M74" s="464"/>
      <c r="N74" s="465"/>
      <c r="O74" s="65" t="s">
        <v>600</v>
      </c>
      <c r="P74" s="466">
        <v>43994</v>
      </c>
      <c r="Q74" s="7"/>
      <c r="R74" s="345" t="s">
        <v>3187</v>
      </c>
      <c r="S74" s="437"/>
      <c r="T74" s="437"/>
      <c r="U74" s="437"/>
      <c r="V74" s="437"/>
      <c r="W74" s="437"/>
      <c r="X74" s="437"/>
      <c r="Y74" s="437"/>
      <c r="Z74" s="437"/>
      <c r="AA74" s="437"/>
    </row>
    <row r="75" spans="1:27" s="417" customFormat="1" ht="15" customHeight="1">
      <c r="A75" s="461">
        <v>32</v>
      </c>
      <c r="B75" s="462">
        <v>43992</v>
      </c>
      <c r="C75" s="463"/>
      <c r="D75" s="390" t="s">
        <v>41</v>
      </c>
      <c r="E75" s="395" t="s">
        <v>3629</v>
      </c>
      <c r="F75" s="395">
        <v>342.5</v>
      </c>
      <c r="G75" s="395">
        <v>353</v>
      </c>
      <c r="H75" s="395">
        <v>332</v>
      </c>
      <c r="I75" s="395" t="s">
        <v>3717</v>
      </c>
      <c r="J75" s="65" t="s">
        <v>3667</v>
      </c>
      <c r="K75" s="65">
        <f t="shared" si="32"/>
        <v>10.5</v>
      </c>
      <c r="L75" s="391">
        <f t="shared" si="31"/>
        <v>3.0656934306569343E-2</v>
      </c>
      <c r="M75" s="464"/>
      <c r="N75" s="465"/>
      <c r="O75" s="65" t="s">
        <v>600</v>
      </c>
      <c r="P75" s="466">
        <v>43994</v>
      </c>
      <c r="Q75" s="7"/>
      <c r="R75" s="345" t="s">
        <v>603</v>
      </c>
      <c r="S75" s="437"/>
      <c r="T75" s="437"/>
      <c r="U75" s="437"/>
      <c r="V75" s="437"/>
      <c r="W75" s="437"/>
      <c r="X75" s="437"/>
      <c r="Y75" s="437"/>
      <c r="Z75" s="437"/>
      <c r="AA75" s="437"/>
    </row>
    <row r="76" spans="1:27" s="417" customFormat="1" ht="15" customHeight="1">
      <c r="A76" s="461">
        <v>33</v>
      </c>
      <c r="B76" s="462">
        <v>43992</v>
      </c>
      <c r="C76" s="463"/>
      <c r="D76" s="390" t="s">
        <v>182</v>
      </c>
      <c r="E76" s="395" t="s">
        <v>601</v>
      </c>
      <c r="F76" s="395">
        <v>857.5</v>
      </c>
      <c r="G76" s="395">
        <v>835</v>
      </c>
      <c r="H76" s="395">
        <v>875.5</v>
      </c>
      <c r="I76" s="395">
        <v>900</v>
      </c>
      <c r="J76" s="65" t="s">
        <v>3718</v>
      </c>
      <c r="K76" s="65">
        <f>H76-F76</f>
        <v>18</v>
      </c>
      <c r="L76" s="391">
        <f t="shared" ref="L76:L77" si="33">K76/F76</f>
        <v>2.099125364431487E-2</v>
      </c>
      <c r="M76" s="464"/>
      <c r="N76" s="465"/>
      <c r="O76" s="65" t="s">
        <v>600</v>
      </c>
      <c r="P76" s="469">
        <v>43992</v>
      </c>
      <c r="Q76" s="7"/>
      <c r="R76" s="345" t="s">
        <v>603</v>
      </c>
      <c r="S76" s="437"/>
      <c r="T76" s="437"/>
      <c r="U76" s="437"/>
      <c r="V76" s="437"/>
      <c r="W76" s="437"/>
      <c r="X76" s="437"/>
      <c r="Y76" s="437"/>
      <c r="Z76" s="437"/>
      <c r="AA76" s="437"/>
    </row>
    <row r="77" spans="1:27" s="417" customFormat="1" ht="15" customHeight="1">
      <c r="A77" s="492">
        <v>34</v>
      </c>
      <c r="B77" s="493">
        <v>43992</v>
      </c>
      <c r="C77" s="494"/>
      <c r="D77" s="485" t="s">
        <v>91</v>
      </c>
      <c r="E77" s="486" t="s">
        <v>601</v>
      </c>
      <c r="F77" s="486">
        <v>2390</v>
      </c>
      <c r="G77" s="486">
        <v>2320</v>
      </c>
      <c r="H77" s="486">
        <v>2350</v>
      </c>
      <c r="I77" s="486" t="s">
        <v>3719</v>
      </c>
      <c r="J77" s="489" t="s">
        <v>3737</v>
      </c>
      <c r="K77" s="489">
        <f>H77-F77</f>
        <v>-40</v>
      </c>
      <c r="L77" s="495">
        <f t="shared" si="33"/>
        <v>-1.6736401673640166E-2</v>
      </c>
      <c r="M77" s="496"/>
      <c r="N77" s="497"/>
      <c r="O77" s="489" t="s">
        <v>664</v>
      </c>
      <c r="P77" s="498">
        <v>43994</v>
      </c>
      <c r="Q77" s="7"/>
      <c r="R77" s="345" t="s">
        <v>3187</v>
      </c>
      <c r="S77" s="437"/>
      <c r="T77" s="437"/>
      <c r="U77" s="437"/>
      <c r="V77" s="437"/>
      <c r="W77" s="437"/>
      <c r="X77" s="437"/>
      <c r="Y77" s="437"/>
      <c r="Z77" s="437"/>
      <c r="AA77" s="437"/>
    </row>
    <row r="78" spans="1:27" s="417" customFormat="1" ht="15" customHeight="1">
      <c r="A78" s="492">
        <v>35</v>
      </c>
      <c r="B78" s="493">
        <v>43993</v>
      </c>
      <c r="C78" s="494"/>
      <c r="D78" s="485" t="s">
        <v>347</v>
      </c>
      <c r="E78" s="486" t="s">
        <v>601</v>
      </c>
      <c r="F78" s="486">
        <v>225</v>
      </c>
      <c r="G78" s="486">
        <v>219</v>
      </c>
      <c r="H78" s="486">
        <v>219</v>
      </c>
      <c r="I78" s="486" t="s">
        <v>3730</v>
      </c>
      <c r="J78" s="489" t="s">
        <v>3731</v>
      </c>
      <c r="K78" s="489">
        <f>H78-F78</f>
        <v>-6</v>
      </c>
      <c r="L78" s="495">
        <f t="shared" ref="L78:L81" si="34">K78/F78</f>
        <v>-2.6666666666666668E-2</v>
      </c>
      <c r="M78" s="496"/>
      <c r="N78" s="497"/>
      <c r="O78" s="489" t="s">
        <v>664</v>
      </c>
      <c r="P78" s="498">
        <v>43993</v>
      </c>
      <c r="Q78" s="7"/>
      <c r="R78" s="345" t="s">
        <v>3187</v>
      </c>
      <c r="S78" s="437"/>
      <c r="T78" s="437"/>
      <c r="U78" s="437"/>
      <c r="V78" s="437"/>
      <c r="W78" s="437"/>
      <c r="X78" s="437"/>
      <c r="Y78" s="437"/>
      <c r="Z78" s="437"/>
      <c r="AA78" s="437"/>
    </row>
    <row r="79" spans="1:27" s="417" customFormat="1" ht="15" customHeight="1">
      <c r="A79" s="492">
        <v>36</v>
      </c>
      <c r="B79" s="493">
        <v>43993</v>
      </c>
      <c r="C79" s="494"/>
      <c r="D79" s="485" t="s">
        <v>300</v>
      </c>
      <c r="E79" s="486" t="s">
        <v>601</v>
      </c>
      <c r="F79" s="486">
        <v>186.5</v>
      </c>
      <c r="G79" s="486">
        <v>180</v>
      </c>
      <c r="H79" s="486">
        <v>183</v>
      </c>
      <c r="I79" s="486" t="s">
        <v>3732</v>
      </c>
      <c r="J79" s="489" t="s">
        <v>3740</v>
      </c>
      <c r="K79" s="489">
        <f>H79-F79</f>
        <v>-3.5</v>
      </c>
      <c r="L79" s="495">
        <f t="shared" si="34"/>
        <v>-1.876675603217158E-2</v>
      </c>
      <c r="M79" s="496"/>
      <c r="N79" s="497"/>
      <c r="O79" s="489" t="s">
        <v>664</v>
      </c>
      <c r="P79" s="498">
        <v>43994</v>
      </c>
      <c r="Q79" s="7"/>
      <c r="R79" s="345" t="s">
        <v>603</v>
      </c>
      <c r="S79" s="437"/>
      <c r="T79" s="437"/>
      <c r="U79" s="437"/>
      <c r="V79" s="437"/>
      <c r="W79" s="437"/>
      <c r="X79" s="437"/>
      <c r="Y79" s="437"/>
      <c r="Z79" s="437"/>
      <c r="AA79" s="437"/>
    </row>
    <row r="80" spans="1:27" s="417" customFormat="1" ht="15" customHeight="1">
      <c r="A80" s="492">
        <v>37</v>
      </c>
      <c r="B80" s="493">
        <v>43994</v>
      </c>
      <c r="C80" s="494"/>
      <c r="D80" s="485" t="s">
        <v>46</v>
      </c>
      <c r="E80" s="486" t="s">
        <v>3629</v>
      </c>
      <c r="F80" s="486">
        <v>190.5</v>
      </c>
      <c r="G80" s="486">
        <v>197</v>
      </c>
      <c r="H80" s="486">
        <v>197</v>
      </c>
      <c r="I80" s="486" t="s">
        <v>3661</v>
      </c>
      <c r="J80" s="489" t="s">
        <v>3761</v>
      </c>
      <c r="K80" s="489">
        <f>F80-H80</f>
        <v>-6.5</v>
      </c>
      <c r="L80" s="495">
        <f t="shared" si="34"/>
        <v>-3.4120734908136482E-2</v>
      </c>
      <c r="M80" s="496"/>
      <c r="N80" s="497"/>
      <c r="O80" s="489" t="s">
        <v>664</v>
      </c>
      <c r="P80" s="498">
        <v>43998</v>
      </c>
      <c r="Q80" s="7"/>
      <c r="R80" s="345" t="s">
        <v>3187</v>
      </c>
      <c r="S80" s="437"/>
      <c r="T80" s="437"/>
      <c r="U80" s="437"/>
      <c r="V80" s="437"/>
      <c r="W80" s="437"/>
      <c r="X80" s="437"/>
      <c r="Y80" s="437"/>
      <c r="Z80" s="437"/>
      <c r="AA80" s="437"/>
    </row>
    <row r="81" spans="1:27" s="417" customFormat="1" ht="15" customHeight="1">
      <c r="A81" s="461">
        <v>38</v>
      </c>
      <c r="B81" s="462">
        <v>43994</v>
      </c>
      <c r="C81" s="463"/>
      <c r="D81" s="390" t="s">
        <v>41</v>
      </c>
      <c r="E81" s="395" t="s">
        <v>3629</v>
      </c>
      <c r="F81" s="395">
        <v>343</v>
      </c>
      <c r="G81" s="395">
        <v>354</v>
      </c>
      <c r="H81" s="395">
        <v>336</v>
      </c>
      <c r="I81" s="395" t="s">
        <v>3749</v>
      </c>
      <c r="J81" s="65" t="s">
        <v>3780</v>
      </c>
      <c r="K81" s="65">
        <f t="shared" ref="K81" si="35">F81-H81</f>
        <v>7</v>
      </c>
      <c r="L81" s="391">
        <f t="shared" si="34"/>
        <v>2.0408163265306121E-2</v>
      </c>
      <c r="M81" s="464"/>
      <c r="N81" s="465"/>
      <c r="O81" s="65" t="s">
        <v>600</v>
      </c>
      <c r="P81" s="466">
        <v>44000</v>
      </c>
      <c r="Q81" s="7"/>
      <c r="R81" s="345" t="s">
        <v>3187</v>
      </c>
      <c r="S81" s="437"/>
      <c r="T81" s="437"/>
      <c r="U81" s="437"/>
      <c r="V81" s="437"/>
      <c r="W81" s="437"/>
      <c r="X81" s="437"/>
      <c r="Y81" s="437"/>
      <c r="Z81" s="437"/>
      <c r="AA81" s="437"/>
    </row>
    <row r="82" spans="1:27" s="417" customFormat="1" ht="15" customHeight="1">
      <c r="A82" s="492">
        <v>39</v>
      </c>
      <c r="B82" s="493">
        <v>43997</v>
      </c>
      <c r="C82" s="494"/>
      <c r="D82" s="485" t="s">
        <v>86</v>
      </c>
      <c r="E82" s="486" t="s">
        <v>601</v>
      </c>
      <c r="F82" s="486">
        <v>389</v>
      </c>
      <c r="G82" s="486">
        <v>375</v>
      </c>
      <c r="H82" s="486">
        <v>375</v>
      </c>
      <c r="I82" s="486" t="s">
        <v>3750</v>
      </c>
      <c r="J82" s="489" t="s">
        <v>3769</v>
      </c>
      <c r="K82" s="489">
        <f t="shared" ref="K82:K88" si="36">H82-F82</f>
        <v>-14</v>
      </c>
      <c r="L82" s="495">
        <f t="shared" ref="L82" si="37">K82/F82</f>
        <v>-3.5989717223650387E-2</v>
      </c>
      <c r="M82" s="496"/>
      <c r="N82" s="497"/>
      <c r="O82" s="489" t="s">
        <v>664</v>
      </c>
      <c r="P82" s="498">
        <v>43998</v>
      </c>
      <c r="Q82" s="7"/>
      <c r="R82" s="345" t="s">
        <v>603</v>
      </c>
      <c r="S82" s="437"/>
      <c r="T82" s="437"/>
      <c r="U82" s="437"/>
      <c r="V82" s="437"/>
      <c r="W82" s="437"/>
      <c r="X82" s="437"/>
      <c r="Y82" s="437"/>
      <c r="Z82" s="437"/>
      <c r="AA82" s="437"/>
    </row>
    <row r="83" spans="1:27" s="417" customFormat="1" ht="15" customHeight="1">
      <c r="A83" s="461">
        <v>40</v>
      </c>
      <c r="B83" s="462">
        <v>43997</v>
      </c>
      <c r="C83" s="463"/>
      <c r="D83" s="390" t="s">
        <v>3751</v>
      </c>
      <c r="E83" s="395" t="s">
        <v>601</v>
      </c>
      <c r="F83" s="395">
        <v>696</v>
      </c>
      <c r="G83" s="395">
        <v>675</v>
      </c>
      <c r="H83" s="395">
        <v>710.5</v>
      </c>
      <c r="I83" s="395" t="s">
        <v>3752</v>
      </c>
      <c r="J83" s="65" t="s">
        <v>3760</v>
      </c>
      <c r="K83" s="65">
        <f t="shared" si="36"/>
        <v>14.5</v>
      </c>
      <c r="L83" s="391">
        <f t="shared" ref="L83" si="38">K83/F83</f>
        <v>2.0833333333333332E-2</v>
      </c>
      <c r="M83" s="464"/>
      <c r="N83" s="465"/>
      <c r="O83" s="65" t="s">
        <v>600</v>
      </c>
      <c r="P83" s="466">
        <v>43998</v>
      </c>
      <c r="Q83" s="7"/>
      <c r="R83" s="345" t="s">
        <v>603</v>
      </c>
      <c r="S83" s="437"/>
      <c r="T83" s="437"/>
      <c r="U83" s="437"/>
      <c r="V83" s="437"/>
      <c r="W83" s="437"/>
      <c r="X83" s="437"/>
      <c r="Y83" s="437"/>
      <c r="Z83" s="437"/>
      <c r="AA83" s="437"/>
    </row>
    <row r="84" spans="1:27" s="417" customFormat="1" ht="15" customHeight="1">
      <c r="A84" s="461">
        <v>41</v>
      </c>
      <c r="B84" s="462">
        <v>43997</v>
      </c>
      <c r="C84" s="463"/>
      <c r="D84" s="390" t="s">
        <v>101</v>
      </c>
      <c r="E84" s="395" t="s">
        <v>601</v>
      </c>
      <c r="F84" s="395">
        <v>400.5</v>
      </c>
      <c r="G84" s="395">
        <v>388</v>
      </c>
      <c r="H84" s="395">
        <v>409.5</v>
      </c>
      <c r="I84" s="395" t="s">
        <v>3699</v>
      </c>
      <c r="J84" s="65" t="s">
        <v>3406</v>
      </c>
      <c r="K84" s="65">
        <f t="shared" si="36"/>
        <v>9</v>
      </c>
      <c r="L84" s="391">
        <f t="shared" ref="L84" si="39">K84/F84</f>
        <v>2.247191011235955E-2</v>
      </c>
      <c r="M84" s="464"/>
      <c r="N84" s="465"/>
      <c r="O84" s="65" t="s">
        <v>600</v>
      </c>
      <c r="P84" s="466">
        <v>44000</v>
      </c>
      <c r="Q84" s="7"/>
      <c r="R84" s="345" t="s">
        <v>3187</v>
      </c>
      <c r="S84" s="437"/>
      <c r="T84" s="437"/>
      <c r="U84" s="437"/>
      <c r="V84" s="437"/>
      <c r="W84" s="437"/>
      <c r="X84" s="437"/>
      <c r="Y84" s="437"/>
      <c r="Z84" s="437"/>
      <c r="AA84" s="437"/>
    </row>
    <row r="85" spans="1:27" s="417" customFormat="1" ht="15" customHeight="1">
      <c r="A85" s="461">
        <v>42</v>
      </c>
      <c r="B85" s="462">
        <v>43997</v>
      </c>
      <c r="C85" s="463"/>
      <c r="D85" s="390" t="s">
        <v>193</v>
      </c>
      <c r="E85" s="395" t="s">
        <v>601</v>
      </c>
      <c r="F85" s="395">
        <v>1003.5</v>
      </c>
      <c r="G85" s="395">
        <v>975</v>
      </c>
      <c r="H85" s="395">
        <v>1024.5</v>
      </c>
      <c r="I85" s="395" t="s">
        <v>3753</v>
      </c>
      <c r="J85" s="65" t="s">
        <v>650</v>
      </c>
      <c r="K85" s="65">
        <f t="shared" si="36"/>
        <v>21</v>
      </c>
      <c r="L85" s="391">
        <f t="shared" ref="L85:L86" si="40">K85/F85</f>
        <v>2.0926756352765322E-2</v>
      </c>
      <c r="M85" s="464"/>
      <c r="N85" s="465"/>
      <c r="O85" s="65" t="s">
        <v>600</v>
      </c>
      <c r="P85" s="466">
        <v>43998</v>
      </c>
      <c r="Q85" s="7"/>
      <c r="R85" s="345" t="s">
        <v>603</v>
      </c>
      <c r="S85" s="437"/>
      <c r="T85" s="437"/>
      <c r="U85" s="437"/>
      <c r="V85" s="437"/>
      <c r="W85" s="437"/>
      <c r="X85" s="437"/>
      <c r="Y85" s="437"/>
      <c r="Z85" s="437"/>
      <c r="AA85" s="437"/>
    </row>
    <row r="86" spans="1:27" s="417" customFormat="1" ht="15" customHeight="1">
      <c r="A86" s="492">
        <v>43</v>
      </c>
      <c r="B86" s="493">
        <v>43998</v>
      </c>
      <c r="C86" s="494"/>
      <c r="D86" s="485" t="s">
        <v>47</v>
      </c>
      <c r="E86" s="486" t="s">
        <v>601</v>
      </c>
      <c r="F86" s="486">
        <v>1387.5</v>
      </c>
      <c r="G86" s="486">
        <v>1345</v>
      </c>
      <c r="H86" s="486">
        <v>1341.5</v>
      </c>
      <c r="I86" s="486" t="s">
        <v>3763</v>
      </c>
      <c r="J86" s="489" t="s">
        <v>3777</v>
      </c>
      <c r="K86" s="489">
        <f t="shared" si="36"/>
        <v>-46</v>
      </c>
      <c r="L86" s="495">
        <f t="shared" si="40"/>
        <v>-3.3153153153153155E-2</v>
      </c>
      <c r="M86" s="496"/>
      <c r="N86" s="497"/>
      <c r="O86" s="489" t="s">
        <v>664</v>
      </c>
      <c r="P86" s="498">
        <v>44000</v>
      </c>
      <c r="Q86" s="7"/>
      <c r="R86" s="345" t="s">
        <v>603</v>
      </c>
      <c r="S86" s="437"/>
      <c r="T86" s="437"/>
      <c r="U86" s="437"/>
      <c r="V86" s="437"/>
      <c r="W86" s="437"/>
      <c r="X86" s="437"/>
      <c r="Y86" s="437"/>
      <c r="Z86" s="437"/>
      <c r="AA86" s="437"/>
    </row>
    <row r="87" spans="1:27" s="417" customFormat="1" ht="15" customHeight="1">
      <c r="A87" s="461">
        <v>44</v>
      </c>
      <c r="B87" s="462">
        <v>43998</v>
      </c>
      <c r="C87" s="463"/>
      <c r="D87" s="390" t="s">
        <v>91</v>
      </c>
      <c r="E87" s="395" t="s">
        <v>601</v>
      </c>
      <c r="F87" s="395">
        <v>2307.5</v>
      </c>
      <c r="G87" s="395">
        <v>2240</v>
      </c>
      <c r="H87" s="395">
        <v>2355</v>
      </c>
      <c r="I87" s="395" t="s">
        <v>3764</v>
      </c>
      <c r="J87" s="65" t="s">
        <v>731</v>
      </c>
      <c r="K87" s="65">
        <f t="shared" si="36"/>
        <v>47.5</v>
      </c>
      <c r="L87" s="391">
        <f t="shared" ref="L87" si="41">K87/F87</f>
        <v>2.0585048754062838E-2</v>
      </c>
      <c r="M87" s="464"/>
      <c r="N87" s="465"/>
      <c r="O87" s="65" t="s">
        <v>600</v>
      </c>
      <c r="P87" s="466">
        <v>44004</v>
      </c>
      <c r="Q87" s="7"/>
      <c r="R87" s="345" t="s">
        <v>603</v>
      </c>
      <c r="S87" s="437"/>
      <c r="T87" s="437"/>
      <c r="U87" s="437"/>
      <c r="V87" s="437"/>
      <c r="W87" s="437"/>
      <c r="X87" s="437"/>
      <c r="Y87" s="437"/>
      <c r="Z87" s="437"/>
      <c r="AA87" s="437"/>
    </row>
    <row r="88" spans="1:27" s="417" customFormat="1" ht="15" customHeight="1">
      <c r="A88" s="461">
        <v>45</v>
      </c>
      <c r="B88" s="462">
        <v>43999</v>
      </c>
      <c r="C88" s="463"/>
      <c r="D88" s="390" t="s">
        <v>193</v>
      </c>
      <c r="E88" s="395" t="s">
        <v>601</v>
      </c>
      <c r="F88" s="395">
        <v>1000.5</v>
      </c>
      <c r="G88" s="395">
        <v>970</v>
      </c>
      <c r="H88" s="395">
        <v>1020</v>
      </c>
      <c r="I88" s="395" t="s">
        <v>3753</v>
      </c>
      <c r="J88" s="65" t="s">
        <v>3657</v>
      </c>
      <c r="K88" s="65">
        <f t="shared" si="36"/>
        <v>19.5</v>
      </c>
      <c r="L88" s="391">
        <f t="shared" ref="L88" si="42">K88/F88</f>
        <v>1.9490254872563718E-2</v>
      </c>
      <c r="M88" s="464"/>
      <c r="N88" s="465"/>
      <c r="O88" s="65" t="s">
        <v>600</v>
      </c>
      <c r="P88" s="466">
        <v>44000</v>
      </c>
      <c r="Q88" s="7"/>
      <c r="R88" s="345" t="s">
        <v>603</v>
      </c>
      <c r="S88" s="437"/>
      <c r="T88" s="437"/>
      <c r="U88" s="437"/>
      <c r="V88" s="437"/>
      <c r="W88" s="437"/>
      <c r="X88" s="437"/>
      <c r="Y88" s="437"/>
      <c r="Z88" s="437"/>
      <c r="AA88" s="437"/>
    </row>
    <row r="89" spans="1:27" s="417" customFormat="1" ht="15" customHeight="1">
      <c r="A89" s="492">
        <v>46</v>
      </c>
      <c r="B89" s="493">
        <v>43999</v>
      </c>
      <c r="C89" s="494"/>
      <c r="D89" s="485" t="s">
        <v>142</v>
      </c>
      <c r="E89" s="486" t="s">
        <v>3629</v>
      </c>
      <c r="F89" s="486">
        <v>5600</v>
      </c>
      <c r="G89" s="486">
        <v>5800</v>
      </c>
      <c r="H89" s="486">
        <v>5760</v>
      </c>
      <c r="I89" s="486">
        <v>5200</v>
      </c>
      <c r="J89" s="489" t="s">
        <v>3771</v>
      </c>
      <c r="K89" s="489">
        <f>F89-H89</f>
        <v>-160</v>
      </c>
      <c r="L89" s="495">
        <f t="shared" ref="L89:L91" si="43">K89/F89</f>
        <v>-2.8571428571428571E-2</v>
      </c>
      <c r="M89" s="496"/>
      <c r="N89" s="497"/>
      <c r="O89" s="489" t="s">
        <v>664</v>
      </c>
      <c r="P89" s="498">
        <v>43999</v>
      </c>
      <c r="Q89" s="7"/>
      <c r="R89" s="345" t="s">
        <v>3187</v>
      </c>
      <c r="S89" s="437"/>
      <c r="T89" s="437"/>
      <c r="U89" s="437"/>
      <c r="V89" s="437"/>
      <c r="W89" s="437"/>
      <c r="X89" s="437"/>
      <c r="Y89" s="437"/>
      <c r="Z89" s="437"/>
      <c r="AA89" s="437"/>
    </row>
    <row r="90" spans="1:27" s="417" customFormat="1" ht="15" customHeight="1">
      <c r="A90" s="492">
        <v>47</v>
      </c>
      <c r="B90" s="493">
        <v>43999</v>
      </c>
      <c r="C90" s="494"/>
      <c r="D90" s="485" t="s">
        <v>67</v>
      </c>
      <c r="E90" s="486" t="s">
        <v>3629</v>
      </c>
      <c r="F90" s="486">
        <v>350</v>
      </c>
      <c r="G90" s="486">
        <v>362</v>
      </c>
      <c r="H90" s="486">
        <v>359</v>
      </c>
      <c r="I90" s="486" t="s">
        <v>3770</v>
      </c>
      <c r="J90" s="489" t="s">
        <v>3670</v>
      </c>
      <c r="K90" s="489">
        <f>F90-H90</f>
        <v>-9</v>
      </c>
      <c r="L90" s="495">
        <f t="shared" si="43"/>
        <v>-2.5714285714285714E-2</v>
      </c>
      <c r="M90" s="496"/>
      <c r="N90" s="497"/>
      <c r="O90" s="489" t="s">
        <v>664</v>
      </c>
      <c r="P90" s="498">
        <v>43999</v>
      </c>
      <c r="Q90" s="7"/>
      <c r="R90" s="345" t="s">
        <v>603</v>
      </c>
      <c r="S90" s="437"/>
      <c r="T90" s="437"/>
      <c r="U90" s="437"/>
      <c r="V90" s="437"/>
      <c r="W90" s="437"/>
      <c r="X90" s="437"/>
      <c r="Y90" s="437"/>
      <c r="Z90" s="437"/>
      <c r="AA90" s="437"/>
    </row>
    <row r="91" spans="1:27" s="417" customFormat="1" ht="15" customHeight="1">
      <c r="A91" s="461">
        <v>48</v>
      </c>
      <c r="B91" s="462">
        <v>43999</v>
      </c>
      <c r="C91" s="463"/>
      <c r="D91" s="390" t="s">
        <v>3772</v>
      </c>
      <c r="E91" s="395" t="s">
        <v>601</v>
      </c>
      <c r="F91" s="395">
        <v>874</v>
      </c>
      <c r="G91" s="395">
        <v>845</v>
      </c>
      <c r="H91" s="395">
        <v>896</v>
      </c>
      <c r="I91" s="395" t="s">
        <v>3775</v>
      </c>
      <c r="J91" s="65" t="s">
        <v>3798</v>
      </c>
      <c r="K91" s="65">
        <f t="shared" ref="K91" si="44">H91-F91</f>
        <v>22</v>
      </c>
      <c r="L91" s="391">
        <f t="shared" si="43"/>
        <v>2.5171624713958809E-2</v>
      </c>
      <c r="M91" s="464"/>
      <c r="N91" s="465"/>
      <c r="O91" s="65" t="s">
        <v>600</v>
      </c>
      <c r="P91" s="466">
        <v>44005</v>
      </c>
      <c r="Q91" s="7"/>
      <c r="R91" s="345" t="s">
        <v>603</v>
      </c>
      <c r="S91" s="437"/>
      <c r="T91" s="437"/>
      <c r="U91" s="437"/>
      <c r="V91" s="437"/>
      <c r="W91" s="437"/>
      <c r="X91" s="437"/>
      <c r="Y91" s="437"/>
      <c r="Z91" s="437"/>
      <c r="AA91" s="437"/>
    </row>
    <row r="92" spans="1:27" s="417" customFormat="1" ht="15" customHeight="1">
      <c r="A92" s="461">
        <v>49</v>
      </c>
      <c r="B92" s="462">
        <v>43999</v>
      </c>
      <c r="C92" s="463"/>
      <c r="D92" s="390" t="s">
        <v>86</v>
      </c>
      <c r="E92" s="395" t="s">
        <v>601</v>
      </c>
      <c r="F92" s="395">
        <v>379</v>
      </c>
      <c r="G92" s="395">
        <v>367</v>
      </c>
      <c r="H92" s="395">
        <v>386.5</v>
      </c>
      <c r="I92" s="395">
        <v>400</v>
      </c>
      <c r="J92" s="65" t="s">
        <v>3773</v>
      </c>
      <c r="K92" s="65">
        <f>H92-F92</f>
        <v>7.5</v>
      </c>
      <c r="L92" s="391">
        <f t="shared" ref="L92:L94" si="45">K92/F92</f>
        <v>1.9788918205804751E-2</v>
      </c>
      <c r="M92" s="464"/>
      <c r="N92" s="465"/>
      <c r="O92" s="65" t="s">
        <v>600</v>
      </c>
      <c r="P92" s="469">
        <v>43999</v>
      </c>
      <c r="Q92" s="7"/>
      <c r="R92" s="345" t="s">
        <v>3187</v>
      </c>
      <c r="S92" s="437"/>
      <c r="T92" s="437"/>
      <c r="U92" s="437"/>
      <c r="V92" s="437"/>
      <c r="W92" s="437"/>
      <c r="X92" s="437"/>
      <c r="Y92" s="437"/>
      <c r="Z92" s="437"/>
      <c r="AA92" s="437"/>
    </row>
    <row r="93" spans="1:27" s="417" customFormat="1" ht="15" customHeight="1">
      <c r="A93" s="461">
        <v>50</v>
      </c>
      <c r="B93" s="462">
        <v>43999</v>
      </c>
      <c r="C93" s="463"/>
      <c r="D93" s="390" t="s">
        <v>3774</v>
      </c>
      <c r="E93" s="395" t="s">
        <v>601</v>
      </c>
      <c r="F93" s="395">
        <v>231</v>
      </c>
      <c r="G93" s="395">
        <v>224</v>
      </c>
      <c r="H93" s="395">
        <v>236</v>
      </c>
      <c r="I93" s="395">
        <v>245</v>
      </c>
      <c r="J93" s="65" t="s">
        <v>3665</v>
      </c>
      <c r="K93" s="65">
        <f>H93-F93</f>
        <v>5</v>
      </c>
      <c r="L93" s="391">
        <f t="shared" si="45"/>
        <v>2.1645021645021644E-2</v>
      </c>
      <c r="M93" s="464"/>
      <c r="N93" s="465"/>
      <c r="O93" s="65" t="s">
        <v>600</v>
      </c>
      <c r="P93" s="466">
        <v>44000</v>
      </c>
      <c r="Q93" s="7"/>
      <c r="R93" s="345" t="s">
        <v>3187</v>
      </c>
      <c r="S93" s="437"/>
      <c r="T93" s="437"/>
      <c r="U93" s="437"/>
      <c r="V93" s="437"/>
      <c r="W93" s="437"/>
      <c r="X93" s="437"/>
      <c r="Y93" s="437"/>
      <c r="Z93" s="437"/>
      <c r="AA93" s="437"/>
    </row>
    <row r="94" spans="1:27" s="417" customFormat="1" ht="15" customHeight="1">
      <c r="A94" s="492">
        <v>51</v>
      </c>
      <c r="B94" s="493">
        <v>44000</v>
      </c>
      <c r="C94" s="494"/>
      <c r="D94" s="485" t="s">
        <v>41</v>
      </c>
      <c r="E94" s="486" t="s">
        <v>3629</v>
      </c>
      <c r="F94" s="486">
        <v>343.5</v>
      </c>
      <c r="G94" s="486">
        <v>355</v>
      </c>
      <c r="H94" s="486">
        <v>354.5</v>
      </c>
      <c r="I94" s="486" t="s">
        <v>3749</v>
      </c>
      <c r="J94" s="489" t="s">
        <v>3785</v>
      </c>
      <c r="K94" s="489">
        <f>F94-H94</f>
        <v>-11</v>
      </c>
      <c r="L94" s="495">
        <f t="shared" si="45"/>
        <v>-3.2023289665211063E-2</v>
      </c>
      <c r="M94" s="496"/>
      <c r="N94" s="497"/>
      <c r="O94" s="489" t="s">
        <v>664</v>
      </c>
      <c r="P94" s="498">
        <v>44001</v>
      </c>
      <c r="Q94" s="7"/>
      <c r="R94" s="345" t="s">
        <v>3187</v>
      </c>
      <c r="S94" s="437"/>
      <c r="T94" s="437"/>
      <c r="U94" s="437"/>
      <c r="V94" s="437"/>
      <c r="W94" s="437"/>
      <c r="X94" s="437"/>
      <c r="Y94" s="437"/>
      <c r="Z94" s="437"/>
      <c r="AA94" s="437"/>
    </row>
    <row r="95" spans="1:27" s="417" customFormat="1" ht="15" customHeight="1">
      <c r="A95" s="461">
        <v>52</v>
      </c>
      <c r="B95" s="462">
        <v>44001</v>
      </c>
      <c r="C95" s="463"/>
      <c r="D95" s="390" t="s">
        <v>3782</v>
      </c>
      <c r="E95" s="395" t="s">
        <v>601</v>
      </c>
      <c r="F95" s="395">
        <v>897.5</v>
      </c>
      <c r="G95" s="395">
        <v>869</v>
      </c>
      <c r="H95" s="395">
        <v>914</v>
      </c>
      <c r="I95" s="395" t="s">
        <v>3783</v>
      </c>
      <c r="J95" s="65" t="s">
        <v>3790</v>
      </c>
      <c r="K95" s="65">
        <f>M95*N95</f>
        <v>6187.5</v>
      </c>
      <c r="L95" s="391"/>
      <c r="M95" s="395">
        <f>H95-F95</f>
        <v>16.5</v>
      </c>
      <c r="N95" s="65">
        <v>375</v>
      </c>
      <c r="O95" s="65" t="s">
        <v>600</v>
      </c>
      <c r="P95" s="466">
        <v>44004</v>
      </c>
      <c r="Q95" s="7"/>
      <c r="R95" s="345" t="s">
        <v>603</v>
      </c>
      <c r="S95" s="437"/>
      <c r="T95" s="437"/>
      <c r="U95" s="437"/>
      <c r="V95" s="437"/>
      <c r="W95" s="437"/>
      <c r="X95" s="437"/>
      <c r="Y95" s="437"/>
      <c r="Z95" s="437"/>
      <c r="AA95" s="437"/>
    </row>
    <row r="96" spans="1:27" s="417" customFormat="1" ht="15" customHeight="1">
      <c r="A96" s="461">
        <v>53</v>
      </c>
      <c r="B96" s="462">
        <v>44004</v>
      </c>
      <c r="C96" s="463"/>
      <c r="D96" s="390" t="s">
        <v>3679</v>
      </c>
      <c r="E96" s="395" t="s">
        <v>3629</v>
      </c>
      <c r="F96" s="395">
        <v>10325</v>
      </c>
      <c r="G96" s="395">
        <v>10410</v>
      </c>
      <c r="H96" s="395">
        <v>10282.5</v>
      </c>
      <c r="I96" s="395">
        <v>10200</v>
      </c>
      <c r="J96" s="65" t="s">
        <v>3642</v>
      </c>
      <c r="K96" s="65">
        <f>M96*N96</f>
        <v>3187.5</v>
      </c>
      <c r="L96" s="391"/>
      <c r="M96" s="395">
        <f>F96-H96</f>
        <v>42.5</v>
      </c>
      <c r="N96" s="65">
        <v>75</v>
      </c>
      <c r="O96" s="65" t="s">
        <v>600</v>
      </c>
      <c r="P96" s="469">
        <v>44004</v>
      </c>
      <c r="Q96" s="7"/>
      <c r="R96" s="345" t="s">
        <v>3187</v>
      </c>
      <c r="S96" s="437"/>
      <c r="T96" s="437"/>
      <c r="U96" s="437"/>
      <c r="V96" s="437"/>
      <c r="W96" s="437"/>
      <c r="X96" s="437"/>
      <c r="Y96" s="437"/>
      <c r="Z96" s="437"/>
      <c r="AA96" s="437"/>
    </row>
    <row r="97" spans="1:27" s="417" customFormat="1" ht="15" customHeight="1">
      <c r="A97" s="461">
        <v>54</v>
      </c>
      <c r="B97" s="462">
        <v>44005</v>
      </c>
      <c r="C97" s="463"/>
      <c r="D97" s="390" t="s">
        <v>3696</v>
      </c>
      <c r="E97" s="395" t="s">
        <v>3629</v>
      </c>
      <c r="F97" s="395">
        <v>5960</v>
      </c>
      <c r="G97" s="395">
        <v>6130</v>
      </c>
      <c r="H97" s="395">
        <v>5870</v>
      </c>
      <c r="I97" s="395">
        <v>5600</v>
      </c>
      <c r="J97" s="65" t="s">
        <v>3681</v>
      </c>
      <c r="K97" s="65">
        <f t="shared" ref="K97" si="46">F97-H97</f>
        <v>90</v>
      </c>
      <c r="L97" s="391">
        <f t="shared" ref="L97" si="47">K97/F97</f>
        <v>1.5100671140939598E-2</v>
      </c>
      <c r="M97" s="464"/>
      <c r="N97" s="465"/>
      <c r="O97" s="65" t="s">
        <v>600</v>
      </c>
      <c r="P97" s="469">
        <v>44005</v>
      </c>
      <c r="Q97" s="7"/>
      <c r="R97" s="345" t="s">
        <v>603</v>
      </c>
      <c r="S97" s="437"/>
      <c r="T97" s="437"/>
      <c r="U97" s="437"/>
      <c r="V97" s="437"/>
      <c r="W97" s="437"/>
      <c r="X97" s="437"/>
      <c r="Y97" s="437"/>
      <c r="Z97" s="437"/>
      <c r="AA97" s="437"/>
    </row>
    <row r="98" spans="1:27" s="417" customFormat="1" ht="15" customHeight="1">
      <c r="A98" s="461">
        <v>55</v>
      </c>
      <c r="B98" s="462">
        <v>44005</v>
      </c>
      <c r="C98" s="463"/>
      <c r="D98" s="390" t="s">
        <v>46</v>
      </c>
      <c r="E98" s="395" t="s">
        <v>3629</v>
      </c>
      <c r="F98" s="395">
        <v>194.25</v>
      </c>
      <c r="G98" s="395">
        <v>201</v>
      </c>
      <c r="H98" s="395">
        <v>189.25</v>
      </c>
      <c r="I98" s="395" t="s">
        <v>3796</v>
      </c>
      <c r="J98" s="65" t="s">
        <v>3665</v>
      </c>
      <c r="K98" s="65">
        <f t="shared" ref="K98" si="48">F98-H98</f>
        <v>5</v>
      </c>
      <c r="L98" s="391">
        <f t="shared" ref="L98" si="49">K98/F98</f>
        <v>2.5740025740025738E-2</v>
      </c>
      <c r="M98" s="464"/>
      <c r="N98" s="465"/>
      <c r="O98" s="65" t="s">
        <v>600</v>
      </c>
      <c r="P98" s="466">
        <v>44006</v>
      </c>
      <c r="Q98" s="7"/>
      <c r="R98" s="345" t="s">
        <v>603</v>
      </c>
      <c r="S98" s="437"/>
      <c r="T98" s="437"/>
      <c r="U98" s="437"/>
      <c r="V98" s="437"/>
      <c r="W98" s="437"/>
      <c r="X98" s="437"/>
      <c r="Y98" s="437"/>
      <c r="Z98" s="437"/>
      <c r="AA98" s="437"/>
    </row>
    <row r="99" spans="1:27" s="417" customFormat="1" ht="15" customHeight="1">
      <c r="A99" s="492">
        <v>56</v>
      </c>
      <c r="B99" s="493">
        <v>44005</v>
      </c>
      <c r="C99" s="494"/>
      <c r="D99" s="485" t="s">
        <v>3679</v>
      </c>
      <c r="E99" s="486" t="s">
        <v>3629</v>
      </c>
      <c r="F99" s="486">
        <v>10362.5</v>
      </c>
      <c r="G99" s="486">
        <v>10455</v>
      </c>
      <c r="H99" s="486">
        <v>10442.5</v>
      </c>
      <c r="I99" s="486">
        <v>10200</v>
      </c>
      <c r="J99" s="489" t="s">
        <v>3797</v>
      </c>
      <c r="K99" s="489">
        <f>M99*N99</f>
        <v>-6000</v>
      </c>
      <c r="L99" s="495"/>
      <c r="M99" s="486">
        <f>F99-H99</f>
        <v>-80</v>
      </c>
      <c r="N99" s="489">
        <v>75</v>
      </c>
      <c r="O99" s="489" t="s">
        <v>664</v>
      </c>
      <c r="P99" s="499">
        <v>44005</v>
      </c>
      <c r="Q99" s="7"/>
      <c r="R99" s="345" t="s">
        <v>3187</v>
      </c>
      <c r="S99" s="437"/>
      <c r="T99" s="437"/>
      <c r="U99" s="437"/>
      <c r="V99" s="437"/>
      <c r="W99" s="437"/>
      <c r="X99" s="437"/>
      <c r="Y99" s="437"/>
      <c r="Z99" s="437"/>
      <c r="AA99" s="437"/>
    </row>
    <row r="100" spans="1:27" s="417" customFormat="1" ht="15" customHeight="1">
      <c r="A100" s="461">
        <v>57</v>
      </c>
      <c r="B100" s="462">
        <v>44006</v>
      </c>
      <c r="C100" s="463"/>
      <c r="D100" s="390" t="s">
        <v>3679</v>
      </c>
      <c r="E100" s="395" t="s">
        <v>3629</v>
      </c>
      <c r="F100" s="395">
        <v>10515</v>
      </c>
      <c r="G100" s="395">
        <v>10620</v>
      </c>
      <c r="H100" s="395">
        <v>10447.5</v>
      </c>
      <c r="I100" s="395">
        <v>10300</v>
      </c>
      <c r="J100" s="65" t="s">
        <v>3805</v>
      </c>
      <c r="K100" s="65">
        <f>M100*N100</f>
        <v>5062.5</v>
      </c>
      <c r="L100" s="391"/>
      <c r="M100" s="395">
        <f>F100-H100</f>
        <v>67.5</v>
      </c>
      <c r="N100" s="65">
        <v>75</v>
      </c>
      <c r="O100" s="65" t="s">
        <v>600</v>
      </c>
      <c r="P100" s="469">
        <v>44006</v>
      </c>
      <c r="Q100" s="7"/>
      <c r="R100" s="345" t="s">
        <v>603</v>
      </c>
      <c r="S100" s="437"/>
      <c r="T100" s="437"/>
      <c r="U100" s="437"/>
      <c r="V100" s="437"/>
      <c r="W100" s="437"/>
      <c r="X100" s="437"/>
      <c r="Y100" s="437"/>
      <c r="Z100" s="437"/>
      <c r="AA100" s="437"/>
    </row>
    <row r="101" spans="1:27" s="417" customFormat="1" ht="15" customHeight="1">
      <c r="A101" s="461">
        <v>58</v>
      </c>
      <c r="B101" s="462">
        <v>44006</v>
      </c>
      <c r="C101" s="463"/>
      <c r="D101" s="390" t="s">
        <v>38</v>
      </c>
      <c r="E101" s="395" t="s">
        <v>3629</v>
      </c>
      <c r="F101" s="395">
        <v>1307</v>
      </c>
      <c r="G101" s="395">
        <v>1355</v>
      </c>
      <c r="H101" s="395">
        <v>1282.5</v>
      </c>
      <c r="I101" s="395" t="s">
        <v>3806</v>
      </c>
      <c r="J101" s="65" t="s">
        <v>3807</v>
      </c>
      <c r="K101" s="65">
        <f t="shared" ref="K101" si="50">F101-H101</f>
        <v>24.5</v>
      </c>
      <c r="L101" s="391">
        <f t="shared" ref="L101" si="51">K101/F101</f>
        <v>1.8745218056618211E-2</v>
      </c>
      <c r="M101" s="464"/>
      <c r="N101" s="465"/>
      <c r="O101" s="65" t="s">
        <v>600</v>
      </c>
      <c r="P101" s="469">
        <v>44006</v>
      </c>
      <c r="Q101" s="7"/>
      <c r="R101" s="345" t="s">
        <v>603</v>
      </c>
      <c r="S101" s="437"/>
      <c r="T101" s="437"/>
      <c r="U101" s="437"/>
      <c r="V101" s="437"/>
      <c r="W101" s="437"/>
      <c r="X101" s="437"/>
      <c r="Y101" s="437"/>
      <c r="Z101" s="437"/>
      <c r="AA101" s="437"/>
    </row>
    <row r="102" spans="1:27" s="417" customFormat="1" ht="15" customHeight="1">
      <c r="A102" s="398">
        <v>59</v>
      </c>
      <c r="B102" s="422">
        <v>44006</v>
      </c>
      <c r="C102" s="379"/>
      <c r="D102" s="380" t="s">
        <v>3811</v>
      </c>
      <c r="E102" s="421" t="s">
        <v>601</v>
      </c>
      <c r="F102" s="421" t="s">
        <v>3812</v>
      </c>
      <c r="G102" s="403">
        <v>629</v>
      </c>
      <c r="H102" s="403"/>
      <c r="I102" s="421" t="s">
        <v>3813</v>
      </c>
      <c r="J102" s="402" t="s">
        <v>602</v>
      </c>
      <c r="K102" s="402"/>
      <c r="L102" s="382"/>
      <c r="M102" s="472"/>
      <c r="N102" s="473"/>
      <c r="O102" s="402"/>
      <c r="P102" s="482"/>
      <c r="Q102" s="7"/>
      <c r="R102" s="345" t="s">
        <v>603</v>
      </c>
      <c r="S102" s="437"/>
      <c r="T102" s="437"/>
      <c r="U102" s="437"/>
      <c r="V102" s="437"/>
      <c r="W102" s="437"/>
      <c r="X102" s="437"/>
      <c r="Y102" s="437"/>
      <c r="Z102" s="437"/>
      <c r="AA102" s="437"/>
    </row>
    <row r="103" spans="1:27" s="417" customFormat="1" ht="15" customHeight="1">
      <c r="A103" s="398">
        <v>60</v>
      </c>
      <c r="B103" s="422">
        <v>44006</v>
      </c>
      <c r="C103" s="379"/>
      <c r="D103" s="380" t="s">
        <v>136</v>
      </c>
      <c r="E103" s="421" t="s">
        <v>601</v>
      </c>
      <c r="F103" s="421" t="s">
        <v>3821</v>
      </c>
      <c r="G103" s="403">
        <v>925</v>
      </c>
      <c r="H103" s="403"/>
      <c r="I103" s="421">
        <v>1025</v>
      </c>
      <c r="J103" s="402" t="s">
        <v>602</v>
      </c>
      <c r="K103" s="402"/>
      <c r="L103" s="382"/>
      <c r="M103" s="472"/>
      <c r="N103" s="473"/>
      <c r="O103" s="402"/>
      <c r="P103" s="482"/>
      <c r="Q103" s="7"/>
      <c r="R103" s="345" t="s">
        <v>3187</v>
      </c>
      <c r="S103" s="437"/>
      <c r="T103" s="437"/>
      <c r="U103" s="437"/>
      <c r="V103" s="437"/>
      <c r="W103" s="437"/>
      <c r="X103" s="437"/>
      <c r="Y103" s="437"/>
      <c r="Z103" s="437"/>
      <c r="AA103" s="437"/>
    </row>
    <row r="104" spans="1:27" s="417" customFormat="1" ht="15" customHeight="1">
      <c r="A104" s="461">
        <v>61</v>
      </c>
      <c r="B104" s="462">
        <v>44006</v>
      </c>
      <c r="C104" s="463"/>
      <c r="D104" s="390" t="s">
        <v>182</v>
      </c>
      <c r="E104" s="395" t="s">
        <v>601</v>
      </c>
      <c r="F104" s="395">
        <v>870</v>
      </c>
      <c r="G104" s="395">
        <v>840</v>
      </c>
      <c r="H104" s="395">
        <v>891</v>
      </c>
      <c r="I104" s="395" t="s">
        <v>3775</v>
      </c>
      <c r="J104" s="65" t="s">
        <v>650</v>
      </c>
      <c r="K104" s="65">
        <f t="shared" ref="K104:K105" si="52">H104-F104</f>
        <v>21</v>
      </c>
      <c r="L104" s="391">
        <f t="shared" ref="L104:L105" si="53">K104/F104</f>
        <v>2.4137931034482758E-2</v>
      </c>
      <c r="M104" s="464"/>
      <c r="N104" s="465"/>
      <c r="O104" s="65" t="s">
        <v>600</v>
      </c>
      <c r="P104" s="466">
        <v>44008</v>
      </c>
      <c r="Q104" s="7"/>
      <c r="R104" s="345" t="s">
        <v>603</v>
      </c>
      <c r="S104" s="437"/>
      <c r="T104" s="437"/>
      <c r="U104" s="437"/>
      <c r="V104" s="437"/>
      <c r="W104" s="437"/>
      <c r="X104" s="437"/>
      <c r="Y104" s="437"/>
      <c r="Z104" s="437"/>
      <c r="AA104" s="437"/>
    </row>
    <row r="105" spans="1:27" s="417" customFormat="1" ht="15" customHeight="1">
      <c r="A105" s="461">
        <v>62</v>
      </c>
      <c r="B105" s="462">
        <v>44007</v>
      </c>
      <c r="C105" s="463"/>
      <c r="D105" s="390" t="s">
        <v>98</v>
      </c>
      <c r="E105" s="395" t="s">
        <v>601</v>
      </c>
      <c r="F105" s="395">
        <v>147.5</v>
      </c>
      <c r="G105" s="395">
        <v>143</v>
      </c>
      <c r="H105" s="395">
        <v>152</v>
      </c>
      <c r="I105" s="395" t="s">
        <v>3832</v>
      </c>
      <c r="J105" s="65" t="s">
        <v>3846</v>
      </c>
      <c r="K105" s="65">
        <f t="shared" si="52"/>
        <v>4.5</v>
      </c>
      <c r="L105" s="391">
        <f t="shared" si="53"/>
        <v>3.0508474576271188E-2</v>
      </c>
      <c r="M105" s="464"/>
      <c r="N105" s="465"/>
      <c r="O105" s="65" t="s">
        <v>600</v>
      </c>
      <c r="P105" s="466">
        <v>44008</v>
      </c>
      <c r="Q105" s="7"/>
      <c r="R105" s="345" t="s">
        <v>603</v>
      </c>
      <c r="S105" s="437"/>
      <c r="T105" s="437"/>
      <c r="U105" s="437"/>
      <c r="V105" s="437"/>
      <c r="W105" s="437"/>
      <c r="X105" s="437"/>
      <c r="Y105" s="437"/>
      <c r="Z105" s="437"/>
      <c r="AA105" s="437"/>
    </row>
    <row r="106" spans="1:27" s="417" customFormat="1" ht="15" customHeight="1">
      <c r="A106" s="398">
        <v>63</v>
      </c>
      <c r="B106" s="422">
        <v>44008</v>
      </c>
      <c r="C106" s="379"/>
      <c r="D106" s="380" t="s">
        <v>116</v>
      </c>
      <c r="E106" s="421" t="s">
        <v>601</v>
      </c>
      <c r="F106" s="421" t="s">
        <v>3847</v>
      </c>
      <c r="G106" s="403">
        <v>2090</v>
      </c>
      <c r="H106" s="403"/>
      <c r="I106" s="421" t="s">
        <v>3848</v>
      </c>
      <c r="J106" s="402" t="s">
        <v>602</v>
      </c>
      <c r="K106" s="402"/>
      <c r="L106" s="382"/>
      <c r="M106" s="472"/>
      <c r="N106" s="473"/>
      <c r="O106" s="402"/>
      <c r="P106" s="482"/>
      <c r="Q106" s="7"/>
      <c r="R106" s="345" t="s">
        <v>603</v>
      </c>
      <c r="S106" s="437"/>
      <c r="T106" s="437"/>
      <c r="U106" s="437"/>
      <c r="V106" s="437"/>
      <c r="W106" s="437"/>
      <c r="X106" s="437"/>
      <c r="Y106" s="437"/>
      <c r="Z106" s="437"/>
      <c r="AA106" s="437"/>
    </row>
    <row r="107" spans="1:27" s="417" customFormat="1" ht="15" customHeight="1">
      <c r="A107" s="398">
        <v>64</v>
      </c>
      <c r="B107" s="422">
        <v>44008</v>
      </c>
      <c r="C107" s="379"/>
      <c r="D107" s="380" t="s">
        <v>53</v>
      </c>
      <c r="E107" s="421" t="s">
        <v>601</v>
      </c>
      <c r="F107" s="421" t="s">
        <v>3849</v>
      </c>
      <c r="G107" s="403">
        <v>758</v>
      </c>
      <c r="H107" s="403"/>
      <c r="I107" s="421">
        <v>825</v>
      </c>
      <c r="J107" s="402" t="s">
        <v>602</v>
      </c>
      <c r="K107" s="402"/>
      <c r="L107" s="382"/>
      <c r="M107" s="472"/>
      <c r="N107" s="473"/>
      <c r="O107" s="402"/>
      <c r="P107" s="482"/>
      <c r="Q107" s="7"/>
      <c r="R107" s="345" t="s">
        <v>3187</v>
      </c>
      <c r="S107" s="437"/>
      <c r="T107" s="437"/>
      <c r="U107" s="437"/>
      <c r="V107" s="437"/>
      <c r="W107" s="437"/>
      <c r="X107" s="437"/>
      <c r="Y107" s="437"/>
      <c r="Z107" s="437"/>
      <c r="AA107" s="437"/>
    </row>
    <row r="108" spans="1:27" s="417" customFormat="1" ht="15" customHeight="1">
      <c r="A108" s="398"/>
      <c r="B108" s="422"/>
      <c r="C108" s="379"/>
      <c r="D108" s="380"/>
      <c r="E108" s="421"/>
      <c r="F108" s="421"/>
      <c r="G108" s="403"/>
      <c r="H108" s="403"/>
      <c r="I108" s="421"/>
      <c r="J108" s="402"/>
      <c r="K108" s="402"/>
      <c r="L108" s="382"/>
      <c r="M108" s="472"/>
      <c r="N108" s="473"/>
      <c r="O108" s="402"/>
      <c r="P108" s="482"/>
      <c r="Q108" s="7"/>
      <c r="R108" s="345"/>
      <c r="S108" s="437"/>
      <c r="T108" s="437"/>
      <c r="U108" s="437"/>
      <c r="V108" s="437"/>
      <c r="W108" s="437"/>
      <c r="X108" s="437"/>
      <c r="Y108" s="437"/>
      <c r="Z108" s="437"/>
      <c r="AA108" s="437"/>
    </row>
    <row r="109" spans="1:27" s="417" customFormat="1" ht="15" customHeight="1">
      <c r="A109" s="398"/>
      <c r="B109" s="422"/>
      <c r="C109" s="379"/>
      <c r="D109" s="380"/>
      <c r="E109" s="421"/>
      <c r="F109" s="421"/>
      <c r="G109" s="403"/>
      <c r="H109" s="403"/>
      <c r="I109" s="421"/>
      <c r="J109" s="402"/>
      <c r="K109" s="402"/>
      <c r="L109" s="382"/>
      <c r="M109" s="472"/>
      <c r="N109" s="473"/>
      <c r="O109" s="402"/>
      <c r="P109" s="482"/>
      <c r="Q109" s="7"/>
      <c r="R109" s="345"/>
      <c r="S109" s="437"/>
      <c r="T109" s="437"/>
      <c r="U109" s="437"/>
      <c r="V109" s="437"/>
      <c r="W109" s="437"/>
      <c r="X109" s="437"/>
      <c r="Y109" s="437"/>
      <c r="Z109" s="437"/>
      <c r="AA109" s="437"/>
    </row>
    <row r="110" spans="1:27" s="417" customFormat="1" ht="15" customHeight="1">
      <c r="A110" s="398"/>
      <c r="B110" s="422"/>
      <c r="C110" s="379"/>
      <c r="D110" s="380"/>
      <c r="E110" s="421"/>
      <c r="F110" s="421"/>
      <c r="G110" s="403"/>
      <c r="H110" s="403"/>
      <c r="I110" s="421"/>
      <c r="J110" s="402"/>
      <c r="K110" s="402"/>
      <c r="L110" s="382"/>
      <c r="M110" s="472"/>
      <c r="N110" s="473"/>
      <c r="O110" s="402"/>
      <c r="P110" s="482"/>
      <c r="Q110" s="7"/>
      <c r="R110" s="345"/>
      <c r="S110" s="437"/>
      <c r="T110" s="437"/>
      <c r="U110" s="437"/>
      <c r="V110" s="437"/>
      <c r="W110" s="437"/>
      <c r="X110" s="437"/>
      <c r="Y110" s="437"/>
      <c r="Z110" s="437"/>
      <c r="AA110" s="437"/>
    </row>
    <row r="111" spans="1:27" s="417" customFormat="1" ht="15" customHeight="1">
      <c r="A111" s="559"/>
      <c r="B111" s="422"/>
      <c r="C111" s="379"/>
      <c r="D111" s="380"/>
      <c r="E111" s="421"/>
      <c r="F111" s="421"/>
      <c r="G111" s="403"/>
      <c r="H111" s="403"/>
      <c r="I111" s="421"/>
      <c r="J111" s="402"/>
      <c r="K111" s="402"/>
      <c r="L111" s="382"/>
      <c r="M111" s="472"/>
      <c r="N111" s="473"/>
      <c r="O111" s="402"/>
      <c r="P111" s="482"/>
      <c r="Q111" s="7"/>
      <c r="R111" s="345"/>
      <c r="S111" s="437"/>
      <c r="T111" s="437"/>
      <c r="U111" s="437"/>
      <c r="V111" s="437"/>
      <c r="W111" s="437"/>
      <c r="X111" s="437"/>
      <c r="Y111" s="437"/>
      <c r="Z111" s="437"/>
      <c r="AA111" s="437"/>
    </row>
    <row r="112" spans="1:27" ht="15" customHeight="1">
      <c r="A112" s="428"/>
      <c r="B112" s="422"/>
      <c r="C112" s="379"/>
      <c r="D112" s="428"/>
      <c r="E112" s="421"/>
      <c r="F112" s="467"/>
      <c r="G112" s="467"/>
      <c r="H112" s="467"/>
      <c r="I112" s="467"/>
      <c r="J112" s="468"/>
      <c r="K112" s="467"/>
      <c r="L112" s="467"/>
      <c r="M112" s="381"/>
      <c r="N112" s="383"/>
      <c r="O112" s="383"/>
      <c r="P112" s="384"/>
      <c r="Q112" s="11"/>
      <c r="R112" s="12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34" ht="44.25" customHeight="1">
      <c r="A113" s="23" t="s">
        <v>604</v>
      </c>
      <c r="B113" s="39"/>
      <c r="C113" s="39"/>
      <c r="D113" s="40"/>
      <c r="E113" s="36"/>
      <c r="F113" s="36"/>
      <c r="G113" s="35"/>
      <c r="H113" s="35"/>
      <c r="I113" s="36"/>
      <c r="J113" s="17"/>
      <c r="K113" s="80"/>
      <c r="L113" s="81"/>
      <c r="M113" s="80"/>
      <c r="N113" s="82"/>
      <c r="O113" s="80"/>
      <c r="P113" s="82"/>
      <c r="Q113" s="16"/>
      <c r="R113" s="12"/>
      <c r="S113" s="16"/>
      <c r="T113" s="16"/>
      <c r="U113" s="16"/>
      <c r="V113" s="16"/>
      <c r="W113" s="16"/>
      <c r="X113" s="16"/>
      <c r="Y113" s="16"/>
      <c r="Z113" s="5"/>
      <c r="AA113" s="5"/>
      <c r="AB113" s="5"/>
    </row>
    <row r="114" spans="1:34" s="6" customFormat="1">
      <c r="A114" s="29" t="s">
        <v>605</v>
      </c>
      <c r="B114" s="23"/>
      <c r="C114" s="23"/>
      <c r="D114" s="23"/>
      <c r="E114" s="5"/>
      <c r="F114" s="30" t="s">
        <v>606</v>
      </c>
      <c r="G114" s="41"/>
      <c r="H114" s="42"/>
      <c r="I114" s="83"/>
      <c r="J114" s="17"/>
      <c r="K114" s="84"/>
      <c r="L114" s="85"/>
      <c r="M114" s="86"/>
      <c r="N114" s="87"/>
      <c r="O114" s="88"/>
      <c r="P114" s="5"/>
      <c r="Q114" s="4"/>
      <c r="R114" s="12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9" customFormat="1" ht="14.25" customHeight="1">
      <c r="A115" s="29"/>
      <c r="B115" s="23"/>
      <c r="C115" s="23"/>
      <c r="D115" s="23"/>
      <c r="E115" s="32"/>
      <c r="F115" s="30" t="s">
        <v>608</v>
      </c>
      <c r="G115" s="41"/>
      <c r="H115" s="42"/>
      <c r="I115" s="83"/>
      <c r="J115" s="17"/>
      <c r="K115" s="84"/>
      <c r="L115" s="85"/>
      <c r="M115" s="86"/>
      <c r="N115" s="87"/>
      <c r="O115" s="88"/>
      <c r="P115" s="5"/>
      <c r="Q115" s="4"/>
      <c r="R115" s="12"/>
      <c r="S115" s="6"/>
      <c r="Y115" s="6"/>
      <c r="Z115" s="6"/>
    </row>
    <row r="116" spans="1:34" s="9" customFormat="1" ht="14.25" customHeight="1">
      <c r="A116" s="23"/>
      <c r="B116" s="23"/>
      <c r="C116" s="23"/>
      <c r="D116" s="23"/>
      <c r="E116" s="32"/>
      <c r="F116" s="17"/>
      <c r="G116" s="17"/>
      <c r="H116" s="31"/>
      <c r="I116" s="36"/>
      <c r="J116" s="72"/>
      <c r="K116" s="69"/>
      <c r="L116" s="70"/>
      <c r="M116" s="17"/>
      <c r="N116" s="73"/>
      <c r="O116" s="57"/>
      <c r="P116" s="8"/>
      <c r="Q116" s="4"/>
      <c r="R116" s="12"/>
      <c r="S116" s="6"/>
      <c r="Y116" s="6"/>
      <c r="Z116" s="6"/>
    </row>
    <row r="117" spans="1:34" s="9" customFormat="1" ht="13.8">
      <c r="A117" s="43" t="s">
        <v>615</v>
      </c>
      <c r="B117" s="43"/>
      <c r="C117" s="43"/>
      <c r="D117" s="43"/>
      <c r="E117" s="32"/>
      <c r="F117" s="17"/>
      <c r="G117" s="12"/>
      <c r="H117" s="17"/>
      <c r="I117" s="12"/>
      <c r="J117" s="89"/>
      <c r="K117" s="12"/>
      <c r="L117" s="12"/>
      <c r="M117" s="12"/>
      <c r="N117" s="12"/>
      <c r="O117" s="90"/>
      <c r="P117"/>
      <c r="Q117" s="4"/>
      <c r="R117" s="12"/>
      <c r="S117" s="6"/>
      <c r="Y117" s="6"/>
      <c r="Z117" s="6"/>
    </row>
    <row r="118" spans="1:34" s="9" customFormat="1" ht="39.6">
      <c r="A118" s="21" t="s">
        <v>16</v>
      </c>
      <c r="B118" s="21" t="s">
        <v>575</v>
      </c>
      <c r="C118" s="21"/>
      <c r="D118" s="22" t="s">
        <v>588</v>
      </c>
      <c r="E118" s="21" t="s">
        <v>589</v>
      </c>
      <c r="F118" s="21" t="s">
        <v>590</v>
      </c>
      <c r="G118" s="21" t="s">
        <v>610</v>
      </c>
      <c r="H118" s="21" t="s">
        <v>592</v>
      </c>
      <c r="I118" s="21" t="s">
        <v>593</v>
      </c>
      <c r="J118" s="20" t="s">
        <v>594</v>
      </c>
      <c r="K118" s="78" t="s">
        <v>616</v>
      </c>
      <c r="L118" s="78" t="s">
        <v>612</v>
      </c>
      <c r="M118" s="21" t="s">
        <v>613</v>
      </c>
      <c r="N118" s="20" t="s">
        <v>597</v>
      </c>
      <c r="O118" s="91" t="s">
        <v>598</v>
      </c>
      <c r="P118" s="5"/>
      <c r="Q118" s="4"/>
      <c r="R118" s="17"/>
      <c r="S118" s="6"/>
      <c r="Y118" s="6"/>
      <c r="Z118" s="6"/>
    </row>
    <row r="119" spans="1:34" s="9" customFormat="1" ht="13.8">
      <c r="A119" s="459">
        <v>1</v>
      </c>
      <c r="B119" s="449">
        <v>43986</v>
      </c>
      <c r="C119" s="449"/>
      <c r="D119" s="390" t="s">
        <v>3679</v>
      </c>
      <c r="E119" s="395" t="s">
        <v>3629</v>
      </c>
      <c r="F119" s="395">
        <v>10070</v>
      </c>
      <c r="G119" s="448">
        <v>10230</v>
      </c>
      <c r="H119" s="448">
        <v>9980</v>
      </c>
      <c r="I119" s="471" t="s">
        <v>3680</v>
      </c>
      <c r="J119" s="65" t="s">
        <v>3681</v>
      </c>
      <c r="K119" s="65">
        <f t="shared" ref="K119" si="54">L119*M119</f>
        <v>6750</v>
      </c>
      <c r="L119" s="65">
        <f>F119-H119</f>
        <v>90</v>
      </c>
      <c r="M119" s="65">
        <v>75</v>
      </c>
      <c r="N119" s="65" t="s">
        <v>600</v>
      </c>
      <c r="O119" s="500">
        <v>43986</v>
      </c>
      <c r="P119" s="404"/>
      <c r="Q119" s="404"/>
      <c r="R119" s="345" t="s">
        <v>603</v>
      </c>
      <c r="S119" s="40"/>
      <c r="Y119" s="6"/>
      <c r="Z119" s="6"/>
    </row>
    <row r="120" spans="1:34" s="9" customFormat="1" ht="13.8">
      <c r="A120" s="459">
        <v>2</v>
      </c>
      <c r="B120" s="449">
        <v>43987</v>
      </c>
      <c r="C120" s="456"/>
      <c r="D120" s="390" t="s">
        <v>3679</v>
      </c>
      <c r="E120" s="395" t="s">
        <v>3629</v>
      </c>
      <c r="F120" s="395">
        <v>10130</v>
      </c>
      <c r="G120" s="448">
        <v>10270</v>
      </c>
      <c r="H120" s="448">
        <v>10045</v>
      </c>
      <c r="I120" s="471" t="s">
        <v>3689</v>
      </c>
      <c r="J120" s="65" t="s">
        <v>3690</v>
      </c>
      <c r="K120" s="65">
        <f t="shared" ref="K120" si="55">L120*M120</f>
        <v>6375</v>
      </c>
      <c r="L120" s="65">
        <f>F120-H120</f>
        <v>85</v>
      </c>
      <c r="M120" s="65">
        <v>75</v>
      </c>
      <c r="N120" s="65" t="s">
        <v>600</v>
      </c>
      <c r="O120" s="500">
        <v>43987</v>
      </c>
      <c r="P120" s="404"/>
      <c r="Q120" s="404"/>
      <c r="R120" s="345" t="s">
        <v>603</v>
      </c>
      <c r="S120" s="40"/>
      <c r="Y120" s="6"/>
      <c r="Z120" s="6"/>
    </row>
    <row r="121" spans="1:34" s="9" customFormat="1" ht="13.8">
      <c r="A121" s="575">
        <v>3</v>
      </c>
      <c r="B121" s="585">
        <v>44006</v>
      </c>
      <c r="C121" s="553"/>
      <c r="D121" s="554" t="s">
        <v>3814</v>
      </c>
      <c r="E121" s="555" t="s">
        <v>3815</v>
      </c>
      <c r="F121" s="556">
        <v>10495</v>
      </c>
      <c r="G121" s="555">
        <v>10655</v>
      </c>
      <c r="H121" s="555">
        <v>10400</v>
      </c>
      <c r="I121" s="555">
        <v>10250</v>
      </c>
      <c r="J121" s="585" t="s">
        <v>3820</v>
      </c>
      <c r="K121" s="557" t="s">
        <v>3818</v>
      </c>
      <c r="L121" s="575">
        <v>5062.5</v>
      </c>
      <c r="M121" s="575">
        <v>75</v>
      </c>
      <c r="N121" s="575" t="s">
        <v>600</v>
      </c>
      <c r="O121" s="577">
        <v>44006</v>
      </c>
      <c r="P121" s="404"/>
      <c r="Q121" s="404"/>
      <c r="R121" s="345" t="s">
        <v>603</v>
      </c>
      <c r="S121" s="40"/>
      <c r="Y121" s="6"/>
      <c r="Z121" s="6"/>
    </row>
    <row r="122" spans="1:34" s="9" customFormat="1" ht="13.8">
      <c r="A122" s="576"/>
      <c r="B122" s="586"/>
      <c r="C122" s="553"/>
      <c r="D122" s="554" t="s">
        <v>3817</v>
      </c>
      <c r="E122" s="555" t="s">
        <v>3629</v>
      </c>
      <c r="F122" s="558" t="s">
        <v>3816</v>
      </c>
      <c r="G122" s="555"/>
      <c r="H122" s="555">
        <v>125</v>
      </c>
      <c r="I122" s="555"/>
      <c r="J122" s="586"/>
      <c r="K122" s="557" t="s">
        <v>3819</v>
      </c>
      <c r="L122" s="576"/>
      <c r="M122" s="576"/>
      <c r="N122" s="576"/>
      <c r="O122" s="578"/>
      <c r="P122" s="4"/>
      <c r="Q122" s="4"/>
      <c r="R122" s="436"/>
      <c r="S122" s="6"/>
      <c r="Y122" s="6"/>
      <c r="Z122" s="6"/>
    </row>
    <row r="123" spans="1:34" s="9" customFormat="1" ht="13.8">
      <c r="A123" s="583"/>
      <c r="B123" s="584"/>
      <c r="C123" s="450"/>
      <c r="D123" s="401"/>
      <c r="E123" s="451"/>
      <c r="F123" s="452"/>
      <c r="G123" s="451"/>
      <c r="H123" s="451"/>
      <c r="I123" s="451"/>
      <c r="J123" s="584"/>
      <c r="K123" s="453"/>
      <c r="L123" s="579"/>
      <c r="M123" s="579"/>
      <c r="N123" s="579"/>
      <c r="O123" s="581"/>
      <c r="P123" s="4"/>
      <c r="Q123" s="4"/>
      <c r="R123" s="436"/>
      <c r="S123" s="6"/>
      <c r="Y123" s="6"/>
      <c r="Z123" s="6"/>
    </row>
    <row r="124" spans="1:34" s="9" customFormat="1" ht="13.8">
      <c r="A124" s="583"/>
      <c r="B124" s="584"/>
      <c r="C124" s="450"/>
      <c r="D124" s="401"/>
      <c r="E124" s="451"/>
      <c r="F124" s="454"/>
      <c r="G124" s="451"/>
      <c r="H124" s="451"/>
      <c r="I124" s="451"/>
      <c r="J124" s="584"/>
      <c r="K124" s="453"/>
      <c r="L124" s="580"/>
      <c r="M124" s="580"/>
      <c r="N124" s="580"/>
      <c r="O124" s="582"/>
      <c r="P124" s="4"/>
      <c r="Q124" s="4"/>
      <c r="R124" s="436"/>
      <c r="S124" s="6"/>
      <c r="Y124" s="6"/>
      <c r="Z124" s="6"/>
    </row>
    <row r="125" spans="1:34" s="9" customFormat="1" ht="13.8">
      <c r="A125" s="429"/>
      <c r="B125" s="430"/>
      <c r="C125" s="430"/>
      <c r="D125" s="431"/>
      <c r="E125" s="429"/>
      <c r="F125" s="432"/>
      <c r="G125" s="429"/>
      <c r="H125" s="429"/>
      <c r="I125" s="429"/>
      <c r="J125" s="433"/>
      <c r="K125" s="433"/>
      <c r="L125" s="434"/>
      <c r="M125" s="433"/>
      <c r="N125" s="433"/>
      <c r="O125" s="435"/>
      <c r="P125" s="4"/>
      <c r="Q125" s="4"/>
      <c r="R125" s="94"/>
      <c r="S125" s="6"/>
      <c r="Y125" s="6"/>
      <c r="Z125" s="6"/>
    </row>
    <row r="126" spans="1:34" s="9" customFormat="1" ht="13.8">
      <c r="A126" s="385"/>
      <c r="B126" s="386"/>
      <c r="C126" s="386"/>
      <c r="D126" s="387"/>
      <c r="E126" s="385"/>
      <c r="F126" s="396"/>
      <c r="G126" s="385"/>
      <c r="H126" s="385"/>
      <c r="I126" s="385"/>
      <c r="J126" s="386"/>
      <c r="K126" s="80"/>
      <c r="L126" s="385"/>
      <c r="M126" s="385"/>
      <c r="N126" s="385"/>
      <c r="O126" s="397"/>
      <c r="P126" s="4"/>
      <c r="Q126" s="4"/>
      <c r="R126" s="94"/>
      <c r="S126" s="6"/>
      <c r="Y126" s="6"/>
      <c r="Z126" s="6"/>
    </row>
    <row r="127" spans="1:34" s="6" customFormat="1">
      <c r="A127" s="44"/>
      <c r="B127" s="45"/>
      <c r="C127" s="46"/>
      <c r="D127" s="47"/>
      <c r="E127" s="48"/>
      <c r="F127" s="49"/>
      <c r="G127" s="49"/>
      <c r="H127" s="49"/>
      <c r="I127" s="49"/>
      <c r="J127" s="17"/>
      <c r="K127" s="92"/>
      <c r="L127" s="92"/>
      <c r="M127" s="17"/>
      <c r="N127" s="16"/>
      <c r="O127" s="93"/>
      <c r="P127" s="5"/>
      <c r="Q127" s="4"/>
      <c r="R127" s="17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3.8">
      <c r="A128" s="50" t="s">
        <v>617</v>
      </c>
      <c r="B128" s="50"/>
      <c r="C128" s="50"/>
      <c r="D128" s="50"/>
      <c r="E128" s="51"/>
      <c r="F128" s="49"/>
      <c r="G128" s="49"/>
      <c r="H128" s="49"/>
      <c r="I128" s="49"/>
      <c r="J128" s="53"/>
      <c r="K128" s="12"/>
      <c r="L128" s="12"/>
      <c r="M128" s="12"/>
      <c r="N128" s="11"/>
      <c r="O128" s="53"/>
      <c r="P128" s="5"/>
      <c r="Q128" s="4"/>
      <c r="R128" s="17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s="6" customFormat="1" ht="39.6">
      <c r="A129" s="21" t="s">
        <v>16</v>
      </c>
      <c r="B129" s="21" t="s">
        <v>575</v>
      </c>
      <c r="C129" s="21"/>
      <c r="D129" s="22" t="s">
        <v>588</v>
      </c>
      <c r="E129" s="21" t="s">
        <v>589</v>
      </c>
      <c r="F129" s="21" t="s">
        <v>590</v>
      </c>
      <c r="G129" s="52" t="s">
        <v>610</v>
      </c>
      <c r="H129" s="21" t="s">
        <v>592</v>
      </c>
      <c r="I129" s="21" t="s">
        <v>593</v>
      </c>
      <c r="J129" s="20" t="s">
        <v>594</v>
      </c>
      <c r="K129" s="20" t="s">
        <v>618</v>
      </c>
      <c r="L129" s="78" t="s">
        <v>612</v>
      </c>
      <c r="M129" s="21" t="s">
        <v>613</v>
      </c>
      <c r="N129" s="21" t="s">
        <v>597</v>
      </c>
      <c r="O129" s="22" t="s">
        <v>598</v>
      </c>
      <c r="P129" s="5"/>
      <c r="Q129" s="4"/>
      <c r="R129" s="17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40" customFormat="1" ht="13.8">
      <c r="A130" s="459">
        <v>1</v>
      </c>
      <c r="B130" s="449">
        <v>43983</v>
      </c>
      <c r="C130" s="449"/>
      <c r="D130" s="390" t="s">
        <v>3649</v>
      </c>
      <c r="E130" s="395" t="s">
        <v>601</v>
      </c>
      <c r="F130" s="395">
        <v>80.5</v>
      </c>
      <c r="G130" s="448">
        <v>40</v>
      </c>
      <c r="H130" s="448">
        <v>93.5</v>
      </c>
      <c r="I130" s="471" t="s">
        <v>3650</v>
      </c>
      <c r="J130" s="65" t="s">
        <v>3630</v>
      </c>
      <c r="K130" s="65">
        <f t="shared" ref="K130" si="56">L130*M130</f>
        <v>975</v>
      </c>
      <c r="L130" s="65">
        <f t="shared" ref="L130" si="57">H130-F130</f>
        <v>13</v>
      </c>
      <c r="M130" s="65">
        <v>75</v>
      </c>
      <c r="N130" s="65" t="s">
        <v>600</v>
      </c>
      <c r="O130" s="470">
        <v>43983</v>
      </c>
      <c r="P130" s="404"/>
      <c r="Q130" s="404"/>
      <c r="R130" s="345" t="s">
        <v>603</v>
      </c>
      <c r="Z130" s="417"/>
      <c r="AA130" s="417"/>
      <c r="AB130" s="417"/>
      <c r="AC130" s="417"/>
      <c r="AD130" s="417"/>
      <c r="AE130" s="417"/>
      <c r="AF130" s="417"/>
      <c r="AG130" s="417"/>
      <c r="AH130" s="417"/>
    </row>
    <row r="131" spans="1:34" s="40" customFormat="1" ht="13.8">
      <c r="A131" s="483">
        <v>2</v>
      </c>
      <c r="B131" s="484">
        <v>43983</v>
      </c>
      <c r="C131" s="484"/>
      <c r="D131" s="485" t="s">
        <v>3651</v>
      </c>
      <c r="E131" s="486" t="s">
        <v>601</v>
      </c>
      <c r="F131" s="486">
        <v>67</v>
      </c>
      <c r="G131" s="487">
        <v>40</v>
      </c>
      <c r="H131" s="487">
        <v>40</v>
      </c>
      <c r="I131" s="488" t="s">
        <v>3652</v>
      </c>
      <c r="J131" s="489" t="s">
        <v>3659</v>
      </c>
      <c r="K131" s="489">
        <f t="shared" ref="K131" si="58">L131*M131</f>
        <v>-2025</v>
      </c>
      <c r="L131" s="489">
        <f t="shared" ref="L131" si="59">H131-F131</f>
        <v>-27</v>
      </c>
      <c r="M131" s="489">
        <v>75</v>
      </c>
      <c r="N131" s="489" t="s">
        <v>664</v>
      </c>
      <c r="O131" s="490">
        <v>43984</v>
      </c>
      <c r="P131" s="404"/>
      <c r="Q131" s="404"/>
      <c r="R131" s="345" t="s">
        <v>603</v>
      </c>
      <c r="Z131" s="417"/>
      <c r="AA131" s="417"/>
      <c r="AB131" s="417"/>
      <c r="AC131" s="417"/>
      <c r="AD131" s="417"/>
      <c r="AE131" s="417"/>
      <c r="AF131" s="417"/>
      <c r="AG131" s="417"/>
      <c r="AH131" s="417"/>
    </row>
    <row r="132" spans="1:34" s="40" customFormat="1" ht="13.8">
      <c r="A132" s="483">
        <v>3</v>
      </c>
      <c r="B132" s="484">
        <v>43984</v>
      </c>
      <c r="C132" s="484"/>
      <c r="D132" s="485" t="s">
        <v>3649</v>
      </c>
      <c r="E132" s="486" t="s">
        <v>601</v>
      </c>
      <c r="F132" s="486">
        <v>52</v>
      </c>
      <c r="G132" s="487">
        <v>15</v>
      </c>
      <c r="H132" s="487">
        <v>15</v>
      </c>
      <c r="I132" s="488" t="s">
        <v>3658</v>
      </c>
      <c r="J132" s="489" t="s">
        <v>3688</v>
      </c>
      <c r="K132" s="489">
        <f t="shared" ref="K132" si="60">L132*M132</f>
        <v>-2775</v>
      </c>
      <c r="L132" s="489">
        <f t="shared" ref="L132" si="61">H132-F132</f>
        <v>-37</v>
      </c>
      <c r="M132" s="489">
        <v>75</v>
      </c>
      <c r="N132" s="489" t="s">
        <v>664</v>
      </c>
      <c r="O132" s="490">
        <v>43989</v>
      </c>
      <c r="P132" s="404"/>
      <c r="Q132" s="404"/>
      <c r="R132" s="345" t="s">
        <v>603</v>
      </c>
      <c r="Z132" s="417"/>
      <c r="AA132" s="417"/>
      <c r="AB132" s="417"/>
      <c r="AC132" s="417"/>
      <c r="AD132" s="417"/>
      <c r="AE132" s="417"/>
      <c r="AF132" s="417"/>
      <c r="AG132" s="417"/>
      <c r="AH132" s="417"/>
    </row>
    <row r="133" spans="1:34" s="40" customFormat="1" ht="13.8">
      <c r="A133" s="459">
        <v>4</v>
      </c>
      <c r="B133" s="449">
        <v>43985</v>
      </c>
      <c r="C133" s="449"/>
      <c r="D133" s="390" t="s">
        <v>3673</v>
      </c>
      <c r="E133" s="395" t="s">
        <v>601</v>
      </c>
      <c r="F133" s="395">
        <v>3.2</v>
      </c>
      <c r="G133" s="448">
        <v>1.4</v>
      </c>
      <c r="H133" s="448">
        <v>4.0999999999999996</v>
      </c>
      <c r="I133" s="471" t="s">
        <v>3674</v>
      </c>
      <c r="J133" s="65" t="s">
        <v>3675</v>
      </c>
      <c r="K133" s="65">
        <f t="shared" ref="K133" si="62">L133*M133</f>
        <v>2249.9999999999986</v>
      </c>
      <c r="L133" s="65">
        <f t="shared" ref="L133" si="63">H133-F133</f>
        <v>0.89999999999999947</v>
      </c>
      <c r="M133" s="65">
        <v>2500</v>
      </c>
      <c r="N133" s="65" t="s">
        <v>600</v>
      </c>
      <c r="O133" s="470">
        <v>43985</v>
      </c>
      <c r="P133" s="404"/>
      <c r="Q133" s="404"/>
      <c r="R133" s="345" t="s">
        <v>603</v>
      </c>
      <c r="Z133" s="417"/>
      <c r="AA133" s="417"/>
      <c r="AB133" s="417"/>
      <c r="AC133" s="417"/>
      <c r="AD133" s="417"/>
      <c r="AE133" s="417"/>
      <c r="AF133" s="417"/>
      <c r="AG133" s="417"/>
      <c r="AH133" s="417"/>
    </row>
    <row r="134" spans="1:34" s="40" customFormat="1" ht="13.8">
      <c r="A134" s="459">
        <v>5</v>
      </c>
      <c r="B134" s="449">
        <v>43986</v>
      </c>
      <c r="C134" s="449"/>
      <c r="D134" s="390" t="s">
        <v>3682</v>
      </c>
      <c r="E134" s="395" t="s">
        <v>601</v>
      </c>
      <c r="F134" s="395">
        <v>280</v>
      </c>
      <c r="G134" s="448">
        <v>90</v>
      </c>
      <c r="H134" s="448">
        <v>325</v>
      </c>
      <c r="I134" s="471" t="s">
        <v>3683</v>
      </c>
      <c r="J134" s="65" t="s">
        <v>3684</v>
      </c>
      <c r="K134" s="65">
        <f t="shared" ref="K134:K135" si="64">L134*M134</f>
        <v>900</v>
      </c>
      <c r="L134" s="65">
        <f t="shared" ref="L134:L135" si="65">H134-F134</f>
        <v>45</v>
      </c>
      <c r="M134" s="65">
        <v>20</v>
      </c>
      <c r="N134" s="65" t="s">
        <v>600</v>
      </c>
      <c r="O134" s="500">
        <v>43986</v>
      </c>
      <c r="P134" s="404"/>
      <c r="Q134" s="404"/>
      <c r="R134" s="345" t="s">
        <v>603</v>
      </c>
      <c r="Z134" s="417"/>
      <c r="AA134" s="417"/>
      <c r="AB134" s="417"/>
      <c r="AC134" s="417"/>
      <c r="AD134" s="417"/>
      <c r="AE134" s="417"/>
      <c r="AF134" s="417"/>
      <c r="AG134" s="417"/>
      <c r="AH134" s="417"/>
    </row>
    <row r="135" spans="1:34" s="40" customFormat="1" ht="13.8">
      <c r="A135" s="459">
        <v>6</v>
      </c>
      <c r="B135" s="449">
        <v>43987</v>
      </c>
      <c r="C135" s="449"/>
      <c r="D135" s="390" t="s">
        <v>3673</v>
      </c>
      <c r="E135" s="395" t="s">
        <v>601</v>
      </c>
      <c r="F135" s="395">
        <v>3</v>
      </c>
      <c r="G135" s="448">
        <v>1.4</v>
      </c>
      <c r="H135" s="448">
        <v>3.65</v>
      </c>
      <c r="I135" s="471" t="s">
        <v>3674</v>
      </c>
      <c r="J135" s="65" t="s">
        <v>3706</v>
      </c>
      <c r="K135" s="65">
        <f t="shared" si="64"/>
        <v>1624.9999999999998</v>
      </c>
      <c r="L135" s="65">
        <f t="shared" si="65"/>
        <v>0.64999999999999991</v>
      </c>
      <c r="M135" s="65">
        <v>2500</v>
      </c>
      <c r="N135" s="65" t="s">
        <v>600</v>
      </c>
      <c r="O135" s="470">
        <v>43985</v>
      </c>
      <c r="P135" s="404"/>
      <c r="Q135" s="404"/>
      <c r="R135" s="345" t="s">
        <v>603</v>
      </c>
      <c r="Z135" s="417"/>
      <c r="AA135" s="417"/>
      <c r="AB135" s="417"/>
      <c r="AC135" s="417"/>
      <c r="AD135" s="417"/>
      <c r="AE135" s="417"/>
      <c r="AF135" s="417"/>
      <c r="AG135" s="417"/>
      <c r="AH135" s="417"/>
    </row>
    <row r="136" spans="1:34" s="40" customFormat="1" ht="13.8">
      <c r="A136" s="483">
        <v>7</v>
      </c>
      <c r="B136" s="484">
        <v>43987</v>
      </c>
      <c r="C136" s="484"/>
      <c r="D136" s="485" t="s">
        <v>3682</v>
      </c>
      <c r="E136" s="486" t="s">
        <v>601</v>
      </c>
      <c r="F136" s="486">
        <v>265</v>
      </c>
      <c r="G136" s="487">
        <v>90</v>
      </c>
      <c r="H136" s="487">
        <v>72.5</v>
      </c>
      <c r="I136" s="488" t="s">
        <v>3693</v>
      </c>
      <c r="J136" s="489" t="s">
        <v>3695</v>
      </c>
      <c r="K136" s="489">
        <f t="shared" ref="K136:K137" si="66">L136*M136</f>
        <v>-3850</v>
      </c>
      <c r="L136" s="489">
        <f t="shared" ref="L136:L137" si="67">H136-F136</f>
        <v>-192.5</v>
      </c>
      <c r="M136" s="489">
        <v>20</v>
      </c>
      <c r="N136" s="489" t="s">
        <v>664</v>
      </c>
      <c r="O136" s="490">
        <v>43989</v>
      </c>
      <c r="P136" s="404"/>
      <c r="Q136" s="404"/>
      <c r="R136" s="345" t="s">
        <v>603</v>
      </c>
      <c r="Z136" s="417"/>
      <c r="AA136" s="417"/>
      <c r="AB136" s="417"/>
      <c r="AC136" s="417"/>
      <c r="AD136" s="417"/>
      <c r="AE136" s="417"/>
      <c r="AF136" s="417"/>
      <c r="AG136" s="417"/>
      <c r="AH136" s="417"/>
    </row>
    <row r="137" spans="1:34" s="40" customFormat="1" ht="13.8">
      <c r="A137" s="459">
        <v>8</v>
      </c>
      <c r="B137" s="449">
        <v>43991</v>
      </c>
      <c r="C137" s="449"/>
      <c r="D137" s="390" t="s">
        <v>3707</v>
      </c>
      <c r="E137" s="395" t="s">
        <v>601</v>
      </c>
      <c r="F137" s="395">
        <v>225</v>
      </c>
      <c r="G137" s="448"/>
      <c r="H137" s="448">
        <v>295</v>
      </c>
      <c r="I137" s="471" t="s">
        <v>3693</v>
      </c>
      <c r="J137" s="65" t="s">
        <v>775</v>
      </c>
      <c r="K137" s="65">
        <f t="shared" si="66"/>
        <v>1400</v>
      </c>
      <c r="L137" s="65">
        <f t="shared" si="67"/>
        <v>70</v>
      </c>
      <c r="M137" s="65">
        <v>20</v>
      </c>
      <c r="N137" s="65" t="s">
        <v>600</v>
      </c>
      <c r="O137" s="500">
        <v>43991</v>
      </c>
      <c r="P137" s="404"/>
      <c r="Q137" s="404"/>
      <c r="R137" s="345" t="s">
        <v>603</v>
      </c>
      <c r="Z137" s="417"/>
      <c r="AA137" s="417"/>
      <c r="AB137" s="417"/>
      <c r="AC137" s="417"/>
      <c r="AD137" s="417"/>
      <c r="AE137" s="417"/>
      <c r="AF137" s="417"/>
      <c r="AG137" s="417"/>
      <c r="AH137" s="417"/>
    </row>
    <row r="138" spans="1:34" s="40" customFormat="1" ht="13.8">
      <c r="A138" s="459">
        <v>9</v>
      </c>
      <c r="B138" s="449">
        <v>43992</v>
      </c>
      <c r="C138" s="449"/>
      <c r="D138" s="390" t="s">
        <v>3720</v>
      </c>
      <c r="E138" s="395" t="s">
        <v>601</v>
      </c>
      <c r="F138" s="395">
        <v>63</v>
      </c>
      <c r="G138" s="448">
        <v>18</v>
      </c>
      <c r="H138" s="448">
        <v>77</v>
      </c>
      <c r="I138" s="471" t="s">
        <v>3721</v>
      </c>
      <c r="J138" s="65" t="s">
        <v>3656</v>
      </c>
      <c r="K138" s="65">
        <f t="shared" ref="K138" si="68">L138*M138</f>
        <v>1050</v>
      </c>
      <c r="L138" s="65">
        <f t="shared" ref="L138" si="69">H138-F138</f>
        <v>14</v>
      </c>
      <c r="M138" s="65">
        <v>75</v>
      </c>
      <c r="N138" s="65" t="s">
        <v>600</v>
      </c>
      <c r="O138" s="500">
        <v>43992</v>
      </c>
      <c r="P138" s="404"/>
      <c r="Q138" s="404"/>
      <c r="R138" s="345" t="s">
        <v>603</v>
      </c>
      <c r="Z138" s="417"/>
      <c r="AA138" s="417"/>
      <c r="AB138" s="417"/>
      <c r="AC138" s="417"/>
      <c r="AD138" s="417"/>
      <c r="AE138" s="417"/>
      <c r="AF138" s="417"/>
      <c r="AG138" s="417"/>
      <c r="AH138" s="417"/>
    </row>
    <row r="139" spans="1:34" s="40" customFormat="1" ht="13.8">
      <c r="A139" s="459">
        <v>10</v>
      </c>
      <c r="B139" s="449">
        <v>43992</v>
      </c>
      <c r="C139" s="449"/>
      <c r="D139" s="390" t="s">
        <v>3722</v>
      </c>
      <c r="E139" s="395" t="s">
        <v>601</v>
      </c>
      <c r="F139" s="395">
        <v>39.5</v>
      </c>
      <c r="G139" s="448"/>
      <c r="H139" s="448">
        <v>52.5</v>
      </c>
      <c r="I139" s="471"/>
      <c r="J139" s="65" t="s">
        <v>3630</v>
      </c>
      <c r="K139" s="65">
        <f t="shared" ref="K139" si="70">L139*M139</f>
        <v>975</v>
      </c>
      <c r="L139" s="65">
        <f t="shared" ref="L139" si="71">H139-F139</f>
        <v>13</v>
      </c>
      <c r="M139" s="65">
        <v>75</v>
      </c>
      <c r="N139" s="65" t="s">
        <v>600</v>
      </c>
      <c r="O139" s="500">
        <v>43992</v>
      </c>
      <c r="P139" s="404"/>
      <c r="Q139" s="404"/>
      <c r="R139" s="345" t="s">
        <v>603</v>
      </c>
      <c r="Z139" s="417"/>
      <c r="AA139" s="417"/>
      <c r="AB139" s="417"/>
      <c r="AC139" s="417"/>
      <c r="AD139" s="417"/>
      <c r="AE139" s="417"/>
      <c r="AF139" s="417"/>
      <c r="AG139" s="417"/>
      <c r="AH139" s="417"/>
    </row>
    <row r="140" spans="1:34" s="40" customFormat="1" ht="13.8">
      <c r="A140" s="459">
        <v>11</v>
      </c>
      <c r="B140" s="449">
        <v>43992</v>
      </c>
      <c r="C140" s="449"/>
      <c r="D140" s="390" t="s">
        <v>3722</v>
      </c>
      <c r="E140" s="395" t="s">
        <v>601</v>
      </c>
      <c r="F140" s="395">
        <v>31</v>
      </c>
      <c r="G140" s="448"/>
      <c r="H140" s="448">
        <v>41</v>
      </c>
      <c r="I140" s="471"/>
      <c r="J140" s="65" t="s">
        <v>3645</v>
      </c>
      <c r="K140" s="65">
        <f t="shared" ref="K140" si="72">L140*M140</f>
        <v>750</v>
      </c>
      <c r="L140" s="65">
        <f t="shared" ref="L140" si="73">H140-F140</f>
        <v>10</v>
      </c>
      <c r="M140" s="65">
        <v>75</v>
      </c>
      <c r="N140" s="65" t="s">
        <v>600</v>
      </c>
      <c r="O140" s="500">
        <v>43992</v>
      </c>
      <c r="P140" s="404"/>
      <c r="Q140" s="404"/>
      <c r="R140" s="345" t="s">
        <v>603</v>
      </c>
      <c r="Z140" s="417"/>
      <c r="AA140" s="417"/>
      <c r="AB140" s="417"/>
      <c r="AC140" s="417"/>
      <c r="AD140" s="417"/>
      <c r="AE140" s="417"/>
      <c r="AF140" s="417"/>
      <c r="AG140" s="417"/>
      <c r="AH140" s="417"/>
    </row>
    <row r="141" spans="1:34" s="40" customFormat="1" ht="13.8">
      <c r="A141" s="459">
        <v>12</v>
      </c>
      <c r="B141" s="449">
        <v>43992</v>
      </c>
      <c r="C141" s="449"/>
      <c r="D141" s="390" t="s">
        <v>3722</v>
      </c>
      <c r="E141" s="395" t="s">
        <v>601</v>
      </c>
      <c r="F141" s="395">
        <v>31</v>
      </c>
      <c r="G141" s="448"/>
      <c r="H141" s="448">
        <v>41</v>
      </c>
      <c r="I141" s="471"/>
      <c r="J141" s="65" t="s">
        <v>3645</v>
      </c>
      <c r="K141" s="65">
        <f t="shared" ref="K141:K143" si="74">L141*M141</f>
        <v>750</v>
      </c>
      <c r="L141" s="65">
        <f t="shared" ref="L141:L143" si="75">H141-F141</f>
        <v>10</v>
      </c>
      <c r="M141" s="65">
        <v>75</v>
      </c>
      <c r="N141" s="65" t="s">
        <v>600</v>
      </c>
      <c r="O141" s="500">
        <v>43992</v>
      </c>
      <c r="P141" s="404"/>
      <c r="Q141" s="404"/>
      <c r="R141" s="345" t="s">
        <v>603</v>
      </c>
      <c r="Z141" s="417"/>
      <c r="AA141" s="417"/>
      <c r="AB141" s="417"/>
      <c r="AC141" s="417"/>
      <c r="AD141" s="417"/>
      <c r="AE141" s="417"/>
      <c r="AF141" s="417"/>
      <c r="AG141" s="417"/>
      <c r="AH141" s="417"/>
    </row>
    <row r="142" spans="1:34" s="40" customFormat="1" ht="13.8">
      <c r="A142" s="459">
        <v>13</v>
      </c>
      <c r="B142" s="449">
        <v>43993</v>
      </c>
      <c r="C142" s="456"/>
      <c r="D142" s="390" t="s">
        <v>3707</v>
      </c>
      <c r="E142" s="395" t="s">
        <v>601</v>
      </c>
      <c r="F142" s="395">
        <v>120</v>
      </c>
      <c r="G142" s="448"/>
      <c r="H142" s="448">
        <v>175</v>
      </c>
      <c r="I142" s="471" t="s">
        <v>3725</v>
      </c>
      <c r="J142" s="65" t="s">
        <v>724</v>
      </c>
      <c r="K142" s="65">
        <f t="shared" si="74"/>
        <v>1100</v>
      </c>
      <c r="L142" s="65">
        <f t="shared" si="75"/>
        <v>55</v>
      </c>
      <c r="M142" s="65">
        <v>20</v>
      </c>
      <c r="N142" s="65" t="s">
        <v>600</v>
      </c>
      <c r="O142" s="500">
        <v>43993</v>
      </c>
      <c r="P142" s="404"/>
      <c r="Q142" s="404"/>
      <c r="R142" s="345" t="s">
        <v>603</v>
      </c>
      <c r="Z142" s="417"/>
      <c r="AA142" s="417"/>
      <c r="AB142" s="417"/>
      <c r="AC142" s="417"/>
      <c r="AD142" s="417"/>
      <c r="AE142" s="417"/>
      <c r="AF142" s="417"/>
      <c r="AG142" s="417"/>
      <c r="AH142" s="417"/>
    </row>
    <row r="143" spans="1:34" s="40" customFormat="1" ht="13.8">
      <c r="A143" s="459">
        <v>14</v>
      </c>
      <c r="B143" s="449">
        <v>43993</v>
      </c>
      <c r="C143" s="449"/>
      <c r="D143" s="390" t="s">
        <v>3724</v>
      </c>
      <c r="E143" s="395" t="s">
        <v>601</v>
      </c>
      <c r="F143" s="395">
        <v>3.5</v>
      </c>
      <c r="G143" s="448">
        <v>1.4</v>
      </c>
      <c r="H143" s="448">
        <v>4.4000000000000004</v>
      </c>
      <c r="I143" s="471" t="s">
        <v>3727</v>
      </c>
      <c r="J143" s="65" t="s">
        <v>3726</v>
      </c>
      <c r="K143" s="65">
        <f t="shared" si="74"/>
        <v>2250.0000000000009</v>
      </c>
      <c r="L143" s="65">
        <f t="shared" si="75"/>
        <v>0.90000000000000036</v>
      </c>
      <c r="M143" s="65">
        <v>2500</v>
      </c>
      <c r="N143" s="65" t="s">
        <v>600</v>
      </c>
      <c r="O143" s="500">
        <v>43993</v>
      </c>
      <c r="P143" s="404"/>
      <c r="Q143" s="404"/>
      <c r="R143" s="345" t="s">
        <v>603</v>
      </c>
      <c r="Z143" s="417"/>
      <c r="AA143" s="417"/>
      <c r="AB143" s="417"/>
      <c r="AC143" s="417"/>
      <c r="AD143" s="417"/>
      <c r="AE143" s="417"/>
      <c r="AF143" s="417"/>
      <c r="AG143" s="417"/>
      <c r="AH143" s="417"/>
    </row>
    <row r="144" spans="1:34" s="40" customFormat="1" ht="13.8">
      <c r="A144" s="459">
        <v>15</v>
      </c>
      <c r="B144" s="449">
        <v>43993</v>
      </c>
      <c r="C144" s="449"/>
      <c r="D144" s="390" t="s">
        <v>3728</v>
      </c>
      <c r="E144" s="395" t="s">
        <v>601</v>
      </c>
      <c r="F144" s="395">
        <v>27</v>
      </c>
      <c r="G144" s="448">
        <v>19</v>
      </c>
      <c r="H144" s="448">
        <v>30.5</v>
      </c>
      <c r="I144" s="471" t="s">
        <v>3729</v>
      </c>
      <c r="J144" s="65" t="s">
        <v>3733</v>
      </c>
      <c r="K144" s="65">
        <f t="shared" ref="K144" si="76">L144*M144</f>
        <v>1767.5</v>
      </c>
      <c r="L144" s="65">
        <f t="shared" ref="L144" si="77">H144-F144</f>
        <v>3.5</v>
      </c>
      <c r="M144" s="65">
        <v>505</v>
      </c>
      <c r="N144" s="65" t="s">
        <v>600</v>
      </c>
      <c r="O144" s="500">
        <v>43993</v>
      </c>
      <c r="P144" s="404"/>
      <c r="Q144" s="404"/>
      <c r="R144" s="345" t="s">
        <v>603</v>
      </c>
      <c r="Z144" s="417"/>
      <c r="AA144" s="417"/>
      <c r="AB144" s="417"/>
      <c r="AC144" s="417"/>
      <c r="AD144" s="417"/>
      <c r="AE144" s="417"/>
      <c r="AF144" s="417"/>
      <c r="AG144" s="417"/>
      <c r="AH144" s="417"/>
    </row>
    <row r="145" spans="1:34" s="40" customFormat="1" ht="13.8">
      <c r="A145" s="459">
        <v>16</v>
      </c>
      <c r="B145" s="449">
        <v>43994</v>
      </c>
      <c r="C145" s="449"/>
      <c r="D145" s="390" t="s">
        <v>3741</v>
      </c>
      <c r="E145" s="395" t="s">
        <v>601</v>
      </c>
      <c r="F145" s="395">
        <v>127.5</v>
      </c>
      <c r="G145" s="448">
        <v>60</v>
      </c>
      <c r="H145" s="448">
        <v>147.5</v>
      </c>
      <c r="I145" s="471" t="s">
        <v>3746</v>
      </c>
      <c r="J145" s="65" t="s">
        <v>3686</v>
      </c>
      <c r="K145" s="65">
        <f t="shared" ref="K145" si="78">L145*M145</f>
        <v>1500</v>
      </c>
      <c r="L145" s="65">
        <f t="shared" ref="L145" si="79">H145-F145</f>
        <v>20</v>
      </c>
      <c r="M145" s="65">
        <v>75</v>
      </c>
      <c r="N145" s="65" t="s">
        <v>600</v>
      </c>
      <c r="O145" s="500">
        <v>43994</v>
      </c>
      <c r="P145" s="404"/>
      <c r="Q145" s="404"/>
      <c r="R145" s="345" t="s">
        <v>603</v>
      </c>
      <c r="Z145" s="417"/>
      <c r="AA145" s="417"/>
      <c r="AB145" s="417"/>
      <c r="AC145" s="417"/>
      <c r="AD145" s="417"/>
      <c r="AE145" s="417"/>
      <c r="AF145" s="417"/>
      <c r="AG145" s="417"/>
      <c r="AH145" s="417"/>
    </row>
    <row r="146" spans="1:34" s="40" customFormat="1" ht="13.8">
      <c r="A146" s="459">
        <v>17</v>
      </c>
      <c r="B146" s="449">
        <v>43994</v>
      </c>
      <c r="C146" s="449"/>
      <c r="D146" s="390" t="s">
        <v>3742</v>
      </c>
      <c r="E146" s="395" t="s">
        <v>601</v>
      </c>
      <c r="F146" s="395">
        <v>400</v>
      </c>
      <c r="G146" s="448">
        <v>250</v>
      </c>
      <c r="H146" s="448">
        <v>470</v>
      </c>
      <c r="I146" s="471" t="s">
        <v>3743</v>
      </c>
      <c r="J146" s="65" t="s">
        <v>775</v>
      </c>
      <c r="K146" s="65">
        <f t="shared" ref="K146:K147" si="80">L146*M146</f>
        <v>1400</v>
      </c>
      <c r="L146" s="65">
        <f t="shared" ref="L146:L147" si="81">H146-F146</f>
        <v>70</v>
      </c>
      <c r="M146" s="65">
        <v>20</v>
      </c>
      <c r="N146" s="65" t="s">
        <v>600</v>
      </c>
      <c r="O146" s="500">
        <v>43994</v>
      </c>
      <c r="P146" s="404"/>
      <c r="Q146" s="404"/>
      <c r="R146" s="345" t="s">
        <v>603</v>
      </c>
      <c r="Z146" s="417"/>
      <c r="AA146" s="417"/>
      <c r="AB146" s="417"/>
      <c r="AC146" s="417"/>
      <c r="AD146" s="417"/>
      <c r="AE146" s="417"/>
      <c r="AF146" s="417"/>
      <c r="AG146" s="417"/>
      <c r="AH146" s="417"/>
    </row>
    <row r="147" spans="1:34" s="40" customFormat="1" ht="13.8">
      <c r="A147" s="483">
        <v>18</v>
      </c>
      <c r="B147" s="484">
        <v>43994</v>
      </c>
      <c r="C147" s="484"/>
      <c r="D147" s="485" t="s">
        <v>3724</v>
      </c>
      <c r="E147" s="486" t="s">
        <v>601</v>
      </c>
      <c r="F147" s="486">
        <v>4.2</v>
      </c>
      <c r="G147" s="487">
        <v>2.4</v>
      </c>
      <c r="H147" s="487">
        <v>2.6</v>
      </c>
      <c r="I147" s="488" t="s">
        <v>3747</v>
      </c>
      <c r="J147" s="489" t="s">
        <v>3759</v>
      </c>
      <c r="K147" s="489">
        <f t="shared" si="80"/>
        <v>-4000</v>
      </c>
      <c r="L147" s="489">
        <f t="shared" si="81"/>
        <v>-1.6</v>
      </c>
      <c r="M147" s="489">
        <v>2500</v>
      </c>
      <c r="N147" s="489" t="s">
        <v>664</v>
      </c>
      <c r="O147" s="490">
        <v>43998</v>
      </c>
      <c r="P147" s="404"/>
      <c r="Q147" s="404"/>
      <c r="R147" s="345" t="s">
        <v>603</v>
      </c>
      <c r="Z147" s="417"/>
      <c r="AA147" s="417"/>
      <c r="AB147" s="417"/>
      <c r="AC147" s="417"/>
      <c r="AD147" s="417"/>
      <c r="AE147" s="417"/>
      <c r="AF147" s="417"/>
      <c r="AG147" s="417"/>
      <c r="AH147" s="417"/>
    </row>
    <row r="148" spans="1:34" s="40" customFormat="1" ht="13.8">
      <c r="A148" s="459">
        <v>19</v>
      </c>
      <c r="B148" s="449">
        <v>43994</v>
      </c>
      <c r="C148" s="449"/>
      <c r="D148" s="390" t="s">
        <v>3744</v>
      </c>
      <c r="E148" s="395" t="s">
        <v>601</v>
      </c>
      <c r="F148" s="395">
        <v>390</v>
      </c>
      <c r="G148" s="448">
        <v>250</v>
      </c>
      <c r="H148" s="448">
        <v>450</v>
      </c>
      <c r="I148" s="471" t="s">
        <v>3743</v>
      </c>
      <c r="J148" s="65" t="s">
        <v>3148</v>
      </c>
      <c r="K148" s="65">
        <f t="shared" ref="K148:K152" si="82">L148*M148</f>
        <v>1200</v>
      </c>
      <c r="L148" s="65">
        <f t="shared" ref="L148:L152" si="83">H148-F148</f>
        <v>60</v>
      </c>
      <c r="M148" s="65">
        <v>20</v>
      </c>
      <c r="N148" s="65" t="s">
        <v>600</v>
      </c>
      <c r="O148" s="500">
        <v>43994</v>
      </c>
      <c r="P148" s="404"/>
      <c r="Q148" s="404"/>
      <c r="R148" s="345" t="s">
        <v>603</v>
      </c>
      <c r="Z148" s="417"/>
      <c r="AA148" s="417"/>
      <c r="AB148" s="417"/>
      <c r="AC148" s="417"/>
      <c r="AD148" s="417"/>
      <c r="AE148" s="417"/>
      <c r="AF148" s="417"/>
      <c r="AG148" s="417"/>
      <c r="AH148" s="417"/>
    </row>
    <row r="149" spans="1:34" s="40" customFormat="1" ht="13.8">
      <c r="A149" s="483">
        <v>20</v>
      </c>
      <c r="B149" s="484">
        <v>43994</v>
      </c>
      <c r="C149" s="484"/>
      <c r="D149" s="485" t="s">
        <v>3741</v>
      </c>
      <c r="E149" s="486" t="s">
        <v>601</v>
      </c>
      <c r="F149" s="486">
        <v>132.5</v>
      </c>
      <c r="G149" s="487">
        <v>60</v>
      </c>
      <c r="H149" s="487">
        <v>87.5</v>
      </c>
      <c r="I149" s="488" t="s">
        <v>3745</v>
      </c>
      <c r="J149" s="489" t="s">
        <v>3757</v>
      </c>
      <c r="K149" s="489">
        <f t="shared" si="82"/>
        <v>-3375</v>
      </c>
      <c r="L149" s="489">
        <f t="shared" si="83"/>
        <v>-45</v>
      </c>
      <c r="M149" s="489">
        <v>75</v>
      </c>
      <c r="N149" s="489" t="s">
        <v>664</v>
      </c>
      <c r="O149" s="531">
        <v>43994</v>
      </c>
      <c r="P149" s="404"/>
      <c r="Q149" s="404"/>
      <c r="R149" s="345" t="s">
        <v>603</v>
      </c>
      <c r="Z149" s="417"/>
      <c r="AA149" s="417"/>
      <c r="AB149" s="417"/>
      <c r="AC149" s="417"/>
      <c r="AD149" s="417"/>
      <c r="AE149" s="417"/>
      <c r="AF149" s="417"/>
      <c r="AG149" s="417"/>
      <c r="AH149" s="417"/>
    </row>
    <row r="150" spans="1:34" s="40" customFormat="1" ht="13.8">
      <c r="A150" s="483">
        <v>21</v>
      </c>
      <c r="B150" s="484">
        <v>43994</v>
      </c>
      <c r="C150" s="484"/>
      <c r="D150" s="485" t="s">
        <v>3744</v>
      </c>
      <c r="E150" s="486" t="s">
        <v>601</v>
      </c>
      <c r="F150" s="486">
        <v>390</v>
      </c>
      <c r="G150" s="487">
        <v>250</v>
      </c>
      <c r="H150" s="487">
        <v>250</v>
      </c>
      <c r="I150" s="488" t="s">
        <v>3743</v>
      </c>
      <c r="J150" s="489" t="s">
        <v>3758</v>
      </c>
      <c r="K150" s="489">
        <f t="shared" si="82"/>
        <v>-2800</v>
      </c>
      <c r="L150" s="489">
        <f t="shared" si="83"/>
        <v>-140</v>
      </c>
      <c r="M150" s="489">
        <v>20</v>
      </c>
      <c r="N150" s="489" t="s">
        <v>664</v>
      </c>
      <c r="O150" s="531">
        <v>43994</v>
      </c>
      <c r="P150" s="404"/>
      <c r="Q150" s="404"/>
      <c r="R150" s="345" t="s">
        <v>603</v>
      </c>
      <c r="Z150" s="417"/>
      <c r="AA150" s="417"/>
      <c r="AB150" s="417"/>
      <c r="AC150" s="417"/>
      <c r="AD150" s="417"/>
      <c r="AE150" s="417"/>
      <c r="AF150" s="417"/>
      <c r="AG150" s="417"/>
      <c r="AH150" s="417"/>
    </row>
    <row r="151" spans="1:34" s="40" customFormat="1" ht="13.8">
      <c r="A151" s="483">
        <v>22</v>
      </c>
      <c r="B151" s="484">
        <v>43997</v>
      </c>
      <c r="C151" s="484"/>
      <c r="D151" s="485" t="s">
        <v>3754</v>
      </c>
      <c r="E151" s="486" t="s">
        <v>601</v>
      </c>
      <c r="F151" s="486">
        <v>22.5</v>
      </c>
      <c r="G151" s="487">
        <v>14</v>
      </c>
      <c r="H151" s="487">
        <v>13.5</v>
      </c>
      <c r="I151" s="488" t="s">
        <v>3755</v>
      </c>
      <c r="J151" s="489" t="s">
        <v>3670</v>
      </c>
      <c r="K151" s="489">
        <f t="shared" si="82"/>
        <v>-4545</v>
      </c>
      <c r="L151" s="489">
        <f t="shared" si="83"/>
        <v>-9</v>
      </c>
      <c r="M151" s="489">
        <v>505</v>
      </c>
      <c r="N151" s="489" t="s">
        <v>664</v>
      </c>
      <c r="O151" s="490">
        <v>43998</v>
      </c>
      <c r="P151" s="404"/>
      <c r="Q151" s="404"/>
      <c r="R151" s="345" t="s">
        <v>603</v>
      </c>
      <c r="Z151" s="417"/>
      <c r="AA151" s="417"/>
      <c r="AB151" s="417"/>
      <c r="AC151" s="417"/>
      <c r="AD151" s="417"/>
      <c r="AE151" s="417"/>
      <c r="AF151" s="417"/>
      <c r="AG151" s="417"/>
      <c r="AH151" s="417"/>
    </row>
    <row r="152" spans="1:34" s="40" customFormat="1" ht="13.8">
      <c r="A152" s="459">
        <v>23</v>
      </c>
      <c r="B152" s="449">
        <v>43998</v>
      </c>
      <c r="C152" s="449"/>
      <c r="D152" s="390" t="s">
        <v>3765</v>
      </c>
      <c r="E152" s="395" t="s">
        <v>601</v>
      </c>
      <c r="F152" s="395">
        <v>285</v>
      </c>
      <c r="G152" s="448"/>
      <c r="H152" s="448">
        <v>337.5</v>
      </c>
      <c r="I152" s="471" t="s">
        <v>3766</v>
      </c>
      <c r="J152" s="65" t="s">
        <v>3666</v>
      </c>
      <c r="K152" s="65">
        <f t="shared" si="82"/>
        <v>1050</v>
      </c>
      <c r="L152" s="65">
        <f t="shared" si="83"/>
        <v>52.5</v>
      </c>
      <c r="M152" s="65">
        <v>20</v>
      </c>
      <c r="N152" s="65" t="s">
        <v>600</v>
      </c>
      <c r="O152" s="470">
        <v>43999</v>
      </c>
      <c r="P152" s="404"/>
      <c r="Q152" s="404"/>
      <c r="R152" s="345" t="s">
        <v>603</v>
      </c>
      <c r="Z152" s="417"/>
      <c r="AA152" s="417"/>
      <c r="AB152" s="417"/>
      <c r="AC152" s="417"/>
      <c r="AD152" s="417"/>
      <c r="AE152" s="417"/>
      <c r="AF152" s="417"/>
      <c r="AG152" s="417"/>
      <c r="AH152" s="417"/>
    </row>
    <row r="153" spans="1:34" s="40" customFormat="1" ht="13.8">
      <c r="A153" s="459">
        <v>24</v>
      </c>
      <c r="B153" s="449">
        <v>43999</v>
      </c>
      <c r="C153" s="449"/>
      <c r="D153" s="390" t="s">
        <v>3768</v>
      </c>
      <c r="E153" s="395" t="s">
        <v>601</v>
      </c>
      <c r="F153" s="395">
        <v>320</v>
      </c>
      <c r="G153" s="448">
        <v>95</v>
      </c>
      <c r="H153" s="448">
        <v>365</v>
      </c>
      <c r="I153" s="471" t="s">
        <v>3766</v>
      </c>
      <c r="J153" s="65" t="s">
        <v>3684</v>
      </c>
      <c r="K153" s="65">
        <f t="shared" ref="K153:K154" si="84">L153*M153</f>
        <v>900</v>
      </c>
      <c r="L153" s="65">
        <f t="shared" ref="L153:L154" si="85">H153-F153</f>
        <v>45</v>
      </c>
      <c r="M153" s="65">
        <v>20</v>
      </c>
      <c r="N153" s="65" t="s">
        <v>600</v>
      </c>
      <c r="O153" s="500">
        <v>43999</v>
      </c>
      <c r="P153" s="404"/>
      <c r="Q153" s="404"/>
      <c r="R153" s="345" t="s">
        <v>603</v>
      </c>
      <c r="Z153" s="417"/>
      <c r="AA153" s="417"/>
      <c r="AB153" s="417"/>
      <c r="AC153" s="417"/>
      <c r="AD153" s="417"/>
      <c r="AE153" s="417"/>
      <c r="AF153" s="417"/>
      <c r="AG153" s="417"/>
      <c r="AH153" s="417"/>
    </row>
    <row r="154" spans="1:34" s="40" customFormat="1" ht="13.8">
      <c r="A154" s="483">
        <v>25</v>
      </c>
      <c r="B154" s="484">
        <v>44000</v>
      </c>
      <c r="C154" s="484"/>
      <c r="D154" s="485" t="s">
        <v>3768</v>
      </c>
      <c r="E154" s="486" t="s">
        <v>601</v>
      </c>
      <c r="F154" s="486">
        <v>300</v>
      </c>
      <c r="G154" s="487">
        <v>95</v>
      </c>
      <c r="H154" s="487">
        <v>175</v>
      </c>
      <c r="I154" s="488" t="s">
        <v>3766</v>
      </c>
      <c r="J154" s="489" t="s">
        <v>3778</v>
      </c>
      <c r="K154" s="489">
        <f t="shared" si="84"/>
        <v>-2500</v>
      </c>
      <c r="L154" s="489">
        <f t="shared" si="85"/>
        <v>-125</v>
      </c>
      <c r="M154" s="489">
        <v>20</v>
      </c>
      <c r="N154" s="489" t="s">
        <v>664</v>
      </c>
      <c r="O154" s="531">
        <v>44000</v>
      </c>
      <c r="P154" s="404"/>
      <c r="Q154" s="404"/>
      <c r="R154" s="345" t="s">
        <v>603</v>
      </c>
      <c r="Z154" s="417"/>
      <c r="AA154" s="417"/>
      <c r="AB154" s="417"/>
      <c r="AC154" s="417"/>
      <c r="AD154" s="417"/>
      <c r="AE154" s="417"/>
      <c r="AF154" s="417"/>
      <c r="AG154" s="417"/>
      <c r="AH154" s="417"/>
    </row>
    <row r="155" spans="1:34" s="40" customFormat="1" ht="13.8">
      <c r="A155" s="483">
        <v>26</v>
      </c>
      <c r="B155" s="484">
        <v>44004</v>
      </c>
      <c r="C155" s="484"/>
      <c r="D155" s="485" t="s">
        <v>3791</v>
      </c>
      <c r="E155" s="486" t="s">
        <v>601</v>
      </c>
      <c r="F155" s="486">
        <v>132.5</v>
      </c>
      <c r="G155" s="487">
        <v>85</v>
      </c>
      <c r="H155" s="487">
        <v>85</v>
      </c>
      <c r="I155" s="488" t="s">
        <v>3792</v>
      </c>
      <c r="J155" s="489" t="s">
        <v>3800</v>
      </c>
      <c r="K155" s="489">
        <f t="shared" ref="K155" si="86">L155*M155</f>
        <v>-3562.5</v>
      </c>
      <c r="L155" s="489">
        <f t="shared" ref="L155" si="87">H155-F155</f>
        <v>-47.5</v>
      </c>
      <c r="M155" s="489">
        <v>75</v>
      </c>
      <c r="N155" s="489" t="s">
        <v>664</v>
      </c>
      <c r="O155" s="531">
        <v>44005</v>
      </c>
      <c r="P155" s="404"/>
      <c r="Q155" s="404"/>
      <c r="R155" s="345" t="s">
        <v>603</v>
      </c>
      <c r="Z155" s="417"/>
      <c r="AA155" s="417"/>
      <c r="AB155" s="417"/>
      <c r="AC155" s="417"/>
      <c r="AD155" s="417"/>
      <c r="AE155" s="417"/>
      <c r="AF155" s="417"/>
      <c r="AG155" s="417"/>
      <c r="AH155" s="417"/>
    </row>
    <row r="156" spans="1:34" s="40" customFormat="1" ht="13.8">
      <c r="A156" s="483">
        <v>27</v>
      </c>
      <c r="B156" s="484">
        <v>44004</v>
      </c>
      <c r="C156" s="484"/>
      <c r="D156" s="485" t="s">
        <v>3793</v>
      </c>
      <c r="E156" s="486" t="s">
        <v>601</v>
      </c>
      <c r="F156" s="486">
        <v>385</v>
      </c>
      <c r="G156" s="487">
        <v>195</v>
      </c>
      <c r="H156" s="487">
        <v>195</v>
      </c>
      <c r="I156" s="488" t="s">
        <v>3794</v>
      </c>
      <c r="J156" s="489" t="s">
        <v>3801</v>
      </c>
      <c r="K156" s="489">
        <f t="shared" ref="K156:K158" si="88">L156*M156</f>
        <v>-3800</v>
      </c>
      <c r="L156" s="489">
        <f t="shared" ref="L156:L158" si="89">H156-F156</f>
        <v>-190</v>
      </c>
      <c r="M156" s="489">
        <v>20</v>
      </c>
      <c r="N156" s="489" t="s">
        <v>664</v>
      </c>
      <c r="O156" s="531">
        <v>44005</v>
      </c>
      <c r="P156" s="404"/>
      <c r="Q156" s="404"/>
      <c r="R156" s="345" t="s">
        <v>603</v>
      </c>
      <c r="Z156" s="417"/>
      <c r="AA156" s="417"/>
      <c r="AB156" s="417"/>
      <c r="AC156" s="417"/>
      <c r="AD156" s="417"/>
      <c r="AE156" s="417"/>
      <c r="AF156" s="417"/>
      <c r="AG156" s="417"/>
      <c r="AH156" s="417"/>
    </row>
    <row r="157" spans="1:34" s="40" customFormat="1" ht="13.8">
      <c r="A157" s="459">
        <v>28</v>
      </c>
      <c r="B157" s="449">
        <v>44007</v>
      </c>
      <c r="C157" s="449"/>
      <c r="D157" s="390" t="s">
        <v>3833</v>
      </c>
      <c r="E157" s="395" t="s">
        <v>601</v>
      </c>
      <c r="F157" s="395">
        <v>47.5</v>
      </c>
      <c r="G157" s="448"/>
      <c r="H157" s="448">
        <v>61</v>
      </c>
      <c r="I157" s="471" t="s">
        <v>3834</v>
      </c>
      <c r="J157" s="65" t="s">
        <v>3835</v>
      </c>
      <c r="K157" s="65">
        <f t="shared" si="88"/>
        <v>1012.5</v>
      </c>
      <c r="L157" s="65">
        <f t="shared" si="89"/>
        <v>13.5</v>
      </c>
      <c r="M157" s="65">
        <v>75</v>
      </c>
      <c r="N157" s="65" t="s">
        <v>600</v>
      </c>
      <c r="O157" s="500">
        <v>44007</v>
      </c>
      <c r="P157" s="404"/>
      <c r="Q157" s="404"/>
      <c r="R157" s="345" t="s">
        <v>603</v>
      </c>
      <c r="Z157" s="417"/>
      <c r="AA157" s="417"/>
      <c r="AB157" s="417"/>
      <c r="AC157" s="417"/>
      <c r="AD157" s="417"/>
      <c r="AE157" s="417"/>
      <c r="AF157" s="417"/>
      <c r="AG157" s="417"/>
      <c r="AH157" s="417"/>
    </row>
    <row r="158" spans="1:34" s="40" customFormat="1" ht="13.8">
      <c r="A158" s="459">
        <v>29</v>
      </c>
      <c r="B158" s="449">
        <v>44007</v>
      </c>
      <c r="C158" s="449"/>
      <c r="D158" s="390" t="s">
        <v>3833</v>
      </c>
      <c r="E158" s="395" t="s">
        <v>601</v>
      </c>
      <c r="F158" s="395">
        <v>42.5</v>
      </c>
      <c r="G158" s="448"/>
      <c r="H158" s="448">
        <v>49.5</v>
      </c>
      <c r="I158" s="471" t="s">
        <v>3834</v>
      </c>
      <c r="J158" s="65" t="s">
        <v>3780</v>
      </c>
      <c r="K158" s="65">
        <f t="shared" si="88"/>
        <v>525</v>
      </c>
      <c r="L158" s="65">
        <f t="shared" si="89"/>
        <v>7</v>
      </c>
      <c r="M158" s="65">
        <v>75</v>
      </c>
      <c r="N158" s="65" t="s">
        <v>600</v>
      </c>
      <c r="O158" s="500">
        <v>44007</v>
      </c>
      <c r="P158" s="404"/>
      <c r="Q158" s="404"/>
      <c r="R158" s="345" t="s">
        <v>603</v>
      </c>
      <c r="Z158" s="417"/>
      <c r="AA158" s="417"/>
      <c r="AB158" s="417"/>
      <c r="AC158" s="417"/>
      <c r="AD158" s="417"/>
      <c r="AE158" s="417"/>
      <c r="AF158" s="417"/>
      <c r="AG158" s="417"/>
      <c r="AH158" s="417"/>
    </row>
    <row r="159" spans="1:34" s="40" customFormat="1" ht="13.8">
      <c r="A159" s="459">
        <v>30</v>
      </c>
      <c r="B159" s="449">
        <v>44008</v>
      </c>
      <c r="C159" s="449"/>
      <c r="D159" s="390" t="s">
        <v>3853</v>
      </c>
      <c r="E159" s="395" t="s">
        <v>601</v>
      </c>
      <c r="F159" s="395">
        <v>45</v>
      </c>
      <c r="G159" s="448"/>
      <c r="H159" s="448">
        <v>55</v>
      </c>
      <c r="I159" s="471" t="s">
        <v>3854</v>
      </c>
      <c r="J159" s="65" t="s">
        <v>3780</v>
      </c>
      <c r="K159" s="65">
        <f t="shared" ref="K159" si="90">L159*M159</f>
        <v>750</v>
      </c>
      <c r="L159" s="65">
        <f t="shared" ref="L159" si="91">H159-F159</f>
        <v>10</v>
      </c>
      <c r="M159" s="65">
        <v>75</v>
      </c>
      <c r="N159" s="65" t="s">
        <v>600</v>
      </c>
      <c r="O159" s="500">
        <v>44008</v>
      </c>
      <c r="P159" s="404"/>
      <c r="Q159" s="404"/>
      <c r="R159" s="345" t="s">
        <v>603</v>
      </c>
      <c r="Z159" s="417"/>
      <c r="AA159" s="417"/>
      <c r="AB159" s="417"/>
      <c r="AC159" s="417"/>
      <c r="AD159" s="417"/>
      <c r="AE159" s="417"/>
      <c r="AF159" s="417"/>
      <c r="AG159" s="417"/>
      <c r="AH159" s="417"/>
    </row>
    <row r="160" spans="1:34" s="40" customFormat="1" ht="13.8">
      <c r="A160" s="458"/>
      <c r="B160" s="456"/>
      <c r="C160" s="456"/>
      <c r="D160" s="380"/>
      <c r="E160" s="421"/>
      <c r="F160" s="421"/>
      <c r="G160" s="457"/>
      <c r="H160" s="457"/>
      <c r="I160" s="509"/>
      <c r="J160" s="402"/>
      <c r="K160" s="402"/>
      <c r="L160" s="402"/>
      <c r="M160" s="402"/>
      <c r="N160" s="402"/>
      <c r="O160" s="510"/>
      <c r="P160" s="404"/>
      <c r="Q160" s="404"/>
      <c r="R160" s="345"/>
      <c r="Z160" s="417"/>
      <c r="AA160" s="417"/>
      <c r="AB160" s="417"/>
      <c r="AC160" s="417"/>
      <c r="AD160" s="417"/>
      <c r="AE160" s="417"/>
      <c r="AF160" s="417"/>
      <c r="AG160" s="417"/>
      <c r="AH160" s="417"/>
    </row>
    <row r="161" spans="1:34" s="40" customFormat="1" ht="13.8">
      <c r="A161" s="458"/>
      <c r="B161" s="456"/>
      <c r="C161" s="456"/>
      <c r="D161" s="380"/>
      <c r="E161" s="421"/>
      <c r="F161" s="421"/>
      <c r="G161" s="457"/>
      <c r="H161" s="457"/>
      <c r="I161" s="421"/>
      <c r="J161" s="383"/>
      <c r="K161" s="383"/>
      <c r="L161" s="383"/>
      <c r="M161" s="383"/>
      <c r="N161" s="383"/>
      <c r="O161" s="399"/>
      <c r="P161" s="404"/>
      <c r="Q161" s="404"/>
      <c r="R161" s="345"/>
      <c r="Z161" s="417"/>
      <c r="AA161" s="417"/>
      <c r="AB161" s="417"/>
      <c r="AC161" s="417"/>
      <c r="AD161" s="417"/>
      <c r="AE161" s="417"/>
      <c r="AF161" s="417"/>
      <c r="AG161" s="417"/>
      <c r="AH161" s="417"/>
    </row>
    <row r="162" spans="1:34" s="40" customFormat="1" ht="13.8">
      <c r="A162" s="385"/>
      <c r="B162" s="386"/>
      <c r="C162" s="386"/>
      <c r="D162" s="387"/>
      <c r="E162" s="385"/>
      <c r="F162" s="418"/>
      <c r="G162" s="385"/>
      <c r="H162" s="385"/>
      <c r="I162" s="385"/>
      <c r="J162" s="386"/>
      <c r="K162" s="419"/>
      <c r="L162" s="385"/>
      <c r="M162" s="385"/>
      <c r="N162" s="385"/>
      <c r="O162" s="420"/>
      <c r="P162" s="404"/>
      <c r="Q162" s="404"/>
      <c r="R162" s="345"/>
      <c r="Z162" s="417"/>
      <c r="AA162" s="417"/>
      <c r="AB162" s="417"/>
      <c r="AC162" s="417"/>
      <c r="AD162" s="417"/>
      <c r="AE162" s="417"/>
      <c r="AF162" s="417"/>
      <c r="AG162" s="417"/>
      <c r="AH162" s="417"/>
    </row>
    <row r="163" spans="1:34" ht="13.8">
      <c r="A163" s="101" t="s">
        <v>619</v>
      </c>
      <c r="B163" s="102"/>
      <c r="C163" s="102"/>
      <c r="D163" s="103"/>
      <c r="E163" s="34"/>
      <c r="F163" s="32"/>
      <c r="G163" s="32"/>
      <c r="H163" s="74"/>
      <c r="I163" s="121"/>
      <c r="J163" s="122"/>
      <c r="K163" s="17"/>
      <c r="L163" s="17"/>
      <c r="M163" s="17"/>
      <c r="N163" s="11"/>
      <c r="O163" s="53"/>
      <c r="Q163" s="97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34" ht="39.6">
      <c r="A164" s="20" t="s">
        <v>16</v>
      </c>
      <c r="B164" s="21" t="s">
        <v>575</v>
      </c>
      <c r="C164" s="21"/>
      <c r="D164" s="22" t="s">
        <v>588</v>
      </c>
      <c r="E164" s="21" t="s">
        <v>589</v>
      </c>
      <c r="F164" s="21" t="s">
        <v>590</v>
      </c>
      <c r="G164" s="21" t="s">
        <v>591</v>
      </c>
      <c r="H164" s="21" t="s">
        <v>592</v>
      </c>
      <c r="I164" s="21" t="s">
        <v>593</v>
      </c>
      <c r="J164" s="20" t="s">
        <v>594</v>
      </c>
      <c r="K164" s="21" t="s">
        <v>595</v>
      </c>
      <c r="L164" s="21" t="s">
        <v>596</v>
      </c>
      <c r="M164" s="21" t="s">
        <v>597</v>
      </c>
      <c r="N164" s="22" t="s">
        <v>598</v>
      </c>
      <c r="O164" s="21" t="s">
        <v>599</v>
      </c>
      <c r="P164" s="99"/>
      <c r="Q164" s="11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34" s="8" customFormat="1">
      <c r="A165" s="405"/>
      <c r="B165" s="406"/>
      <c r="C165" s="407"/>
      <c r="D165" s="408"/>
      <c r="E165" s="409"/>
      <c r="F165" s="409"/>
      <c r="G165" s="410"/>
      <c r="H165" s="410"/>
      <c r="I165" s="409"/>
      <c r="J165" s="411"/>
      <c r="K165" s="412"/>
      <c r="L165" s="413"/>
      <c r="M165" s="414"/>
      <c r="N165" s="415"/>
      <c r="O165" s="416"/>
      <c r="P165" s="125"/>
      <c r="Q165"/>
      <c r="R165" s="96"/>
      <c r="T165" s="57"/>
      <c r="U165" s="57"/>
      <c r="V165" s="57"/>
      <c r="W165" s="57"/>
      <c r="X165" s="57"/>
      <c r="Y165" s="57"/>
      <c r="Z165" s="57"/>
    </row>
    <row r="166" spans="1:34">
      <c r="A166" s="23" t="s">
        <v>604</v>
      </c>
      <c r="B166" s="23"/>
      <c r="C166" s="23"/>
      <c r="D166" s="23"/>
      <c r="E166" s="5"/>
      <c r="F166" s="30" t="s">
        <v>606</v>
      </c>
      <c r="G166" s="83"/>
      <c r="H166" s="83"/>
      <c r="I166" s="38"/>
      <c r="J166" s="86"/>
      <c r="K166" s="84"/>
      <c r="L166" s="85"/>
      <c r="M166" s="86"/>
      <c r="N166" s="87"/>
      <c r="O166" s="126"/>
      <c r="P166" s="11"/>
      <c r="Q166" s="16"/>
      <c r="R166" s="98"/>
      <c r="S166" s="16"/>
      <c r="T166" s="16"/>
      <c r="U166" s="16"/>
      <c r="V166" s="16"/>
      <c r="W166" s="16"/>
      <c r="X166" s="16"/>
      <c r="Y166" s="16"/>
    </row>
    <row r="167" spans="1:34">
      <c r="A167" s="29" t="s">
        <v>605</v>
      </c>
      <c r="B167" s="23"/>
      <c r="C167" s="23"/>
      <c r="D167" s="23"/>
      <c r="E167" s="32"/>
      <c r="F167" s="30" t="s">
        <v>608</v>
      </c>
      <c r="G167" s="12"/>
      <c r="H167" s="12"/>
      <c r="I167" s="12"/>
      <c r="J167" s="53"/>
      <c r="K167" s="12"/>
      <c r="L167" s="12"/>
      <c r="M167" s="12"/>
      <c r="N167" s="11"/>
      <c r="O167" s="53"/>
      <c r="Q167" s="7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34">
      <c r="A168" s="29"/>
      <c r="B168" s="23"/>
      <c r="C168" s="23"/>
      <c r="D168" s="23"/>
      <c r="E168" s="32"/>
      <c r="F168" s="30"/>
      <c r="G168" s="12"/>
      <c r="H168" s="12"/>
      <c r="I168" s="12"/>
      <c r="J168" s="53"/>
      <c r="K168" s="12"/>
      <c r="L168" s="12"/>
      <c r="M168" s="12"/>
      <c r="N168" s="11"/>
      <c r="O168" s="53"/>
      <c r="Q168" s="7"/>
      <c r="R168" s="83"/>
      <c r="S168" s="16"/>
      <c r="T168" s="16"/>
      <c r="U168" s="16"/>
      <c r="V168" s="16"/>
      <c r="W168" s="16"/>
      <c r="X168" s="16"/>
      <c r="Y168" s="16"/>
      <c r="Z168" s="16"/>
    </row>
    <row r="169" spans="1:34">
      <c r="A169" s="29"/>
      <c r="B169" s="23"/>
      <c r="C169" s="23"/>
      <c r="D169" s="23"/>
      <c r="E169" s="32"/>
      <c r="F169" s="30"/>
      <c r="G169" s="12"/>
      <c r="H169" s="12"/>
      <c r="I169" s="12"/>
      <c r="J169" s="53"/>
      <c r="K169" s="12"/>
      <c r="L169" s="12"/>
      <c r="M169" s="12"/>
      <c r="N169" s="11"/>
      <c r="O169" s="53"/>
      <c r="Q169" s="7"/>
      <c r="R169" s="83"/>
      <c r="S169" s="16"/>
      <c r="T169" s="16"/>
      <c r="U169" s="16"/>
      <c r="V169" s="16"/>
      <c r="W169" s="16"/>
      <c r="X169" s="16"/>
      <c r="Y169" s="16"/>
      <c r="Z169" s="16"/>
    </row>
    <row r="170" spans="1:34">
      <c r="A170" s="29"/>
      <c r="B170" s="23"/>
      <c r="C170" s="23"/>
      <c r="D170" s="23"/>
      <c r="E170" s="32"/>
      <c r="F170" s="30"/>
      <c r="G170" s="41"/>
      <c r="H170" s="42"/>
      <c r="I170" s="83"/>
      <c r="J170" s="17"/>
      <c r="K170" s="84"/>
      <c r="L170" s="85"/>
      <c r="M170" s="86"/>
      <c r="N170" s="87"/>
      <c r="O170" s="88"/>
      <c r="P170" s="5"/>
      <c r="Q170" s="11"/>
      <c r="R170" s="83"/>
      <c r="S170" s="16"/>
      <c r="T170" s="16"/>
      <c r="U170" s="16"/>
      <c r="V170" s="16"/>
      <c r="W170" s="16"/>
      <c r="X170" s="16"/>
      <c r="Y170" s="16"/>
      <c r="Z170" s="16"/>
    </row>
    <row r="171" spans="1:34">
      <c r="A171" s="37"/>
      <c r="B171" s="45"/>
      <c r="C171" s="104"/>
      <c r="D171" s="6"/>
      <c r="E171" s="38"/>
      <c r="F171" s="83"/>
      <c r="G171" s="41"/>
      <c r="H171" s="42"/>
      <c r="I171" s="83"/>
      <c r="J171" s="17"/>
      <c r="K171" s="84"/>
      <c r="L171" s="85"/>
      <c r="M171" s="86"/>
      <c r="N171" s="87"/>
      <c r="O171" s="88"/>
      <c r="P171" s="5"/>
      <c r="Q171" s="11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34" ht="13.8">
      <c r="A172" s="5"/>
      <c r="B172" s="105" t="s">
        <v>620</v>
      </c>
      <c r="C172" s="105"/>
      <c r="D172" s="105"/>
      <c r="E172" s="105"/>
      <c r="F172" s="17"/>
      <c r="G172" s="17"/>
      <c r="H172" s="106"/>
      <c r="I172" s="17"/>
      <c r="J172" s="75"/>
      <c r="K172" s="76"/>
      <c r="L172" s="17"/>
      <c r="M172" s="17"/>
      <c r="N172" s="16"/>
      <c r="O172" s="100"/>
      <c r="P172" s="7"/>
      <c r="Q172" s="11"/>
      <c r="R172" s="143"/>
      <c r="S172" s="16"/>
      <c r="T172" s="16"/>
      <c r="U172" s="16"/>
      <c r="V172" s="16"/>
      <c r="W172" s="16"/>
      <c r="X172" s="16"/>
      <c r="Y172" s="16"/>
      <c r="Z172" s="16"/>
    </row>
    <row r="173" spans="1:34" ht="39.6">
      <c r="A173" s="20" t="s">
        <v>16</v>
      </c>
      <c r="B173" s="21" t="s">
        <v>575</v>
      </c>
      <c r="C173" s="21"/>
      <c r="D173" s="22" t="s">
        <v>588</v>
      </c>
      <c r="E173" s="21" t="s">
        <v>589</v>
      </c>
      <c r="F173" s="21" t="s">
        <v>590</v>
      </c>
      <c r="G173" s="21" t="s">
        <v>621</v>
      </c>
      <c r="H173" s="21" t="s">
        <v>622</v>
      </c>
      <c r="I173" s="21" t="s">
        <v>593</v>
      </c>
      <c r="J173" s="61" t="s">
        <v>594</v>
      </c>
      <c r="K173" s="21" t="s">
        <v>595</v>
      </c>
      <c r="L173" s="21" t="s">
        <v>596</v>
      </c>
      <c r="M173" s="21" t="s">
        <v>597</v>
      </c>
      <c r="N173" s="22" t="s">
        <v>598</v>
      </c>
      <c r="O173" s="100"/>
      <c r="P173" s="7"/>
      <c r="Q173" s="11"/>
      <c r="R173" s="143"/>
      <c r="S173" s="16"/>
      <c r="T173" s="16"/>
      <c r="U173" s="16"/>
      <c r="V173" s="16"/>
      <c r="W173" s="16"/>
      <c r="X173" s="16"/>
      <c r="Y173" s="16"/>
      <c r="Z173" s="16"/>
    </row>
    <row r="174" spans="1:34">
      <c r="A174" s="204">
        <v>1</v>
      </c>
      <c r="B174" s="107">
        <v>41579</v>
      </c>
      <c r="C174" s="107"/>
      <c r="D174" s="108" t="s">
        <v>623</v>
      </c>
      <c r="E174" s="109" t="s">
        <v>624</v>
      </c>
      <c r="F174" s="110">
        <v>82</v>
      </c>
      <c r="G174" s="109" t="s">
        <v>625</v>
      </c>
      <c r="H174" s="109">
        <v>100</v>
      </c>
      <c r="I174" s="127">
        <v>100</v>
      </c>
      <c r="J174" s="128" t="s">
        <v>626</v>
      </c>
      <c r="K174" s="129">
        <f t="shared" ref="K174:K205" si="92">H174-F174</f>
        <v>18</v>
      </c>
      <c r="L174" s="130">
        <f t="shared" ref="L174:L205" si="93">K174/F174</f>
        <v>0.21951219512195122</v>
      </c>
      <c r="M174" s="131" t="s">
        <v>600</v>
      </c>
      <c r="N174" s="132">
        <v>42657</v>
      </c>
      <c r="O174" s="53"/>
      <c r="P174" s="11"/>
      <c r="Q174" s="16"/>
      <c r="R174" s="143"/>
      <c r="S174" s="16"/>
      <c r="T174" s="16"/>
      <c r="U174" s="16"/>
      <c r="V174" s="16"/>
      <c r="W174" s="16"/>
      <c r="X174" s="16"/>
      <c r="Y174" s="16"/>
      <c r="Z174" s="16"/>
    </row>
    <row r="175" spans="1:34">
      <c r="A175" s="204">
        <v>2</v>
      </c>
      <c r="B175" s="107">
        <v>41794</v>
      </c>
      <c r="C175" s="107"/>
      <c r="D175" s="108" t="s">
        <v>627</v>
      </c>
      <c r="E175" s="109" t="s">
        <v>601</v>
      </c>
      <c r="F175" s="110">
        <v>257</v>
      </c>
      <c r="G175" s="109" t="s">
        <v>625</v>
      </c>
      <c r="H175" s="109">
        <v>300</v>
      </c>
      <c r="I175" s="127">
        <v>300</v>
      </c>
      <c r="J175" s="128" t="s">
        <v>626</v>
      </c>
      <c r="K175" s="129">
        <f t="shared" si="92"/>
        <v>43</v>
      </c>
      <c r="L175" s="130">
        <f t="shared" si="93"/>
        <v>0.16731517509727625</v>
      </c>
      <c r="M175" s="131" t="s">
        <v>600</v>
      </c>
      <c r="N175" s="132">
        <v>41822</v>
      </c>
      <c r="O175" s="53"/>
      <c r="P175" s="11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34">
      <c r="A176" s="204">
        <v>3</v>
      </c>
      <c r="B176" s="107">
        <v>41828</v>
      </c>
      <c r="C176" s="107"/>
      <c r="D176" s="108" t="s">
        <v>628</v>
      </c>
      <c r="E176" s="109" t="s">
        <v>601</v>
      </c>
      <c r="F176" s="110">
        <v>393</v>
      </c>
      <c r="G176" s="109" t="s">
        <v>625</v>
      </c>
      <c r="H176" s="109">
        <v>468</v>
      </c>
      <c r="I176" s="127">
        <v>468</v>
      </c>
      <c r="J176" s="128" t="s">
        <v>626</v>
      </c>
      <c r="K176" s="129">
        <f t="shared" si="92"/>
        <v>75</v>
      </c>
      <c r="L176" s="130">
        <f t="shared" si="93"/>
        <v>0.19083969465648856</v>
      </c>
      <c r="M176" s="131" t="s">
        <v>600</v>
      </c>
      <c r="N176" s="132">
        <v>41863</v>
      </c>
      <c r="O176" s="53"/>
      <c r="P176" s="11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4</v>
      </c>
      <c r="B177" s="107">
        <v>41857</v>
      </c>
      <c r="C177" s="107"/>
      <c r="D177" s="108" t="s">
        <v>629</v>
      </c>
      <c r="E177" s="109" t="s">
        <v>601</v>
      </c>
      <c r="F177" s="110">
        <v>205</v>
      </c>
      <c r="G177" s="109" t="s">
        <v>625</v>
      </c>
      <c r="H177" s="109">
        <v>275</v>
      </c>
      <c r="I177" s="127">
        <v>250</v>
      </c>
      <c r="J177" s="128" t="s">
        <v>626</v>
      </c>
      <c r="K177" s="129">
        <f t="shared" si="92"/>
        <v>70</v>
      </c>
      <c r="L177" s="130">
        <f t="shared" si="93"/>
        <v>0.34146341463414637</v>
      </c>
      <c r="M177" s="131" t="s">
        <v>600</v>
      </c>
      <c r="N177" s="132">
        <v>41962</v>
      </c>
      <c r="O177" s="53"/>
      <c r="P177" s="11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5</v>
      </c>
      <c r="B178" s="107">
        <v>41886</v>
      </c>
      <c r="C178" s="107"/>
      <c r="D178" s="108" t="s">
        <v>630</v>
      </c>
      <c r="E178" s="109" t="s">
        <v>601</v>
      </c>
      <c r="F178" s="110">
        <v>162</v>
      </c>
      <c r="G178" s="109" t="s">
        <v>625</v>
      </c>
      <c r="H178" s="109">
        <v>190</v>
      </c>
      <c r="I178" s="127">
        <v>190</v>
      </c>
      <c r="J178" s="128" t="s">
        <v>626</v>
      </c>
      <c r="K178" s="129">
        <f t="shared" si="92"/>
        <v>28</v>
      </c>
      <c r="L178" s="130">
        <f t="shared" si="93"/>
        <v>0.1728395061728395</v>
      </c>
      <c r="M178" s="131" t="s">
        <v>600</v>
      </c>
      <c r="N178" s="132">
        <v>42006</v>
      </c>
      <c r="O178" s="53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6</v>
      </c>
      <c r="B179" s="107">
        <v>41886</v>
      </c>
      <c r="C179" s="107"/>
      <c r="D179" s="108" t="s">
        <v>631</v>
      </c>
      <c r="E179" s="109" t="s">
        <v>601</v>
      </c>
      <c r="F179" s="110">
        <v>75</v>
      </c>
      <c r="G179" s="109" t="s">
        <v>625</v>
      </c>
      <c r="H179" s="109">
        <v>91.5</v>
      </c>
      <c r="I179" s="127" t="s">
        <v>632</v>
      </c>
      <c r="J179" s="128" t="s">
        <v>633</v>
      </c>
      <c r="K179" s="129">
        <f t="shared" si="92"/>
        <v>16.5</v>
      </c>
      <c r="L179" s="130">
        <f t="shared" si="93"/>
        <v>0.22</v>
      </c>
      <c r="M179" s="131" t="s">
        <v>600</v>
      </c>
      <c r="N179" s="132">
        <v>41954</v>
      </c>
      <c r="O179" s="53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7</v>
      </c>
      <c r="B180" s="107">
        <v>41913</v>
      </c>
      <c r="C180" s="107"/>
      <c r="D180" s="108" t="s">
        <v>634</v>
      </c>
      <c r="E180" s="109" t="s">
        <v>601</v>
      </c>
      <c r="F180" s="110">
        <v>850</v>
      </c>
      <c r="G180" s="109" t="s">
        <v>625</v>
      </c>
      <c r="H180" s="109">
        <v>982.5</v>
      </c>
      <c r="I180" s="127">
        <v>1050</v>
      </c>
      <c r="J180" s="128" t="s">
        <v>635</v>
      </c>
      <c r="K180" s="129">
        <f t="shared" si="92"/>
        <v>132.5</v>
      </c>
      <c r="L180" s="130">
        <f t="shared" si="93"/>
        <v>0.15588235294117647</v>
      </c>
      <c r="M180" s="131" t="s">
        <v>600</v>
      </c>
      <c r="N180" s="132">
        <v>42039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</v>
      </c>
      <c r="B181" s="107">
        <v>41913</v>
      </c>
      <c r="C181" s="107"/>
      <c r="D181" s="108" t="s">
        <v>636</v>
      </c>
      <c r="E181" s="109" t="s">
        <v>601</v>
      </c>
      <c r="F181" s="110">
        <v>475</v>
      </c>
      <c r="G181" s="109" t="s">
        <v>625</v>
      </c>
      <c r="H181" s="109">
        <v>515</v>
      </c>
      <c r="I181" s="127">
        <v>600</v>
      </c>
      <c r="J181" s="128" t="s">
        <v>637</v>
      </c>
      <c r="K181" s="129">
        <f t="shared" si="92"/>
        <v>40</v>
      </c>
      <c r="L181" s="130">
        <f t="shared" si="93"/>
        <v>8.4210526315789472E-2</v>
      </c>
      <c r="M181" s="131" t="s">
        <v>600</v>
      </c>
      <c r="N181" s="132">
        <v>41939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9</v>
      </c>
      <c r="B182" s="107">
        <v>41913</v>
      </c>
      <c r="C182" s="107"/>
      <c r="D182" s="108" t="s">
        <v>638</v>
      </c>
      <c r="E182" s="109" t="s">
        <v>601</v>
      </c>
      <c r="F182" s="110">
        <v>86</v>
      </c>
      <c r="G182" s="109" t="s">
        <v>625</v>
      </c>
      <c r="H182" s="109">
        <v>99</v>
      </c>
      <c r="I182" s="127">
        <v>140</v>
      </c>
      <c r="J182" s="128" t="s">
        <v>639</v>
      </c>
      <c r="K182" s="129">
        <f t="shared" si="92"/>
        <v>13</v>
      </c>
      <c r="L182" s="130">
        <f t="shared" si="93"/>
        <v>0.15116279069767441</v>
      </c>
      <c r="M182" s="131" t="s">
        <v>600</v>
      </c>
      <c r="N182" s="132">
        <v>41939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10</v>
      </c>
      <c r="B183" s="107">
        <v>41926</v>
      </c>
      <c r="C183" s="107"/>
      <c r="D183" s="108" t="s">
        <v>640</v>
      </c>
      <c r="E183" s="109" t="s">
        <v>601</v>
      </c>
      <c r="F183" s="110">
        <v>496.6</v>
      </c>
      <c r="G183" s="109" t="s">
        <v>625</v>
      </c>
      <c r="H183" s="109">
        <v>621</v>
      </c>
      <c r="I183" s="127">
        <v>580</v>
      </c>
      <c r="J183" s="128" t="s">
        <v>626</v>
      </c>
      <c r="K183" s="129">
        <f t="shared" si="92"/>
        <v>124.39999999999998</v>
      </c>
      <c r="L183" s="130">
        <f t="shared" si="93"/>
        <v>0.25050342327829234</v>
      </c>
      <c r="M183" s="131" t="s">
        <v>600</v>
      </c>
      <c r="N183" s="132">
        <v>42605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11</v>
      </c>
      <c r="B184" s="107">
        <v>41926</v>
      </c>
      <c r="C184" s="107"/>
      <c r="D184" s="108" t="s">
        <v>641</v>
      </c>
      <c r="E184" s="109" t="s">
        <v>601</v>
      </c>
      <c r="F184" s="110">
        <v>2481.9</v>
      </c>
      <c r="G184" s="109" t="s">
        <v>625</v>
      </c>
      <c r="H184" s="109">
        <v>2840</v>
      </c>
      <c r="I184" s="127">
        <v>2870</v>
      </c>
      <c r="J184" s="128" t="s">
        <v>642</v>
      </c>
      <c r="K184" s="129">
        <f t="shared" si="92"/>
        <v>358.09999999999991</v>
      </c>
      <c r="L184" s="130">
        <f t="shared" si="93"/>
        <v>0.14428462065353154</v>
      </c>
      <c r="M184" s="131" t="s">
        <v>600</v>
      </c>
      <c r="N184" s="132">
        <v>42017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12</v>
      </c>
      <c r="B185" s="107">
        <v>41928</v>
      </c>
      <c r="C185" s="107"/>
      <c r="D185" s="108" t="s">
        <v>643</v>
      </c>
      <c r="E185" s="109" t="s">
        <v>601</v>
      </c>
      <c r="F185" s="110">
        <v>84.5</v>
      </c>
      <c r="G185" s="109" t="s">
        <v>625</v>
      </c>
      <c r="H185" s="109">
        <v>93</v>
      </c>
      <c r="I185" s="127">
        <v>110</v>
      </c>
      <c r="J185" s="128" t="s">
        <v>644</v>
      </c>
      <c r="K185" s="129">
        <f t="shared" si="92"/>
        <v>8.5</v>
      </c>
      <c r="L185" s="130">
        <f t="shared" si="93"/>
        <v>0.10059171597633136</v>
      </c>
      <c r="M185" s="131" t="s">
        <v>600</v>
      </c>
      <c r="N185" s="132">
        <v>41939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13</v>
      </c>
      <c r="B186" s="107">
        <v>41928</v>
      </c>
      <c r="C186" s="107"/>
      <c r="D186" s="108" t="s">
        <v>645</v>
      </c>
      <c r="E186" s="109" t="s">
        <v>601</v>
      </c>
      <c r="F186" s="110">
        <v>401</v>
      </c>
      <c r="G186" s="109" t="s">
        <v>625</v>
      </c>
      <c r="H186" s="109">
        <v>428</v>
      </c>
      <c r="I186" s="127">
        <v>450</v>
      </c>
      <c r="J186" s="128" t="s">
        <v>646</v>
      </c>
      <c r="K186" s="129">
        <f t="shared" si="92"/>
        <v>27</v>
      </c>
      <c r="L186" s="130">
        <f t="shared" si="93"/>
        <v>6.7331670822942641E-2</v>
      </c>
      <c r="M186" s="131" t="s">
        <v>600</v>
      </c>
      <c r="N186" s="132">
        <v>42020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14</v>
      </c>
      <c r="B187" s="107">
        <v>41928</v>
      </c>
      <c r="C187" s="107"/>
      <c r="D187" s="108" t="s">
        <v>647</v>
      </c>
      <c r="E187" s="109" t="s">
        <v>601</v>
      </c>
      <c r="F187" s="110">
        <v>101</v>
      </c>
      <c r="G187" s="109" t="s">
        <v>625</v>
      </c>
      <c r="H187" s="109">
        <v>112</v>
      </c>
      <c r="I187" s="127">
        <v>120</v>
      </c>
      <c r="J187" s="128" t="s">
        <v>648</v>
      </c>
      <c r="K187" s="129">
        <f t="shared" si="92"/>
        <v>11</v>
      </c>
      <c r="L187" s="130">
        <f t="shared" si="93"/>
        <v>0.10891089108910891</v>
      </c>
      <c r="M187" s="131" t="s">
        <v>600</v>
      </c>
      <c r="N187" s="132">
        <v>41939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15</v>
      </c>
      <c r="B188" s="107">
        <v>41954</v>
      </c>
      <c r="C188" s="107"/>
      <c r="D188" s="108" t="s">
        <v>649</v>
      </c>
      <c r="E188" s="109" t="s">
        <v>601</v>
      </c>
      <c r="F188" s="110">
        <v>59</v>
      </c>
      <c r="G188" s="109" t="s">
        <v>625</v>
      </c>
      <c r="H188" s="109">
        <v>76</v>
      </c>
      <c r="I188" s="127">
        <v>76</v>
      </c>
      <c r="J188" s="128" t="s">
        <v>626</v>
      </c>
      <c r="K188" s="129">
        <f t="shared" si="92"/>
        <v>17</v>
      </c>
      <c r="L188" s="130">
        <f t="shared" si="93"/>
        <v>0.28813559322033899</v>
      </c>
      <c r="M188" s="131" t="s">
        <v>600</v>
      </c>
      <c r="N188" s="132">
        <v>43032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16</v>
      </c>
      <c r="B189" s="107">
        <v>41954</v>
      </c>
      <c r="C189" s="107"/>
      <c r="D189" s="108" t="s">
        <v>638</v>
      </c>
      <c r="E189" s="109" t="s">
        <v>601</v>
      </c>
      <c r="F189" s="110">
        <v>99</v>
      </c>
      <c r="G189" s="109" t="s">
        <v>625</v>
      </c>
      <c r="H189" s="109">
        <v>120</v>
      </c>
      <c r="I189" s="127">
        <v>120</v>
      </c>
      <c r="J189" s="128" t="s">
        <v>650</v>
      </c>
      <c r="K189" s="129">
        <f t="shared" si="92"/>
        <v>21</v>
      </c>
      <c r="L189" s="130">
        <f t="shared" si="93"/>
        <v>0.21212121212121213</v>
      </c>
      <c r="M189" s="131" t="s">
        <v>600</v>
      </c>
      <c r="N189" s="132">
        <v>41960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17</v>
      </c>
      <c r="B190" s="107">
        <v>41956</v>
      </c>
      <c r="C190" s="107"/>
      <c r="D190" s="108" t="s">
        <v>651</v>
      </c>
      <c r="E190" s="109" t="s">
        <v>601</v>
      </c>
      <c r="F190" s="110">
        <v>22</v>
      </c>
      <c r="G190" s="109" t="s">
        <v>625</v>
      </c>
      <c r="H190" s="109">
        <v>33.549999999999997</v>
      </c>
      <c r="I190" s="127">
        <v>32</v>
      </c>
      <c r="J190" s="128" t="s">
        <v>652</v>
      </c>
      <c r="K190" s="129">
        <f t="shared" si="92"/>
        <v>11.549999999999997</v>
      </c>
      <c r="L190" s="130">
        <f t="shared" si="93"/>
        <v>0.52499999999999991</v>
      </c>
      <c r="M190" s="131" t="s">
        <v>600</v>
      </c>
      <c r="N190" s="132">
        <v>42188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18</v>
      </c>
      <c r="B191" s="107">
        <v>41976</v>
      </c>
      <c r="C191" s="107"/>
      <c r="D191" s="108" t="s">
        <v>653</v>
      </c>
      <c r="E191" s="109" t="s">
        <v>601</v>
      </c>
      <c r="F191" s="110">
        <v>440</v>
      </c>
      <c r="G191" s="109" t="s">
        <v>625</v>
      </c>
      <c r="H191" s="109">
        <v>520</v>
      </c>
      <c r="I191" s="127">
        <v>520</v>
      </c>
      <c r="J191" s="128" t="s">
        <v>654</v>
      </c>
      <c r="K191" s="129">
        <f t="shared" si="92"/>
        <v>80</v>
      </c>
      <c r="L191" s="130">
        <f t="shared" si="93"/>
        <v>0.18181818181818182</v>
      </c>
      <c r="M191" s="131" t="s">
        <v>600</v>
      </c>
      <c r="N191" s="132">
        <v>42208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19</v>
      </c>
      <c r="B192" s="107">
        <v>41976</v>
      </c>
      <c r="C192" s="107"/>
      <c r="D192" s="108" t="s">
        <v>655</v>
      </c>
      <c r="E192" s="109" t="s">
        <v>601</v>
      </c>
      <c r="F192" s="110">
        <v>360</v>
      </c>
      <c r="G192" s="109" t="s">
        <v>625</v>
      </c>
      <c r="H192" s="109">
        <v>427</v>
      </c>
      <c r="I192" s="127">
        <v>425</v>
      </c>
      <c r="J192" s="128" t="s">
        <v>656</v>
      </c>
      <c r="K192" s="129">
        <f t="shared" si="92"/>
        <v>67</v>
      </c>
      <c r="L192" s="130">
        <f t="shared" si="93"/>
        <v>0.18611111111111112</v>
      </c>
      <c r="M192" s="131" t="s">
        <v>600</v>
      </c>
      <c r="N192" s="132">
        <v>42058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20</v>
      </c>
      <c r="B193" s="107">
        <v>42012</v>
      </c>
      <c r="C193" s="107"/>
      <c r="D193" s="108" t="s">
        <v>657</v>
      </c>
      <c r="E193" s="109" t="s">
        <v>601</v>
      </c>
      <c r="F193" s="110">
        <v>360</v>
      </c>
      <c r="G193" s="109" t="s">
        <v>625</v>
      </c>
      <c r="H193" s="109">
        <v>455</v>
      </c>
      <c r="I193" s="127">
        <v>420</v>
      </c>
      <c r="J193" s="128" t="s">
        <v>658</v>
      </c>
      <c r="K193" s="129">
        <f t="shared" si="92"/>
        <v>95</v>
      </c>
      <c r="L193" s="130">
        <f t="shared" si="93"/>
        <v>0.2638888888888889</v>
      </c>
      <c r="M193" s="131" t="s">
        <v>600</v>
      </c>
      <c r="N193" s="132">
        <v>42024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21</v>
      </c>
      <c r="B194" s="107">
        <v>42012</v>
      </c>
      <c r="C194" s="107"/>
      <c r="D194" s="108" t="s">
        <v>659</v>
      </c>
      <c r="E194" s="109" t="s">
        <v>601</v>
      </c>
      <c r="F194" s="110">
        <v>130</v>
      </c>
      <c r="G194" s="109"/>
      <c r="H194" s="109">
        <v>175.5</v>
      </c>
      <c r="I194" s="127">
        <v>165</v>
      </c>
      <c r="J194" s="128" t="s">
        <v>660</v>
      </c>
      <c r="K194" s="129">
        <f t="shared" si="92"/>
        <v>45.5</v>
      </c>
      <c r="L194" s="130">
        <f t="shared" si="93"/>
        <v>0.35</v>
      </c>
      <c r="M194" s="131" t="s">
        <v>600</v>
      </c>
      <c r="N194" s="132">
        <v>43088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22</v>
      </c>
      <c r="B195" s="107">
        <v>42040</v>
      </c>
      <c r="C195" s="107"/>
      <c r="D195" s="108" t="s">
        <v>390</v>
      </c>
      <c r="E195" s="109" t="s">
        <v>624</v>
      </c>
      <c r="F195" s="110">
        <v>98</v>
      </c>
      <c r="G195" s="109"/>
      <c r="H195" s="109">
        <v>120</v>
      </c>
      <c r="I195" s="127">
        <v>120</v>
      </c>
      <c r="J195" s="128" t="s">
        <v>626</v>
      </c>
      <c r="K195" s="129">
        <f t="shared" si="92"/>
        <v>22</v>
      </c>
      <c r="L195" s="130">
        <f t="shared" si="93"/>
        <v>0.22448979591836735</v>
      </c>
      <c r="M195" s="131" t="s">
        <v>600</v>
      </c>
      <c r="N195" s="132">
        <v>42753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23</v>
      </c>
      <c r="B196" s="107">
        <v>42040</v>
      </c>
      <c r="C196" s="107"/>
      <c r="D196" s="108" t="s">
        <v>661</v>
      </c>
      <c r="E196" s="109" t="s">
        <v>624</v>
      </c>
      <c r="F196" s="110">
        <v>196</v>
      </c>
      <c r="G196" s="109"/>
      <c r="H196" s="109">
        <v>262</v>
      </c>
      <c r="I196" s="127">
        <v>255</v>
      </c>
      <c r="J196" s="128" t="s">
        <v>626</v>
      </c>
      <c r="K196" s="129">
        <f t="shared" si="92"/>
        <v>66</v>
      </c>
      <c r="L196" s="130">
        <f t="shared" si="93"/>
        <v>0.33673469387755101</v>
      </c>
      <c r="M196" s="131" t="s">
        <v>600</v>
      </c>
      <c r="N196" s="132">
        <v>42599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24</v>
      </c>
      <c r="B197" s="111">
        <v>42067</v>
      </c>
      <c r="C197" s="111"/>
      <c r="D197" s="112" t="s">
        <v>389</v>
      </c>
      <c r="E197" s="113" t="s">
        <v>624</v>
      </c>
      <c r="F197" s="114">
        <v>235</v>
      </c>
      <c r="G197" s="114"/>
      <c r="H197" s="115">
        <v>77</v>
      </c>
      <c r="I197" s="133" t="s">
        <v>662</v>
      </c>
      <c r="J197" s="134" t="s">
        <v>663</v>
      </c>
      <c r="K197" s="135">
        <f t="shared" si="92"/>
        <v>-158</v>
      </c>
      <c r="L197" s="136">
        <f t="shared" si="93"/>
        <v>-0.67234042553191486</v>
      </c>
      <c r="M197" s="137" t="s">
        <v>664</v>
      </c>
      <c r="N197" s="138">
        <v>43522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25</v>
      </c>
      <c r="B198" s="107">
        <v>42067</v>
      </c>
      <c r="C198" s="107"/>
      <c r="D198" s="108" t="s">
        <v>481</v>
      </c>
      <c r="E198" s="109" t="s">
        <v>624</v>
      </c>
      <c r="F198" s="110">
        <v>185</v>
      </c>
      <c r="G198" s="109"/>
      <c r="H198" s="109">
        <v>224</v>
      </c>
      <c r="I198" s="127" t="s">
        <v>665</v>
      </c>
      <c r="J198" s="128" t="s">
        <v>626</v>
      </c>
      <c r="K198" s="129">
        <f t="shared" si="92"/>
        <v>39</v>
      </c>
      <c r="L198" s="130">
        <f t="shared" si="93"/>
        <v>0.21081081081081082</v>
      </c>
      <c r="M198" s="131" t="s">
        <v>600</v>
      </c>
      <c r="N198" s="132">
        <v>42647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6">
        <v>26</v>
      </c>
      <c r="B199" s="116">
        <v>42090</v>
      </c>
      <c r="C199" s="116"/>
      <c r="D199" s="117" t="s">
        <v>666</v>
      </c>
      <c r="E199" s="118" t="s">
        <v>624</v>
      </c>
      <c r="F199" s="119">
        <v>49.5</v>
      </c>
      <c r="G199" s="120"/>
      <c r="H199" s="120">
        <v>15.85</v>
      </c>
      <c r="I199" s="120">
        <v>67</v>
      </c>
      <c r="J199" s="139" t="s">
        <v>667</v>
      </c>
      <c r="K199" s="120">
        <f t="shared" si="92"/>
        <v>-33.65</v>
      </c>
      <c r="L199" s="140">
        <f t="shared" si="93"/>
        <v>-0.67979797979797973</v>
      </c>
      <c r="M199" s="137" t="s">
        <v>664</v>
      </c>
      <c r="N199" s="141">
        <v>43627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27</v>
      </c>
      <c r="B200" s="107">
        <v>42093</v>
      </c>
      <c r="C200" s="107"/>
      <c r="D200" s="108" t="s">
        <v>668</v>
      </c>
      <c r="E200" s="109" t="s">
        <v>624</v>
      </c>
      <c r="F200" s="110">
        <v>183.5</v>
      </c>
      <c r="G200" s="109"/>
      <c r="H200" s="109">
        <v>219</v>
      </c>
      <c r="I200" s="127">
        <v>218</v>
      </c>
      <c r="J200" s="128" t="s">
        <v>669</v>
      </c>
      <c r="K200" s="129">
        <f t="shared" si="92"/>
        <v>35.5</v>
      </c>
      <c r="L200" s="130">
        <f t="shared" si="93"/>
        <v>0.19346049046321526</v>
      </c>
      <c r="M200" s="131" t="s">
        <v>600</v>
      </c>
      <c r="N200" s="132">
        <v>42103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28</v>
      </c>
      <c r="B201" s="107">
        <v>42114</v>
      </c>
      <c r="C201" s="107"/>
      <c r="D201" s="108" t="s">
        <v>670</v>
      </c>
      <c r="E201" s="109" t="s">
        <v>624</v>
      </c>
      <c r="F201" s="110">
        <f>(227+237)/2</f>
        <v>232</v>
      </c>
      <c r="G201" s="109"/>
      <c r="H201" s="109">
        <v>298</v>
      </c>
      <c r="I201" s="127">
        <v>298</v>
      </c>
      <c r="J201" s="128" t="s">
        <v>626</v>
      </c>
      <c r="K201" s="129">
        <f t="shared" si="92"/>
        <v>66</v>
      </c>
      <c r="L201" s="130">
        <f t="shared" si="93"/>
        <v>0.28448275862068967</v>
      </c>
      <c r="M201" s="131" t="s">
        <v>600</v>
      </c>
      <c r="N201" s="132">
        <v>42823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29</v>
      </c>
      <c r="B202" s="107">
        <v>42128</v>
      </c>
      <c r="C202" s="107"/>
      <c r="D202" s="108" t="s">
        <v>671</v>
      </c>
      <c r="E202" s="109" t="s">
        <v>601</v>
      </c>
      <c r="F202" s="110">
        <v>385</v>
      </c>
      <c r="G202" s="109"/>
      <c r="H202" s="109">
        <f>212.5+331</f>
        <v>543.5</v>
      </c>
      <c r="I202" s="127">
        <v>510</v>
      </c>
      <c r="J202" s="128" t="s">
        <v>672</v>
      </c>
      <c r="K202" s="129">
        <f t="shared" si="92"/>
        <v>158.5</v>
      </c>
      <c r="L202" s="130">
        <f t="shared" si="93"/>
        <v>0.41168831168831171</v>
      </c>
      <c r="M202" s="131" t="s">
        <v>600</v>
      </c>
      <c r="N202" s="132">
        <v>42235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30</v>
      </c>
      <c r="B203" s="107">
        <v>42128</v>
      </c>
      <c r="C203" s="107"/>
      <c r="D203" s="108" t="s">
        <v>673</v>
      </c>
      <c r="E203" s="109" t="s">
        <v>601</v>
      </c>
      <c r="F203" s="110">
        <v>115.5</v>
      </c>
      <c r="G203" s="109"/>
      <c r="H203" s="109">
        <v>146</v>
      </c>
      <c r="I203" s="127">
        <v>142</v>
      </c>
      <c r="J203" s="128" t="s">
        <v>674</v>
      </c>
      <c r="K203" s="129">
        <f t="shared" si="92"/>
        <v>30.5</v>
      </c>
      <c r="L203" s="130">
        <f t="shared" si="93"/>
        <v>0.26406926406926406</v>
      </c>
      <c r="M203" s="131" t="s">
        <v>600</v>
      </c>
      <c r="N203" s="132">
        <v>42202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31</v>
      </c>
      <c r="B204" s="107">
        <v>42151</v>
      </c>
      <c r="C204" s="107"/>
      <c r="D204" s="108" t="s">
        <v>675</v>
      </c>
      <c r="E204" s="109" t="s">
        <v>601</v>
      </c>
      <c r="F204" s="110">
        <v>237.5</v>
      </c>
      <c r="G204" s="109"/>
      <c r="H204" s="109">
        <v>279.5</v>
      </c>
      <c r="I204" s="127">
        <v>278</v>
      </c>
      <c r="J204" s="128" t="s">
        <v>626</v>
      </c>
      <c r="K204" s="129">
        <f t="shared" si="92"/>
        <v>42</v>
      </c>
      <c r="L204" s="130">
        <f t="shared" si="93"/>
        <v>0.17684210526315788</v>
      </c>
      <c r="M204" s="131" t="s">
        <v>600</v>
      </c>
      <c r="N204" s="132">
        <v>42222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32</v>
      </c>
      <c r="B205" s="107">
        <v>42174</v>
      </c>
      <c r="C205" s="107"/>
      <c r="D205" s="108" t="s">
        <v>645</v>
      </c>
      <c r="E205" s="109" t="s">
        <v>624</v>
      </c>
      <c r="F205" s="110">
        <v>340</v>
      </c>
      <c r="G205" s="109"/>
      <c r="H205" s="109">
        <v>448</v>
      </c>
      <c r="I205" s="127">
        <v>448</v>
      </c>
      <c r="J205" s="128" t="s">
        <v>626</v>
      </c>
      <c r="K205" s="129">
        <f t="shared" si="92"/>
        <v>108</v>
      </c>
      <c r="L205" s="130">
        <f t="shared" si="93"/>
        <v>0.31764705882352939</v>
      </c>
      <c r="M205" s="131" t="s">
        <v>600</v>
      </c>
      <c r="N205" s="132">
        <v>43018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33</v>
      </c>
      <c r="B206" s="107">
        <v>42191</v>
      </c>
      <c r="C206" s="107"/>
      <c r="D206" s="108" t="s">
        <v>676</v>
      </c>
      <c r="E206" s="109" t="s">
        <v>624</v>
      </c>
      <c r="F206" s="110">
        <v>390</v>
      </c>
      <c r="G206" s="109"/>
      <c r="H206" s="109">
        <v>460</v>
      </c>
      <c r="I206" s="127">
        <v>460</v>
      </c>
      <c r="J206" s="128" t="s">
        <v>626</v>
      </c>
      <c r="K206" s="129">
        <f t="shared" ref="K206:K226" si="94">H206-F206</f>
        <v>70</v>
      </c>
      <c r="L206" s="130">
        <f t="shared" ref="L206:L226" si="95">K206/F206</f>
        <v>0.17948717948717949</v>
      </c>
      <c r="M206" s="131" t="s">
        <v>600</v>
      </c>
      <c r="N206" s="132">
        <v>42478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34</v>
      </c>
      <c r="B207" s="111">
        <v>42195</v>
      </c>
      <c r="C207" s="111"/>
      <c r="D207" s="112" t="s">
        <v>677</v>
      </c>
      <c r="E207" s="113" t="s">
        <v>624</v>
      </c>
      <c r="F207" s="114">
        <v>122.5</v>
      </c>
      <c r="G207" s="114"/>
      <c r="H207" s="115">
        <v>61</v>
      </c>
      <c r="I207" s="133">
        <v>172</v>
      </c>
      <c r="J207" s="134" t="s">
        <v>678</v>
      </c>
      <c r="K207" s="135">
        <f t="shared" si="94"/>
        <v>-61.5</v>
      </c>
      <c r="L207" s="136">
        <f t="shared" si="95"/>
        <v>-0.50204081632653064</v>
      </c>
      <c r="M207" s="137" t="s">
        <v>664</v>
      </c>
      <c r="N207" s="138">
        <v>43333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35</v>
      </c>
      <c r="B208" s="107">
        <v>42219</v>
      </c>
      <c r="C208" s="107"/>
      <c r="D208" s="108" t="s">
        <v>679</v>
      </c>
      <c r="E208" s="109" t="s">
        <v>624</v>
      </c>
      <c r="F208" s="110">
        <v>297.5</v>
      </c>
      <c r="G208" s="109"/>
      <c r="H208" s="109">
        <v>350</v>
      </c>
      <c r="I208" s="127">
        <v>360</v>
      </c>
      <c r="J208" s="128" t="s">
        <v>680</v>
      </c>
      <c r="K208" s="129">
        <f t="shared" si="94"/>
        <v>52.5</v>
      </c>
      <c r="L208" s="130">
        <f t="shared" si="95"/>
        <v>0.17647058823529413</v>
      </c>
      <c r="M208" s="131" t="s">
        <v>600</v>
      </c>
      <c r="N208" s="132">
        <v>42232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36</v>
      </c>
      <c r="B209" s="107">
        <v>42219</v>
      </c>
      <c r="C209" s="107"/>
      <c r="D209" s="108" t="s">
        <v>681</v>
      </c>
      <c r="E209" s="109" t="s">
        <v>624</v>
      </c>
      <c r="F209" s="110">
        <v>115.5</v>
      </c>
      <c r="G209" s="109"/>
      <c r="H209" s="109">
        <v>149</v>
      </c>
      <c r="I209" s="127">
        <v>140</v>
      </c>
      <c r="J209" s="142" t="s">
        <v>682</v>
      </c>
      <c r="K209" s="129">
        <f t="shared" si="94"/>
        <v>33.5</v>
      </c>
      <c r="L209" s="130">
        <f t="shared" si="95"/>
        <v>0.29004329004329005</v>
      </c>
      <c r="M209" s="131" t="s">
        <v>600</v>
      </c>
      <c r="N209" s="132">
        <v>42740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37</v>
      </c>
      <c r="B210" s="107">
        <v>42251</v>
      </c>
      <c r="C210" s="107"/>
      <c r="D210" s="108" t="s">
        <v>675</v>
      </c>
      <c r="E210" s="109" t="s">
        <v>624</v>
      </c>
      <c r="F210" s="110">
        <v>226</v>
      </c>
      <c r="G210" s="109"/>
      <c r="H210" s="109">
        <v>292</v>
      </c>
      <c r="I210" s="127">
        <v>292</v>
      </c>
      <c r="J210" s="128" t="s">
        <v>683</v>
      </c>
      <c r="K210" s="129">
        <f t="shared" si="94"/>
        <v>66</v>
      </c>
      <c r="L210" s="130">
        <f t="shared" si="95"/>
        <v>0.29203539823008851</v>
      </c>
      <c r="M210" s="131" t="s">
        <v>600</v>
      </c>
      <c r="N210" s="132">
        <v>42286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38</v>
      </c>
      <c r="B211" s="107">
        <v>42254</v>
      </c>
      <c r="C211" s="107"/>
      <c r="D211" s="108" t="s">
        <v>670</v>
      </c>
      <c r="E211" s="109" t="s">
        <v>624</v>
      </c>
      <c r="F211" s="110">
        <v>232.5</v>
      </c>
      <c r="G211" s="109"/>
      <c r="H211" s="109">
        <v>312.5</v>
      </c>
      <c r="I211" s="127">
        <v>310</v>
      </c>
      <c r="J211" s="128" t="s">
        <v>626</v>
      </c>
      <c r="K211" s="129">
        <f t="shared" si="94"/>
        <v>80</v>
      </c>
      <c r="L211" s="130">
        <f t="shared" si="95"/>
        <v>0.34408602150537637</v>
      </c>
      <c r="M211" s="131" t="s">
        <v>600</v>
      </c>
      <c r="N211" s="132">
        <v>42823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39</v>
      </c>
      <c r="B212" s="107">
        <v>42268</v>
      </c>
      <c r="C212" s="107"/>
      <c r="D212" s="108" t="s">
        <v>684</v>
      </c>
      <c r="E212" s="109" t="s">
        <v>624</v>
      </c>
      <c r="F212" s="110">
        <v>196.5</v>
      </c>
      <c r="G212" s="109"/>
      <c r="H212" s="109">
        <v>238</v>
      </c>
      <c r="I212" s="127">
        <v>238</v>
      </c>
      <c r="J212" s="128" t="s">
        <v>683</v>
      </c>
      <c r="K212" s="129">
        <f t="shared" si="94"/>
        <v>41.5</v>
      </c>
      <c r="L212" s="130">
        <f t="shared" si="95"/>
        <v>0.21119592875318066</v>
      </c>
      <c r="M212" s="131" t="s">
        <v>600</v>
      </c>
      <c r="N212" s="132">
        <v>42291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40</v>
      </c>
      <c r="B213" s="107">
        <v>42271</v>
      </c>
      <c r="C213" s="107"/>
      <c r="D213" s="108" t="s">
        <v>623</v>
      </c>
      <c r="E213" s="109" t="s">
        <v>624</v>
      </c>
      <c r="F213" s="110">
        <v>65</v>
      </c>
      <c r="G213" s="109"/>
      <c r="H213" s="109">
        <v>82</v>
      </c>
      <c r="I213" s="127">
        <v>82</v>
      </c>
      <c r="J213" s="128" t="s">
        <v>683</v>
      </c>
      <c r="K213" s="129">
        <f t="shared" si="94"/>
        <v>17</v>
      </c>
      <c r="L213" s="130">
        <f t="shared" si="95"/>
        <v>0.26153846153846155</v>
      </c>
      <c r="M213" s="131" t="s">
        <v>600</v>
      </c>
      <c r="N213" s="132">
        <v>42578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41</v>
      </c>
      <c r="B214" s="107">
        <v>42291</v>
      </c>
      <c r="C214" s="107"/>
      <c r="D214" s="108" t="s">
        <v>685</v>
      </c>
      <c r="E214" s="109" t="s">
        <v>624</v>
      </c>
      <c r="F214" s="110">
        <v>144</v>
      </c>
      <c r="G214" s="109"/>
      <c r="H214" s="109">
        <v>182.5</v>
      </c>
      <c r="I214" s="127">
        <v>181</v>
      </c>
      <c r="J214" s="128" t="s">
        <v>683</v>
      </c>
      <c r="K214" s="129">
        <f t="shared" si="94"/>
        <v>38.5</v>
      </c>
      <c r="L214" s="130">
        <f t="shared" si="95"/>
        <v>0.2673611111111111</v>
      </c>
      <c r="M214" s="131" t="s">
        <v>600</v>
      </c>
      <c r="N214" s="132">
        <v>42817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42</v>
      </c>
      <c r="B215" s="107">
        <v>42291</v>
      </c>
      <c r="C215" s="107"/>
      <c r="D215" s="108" t="s">
        <v>686</v>
      </c>
      <c r="E215" s="109" t="s">
        <v>624</v>
      </c>
      <c r="F215" s="110">
        <v>264</v>
      </c>
      <c r="G215" s="109"/>
      <c r="H215" s="109">
        <v>311</v>
      </c>
      <c r="I215" s="127">
        <v>311</v>
      </c>
      <c r="J215" s="128" t="s">
        <v>683</v>
      </c>
      <c r="K215" s="129">
        <f t="shared" si="94"/>
        <v>47</v>
      </c>
      <c r="L215" s="130">
        <f t="shared" si="95"/>
        <v>0.17803030303030304</v>
      </c>
      <c r="M215" s="131" t="s">
        <v>600</v>
      </c>
      <c r="N215" s="132">
        <v>42604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43</v>
      </c>
      <c r="B216" s="107">
        <v>42318</v>
      </c>
      <c r="C216" s="107"/>
      <c r="D216" s="108" t="s">
        <v>687</v>
      </c>
      <c r="E216" s="109" t="s">
        <v>601</v>
      </c>
      <c r="F216" s="110">
        <v>549.5</v>
      </c>
      <c r="G216" s="109"/>
      <c r="H216" s="109">
        <v>630</v>
      </c>
      <c r="I216" s="127">
        <v>630</v>
      </c>
      <c r="J216" s="128" t="s">
        <v>683</v>
      </c>
      <c r="K216" s="129">
        <f t="shared" si="94"/>
        <v>80.5</v>
      </c>
      <c r="L216" s="130">
        <f t="shared" si="95"/>
        <v>0.1464968152866242</v>
      </c>
      <c r="M216" s="131" t="s">
        <v>600</v>
      </c>
      <c r="N216" s="132">
        <v>42419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44</v>
      </c>
      <c r="B217" s="107">
        <v>42342</v>
      </c>
      <c r="C217" s="107"/>
      <c r="D217" s="108" t="s">
        <v>688</v>
      </c>
      <c r="E217" s="109" t="s">
        <v>624</v>
      </c>
      <c r="F217" s="110">
        <v>1027.5</v>
      </c>
      <c r="G217" s="109"/>
      <c r="H217" s="109">
        <v>1315</v>
      </c>
      <c r="I217" s="127">
        <v>1250</v>
      </c>
      <c r="J217" s="128" t="s">
        <v>683</v>
      </c>
      <c r="K217" s="129">
        <f t="shared" si="94"/>
        <v>287.5</v>
      </c>
      <c r="L217" s="130">
        <f t="shared" si="95"/>
        <v>0.27980535279805352</v>
      </c>
      <c r="M217" s="131" t="s">
        <v>600</v>
      </c>
      <c r="N217" s="132">
        <v>43244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45</v>
      </c>
      <c r="B218" s="107">
        <v>42367</v>
      </c>
      <c r="C218" s="107"/>
      <c r="D218" s="108" t="s">
        <v>689</v>
      </c>
      <c r="E218" s="109" t="s">
        <v>624</v>
      </c>
      <c r="F218" s="110">
        <v>465</v>
      </c>
      <c r="G218" s="109"/>
      <c r="H218" s="109">
        <v>540</v>
      </c>
      <c r="I218" s="127">
        <v>540</v>
      </c>
      <c r="J218" s="128" t="s">
        <v>683</v>
      </c>
      <c r="K218" s="129">
        <f t="shared" si="94"/>
        <v>75</v>
      </c>
      <c r="L218" s="130">
        <f t="shared" si="95"/>
        <v>0.16129032258064516</v>
      </c>
      <c r="M218" s="131" t="s">
        <v>600</v>
      </c>
      <c r="N218" s="132">
        <v>42530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46</v>
      </c>
      <c r="B219" s="107">
        <v>42380</v>
      </c>
      <c r="C219" s="107"/>
      <c r="D219" s="108" t="s">
        <v>390</v>
      </c>
      <c r="E219" s="109" t="s">
        <v>601</v>
      </c>
      <c r="F219" s="110">
        <v>81</v>
      </c>
      <c r="G219" s="109"/>
      <c r="H219" s="109">
        <v>110</v>
      </c>
      <c r="I219" s="127">
        <v>110</v>
      </c>
      <c r="J219" s="128" t="s">
        <v>683</v>
      </c>
      <c r="K219" s="129">
        <f t="shared" si="94"/>
        <v>29</v>
      </c>
      <c r="L219" s="130">
        <f t="shared" si="95"/>
        <v>0.35802469135802467</v>
      </c>
      <c r="M219" s="131" t="s">
        <v>600</v>
      </c>
      <c r="N219" s="132">
        <v>42745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47</v>
      </c>
      <c r="B220" s="107">
        <v>42382</v>
      </c>
      <c r="C220" s="107"/>
      <c r="D220" s="108" t="s">
        <v>690</v>
      </c>
      <c r="E220" s="109" t="s">
        <v>601</v>
      </c>
      <c r="F220" s="110">
        <v>417.5</v>
      </c>
      <c r="G220" s="109"/>
      <c r="H220" s="109">
        <v>547</v>
      </c>
      <c r="I220" s="127">
        <v>535</v>
      </c>
      <c r="J220" s="128" t="s">
        <v>683</v>
      </c>
      <c r="K220" s="129">
        <f t="shared" si="94"/>
        <v>129.5</v>
      </c>
      <c r="L220" s="130">
        <f t="shared" si="95"/>
        <v>0.31017964071856285</v>
      </c>
      <c r="M220" s="131" t="s">
        <v>600</v>
      </c>
      <c r="N220" s="132">
        <v>42578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48</v>
      </c>
      <c r="B221" s="107">
        <v>42408</v>
      </c>
      <c r="C221" s="107"/>
      <c r="D221" s="108" t="s">
        <v>691</v>
      </c>
      <c r="E221" s="109" t="s">
        <v>624</v>
      </c>
      <c r="F221" s="110">
        <v>650</v>
      </c>
      <c r="G221" s="109"/>
      <c r="H221" s="109">
        <v>800</v>
      </c>
      <c r="I221" s="127">
        <v>800</v>
      </c>
      <c r="J221" s="128" t="s">
        <v>683</v>
      </c>
      <c r="K221" s="129">
        <f t="shared" si="94"/>
        <v>150</v>
      </c>
      <c r="L221" s="130">
        <f t="shared" si="95"/>
        <v>0.23076923076923078</v>
      </c>
      <c r="M221" s="131" t="s">
        <v>600</v>
      </c>
      <c r="N221" s="132">
        <v>43154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49</v>
      </c>
      <c r="B222" s="107">
        <v>42433</v>
      </c>
      <c r="C222" s="107"/>
      <c r="D222" s="108" t="s">
        <v>197</v>
      </c>
      <c r="E222" s="109" t="s">
        <v>624</v>
      </c>
      <c r="F222" s="110">
        <v>437.5</v>
      </c>
      <c r="G222" s="109"/>
      <c r="H222" s="109">
        <v>504.5</v>
      </c>
      <c r="I222" s="127">
        <v>522</v>
      </c>
      <c r="J222" s="128" t="s">
        <v>692</v>
      </c>
      <c r="K222" s="129">
        <f t="shared" si="94"/>
        <v>67</v>
      </c>
      <c r="L222" s="130">
        <f t="shared" si="95"/>
        <v>0.15314285714285714</v>
      </c>
      <c r="M222" s="131" t="s">
        <v>600</v>
      </c>
      <c r="N222" s="132">
        <v>42480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50</v>
      </c>
      <c r="B223" s="107">
        <v>42438</v>
      </c>
      <c r="C223" s="107"/>
      <c r="D223" s="108" t="s">
        <v>693</v>
      </c>
      <c r="E223" s="109" t="s">
        <v>624</v>
      </c>
      <c r="F223" s="110">
        <v>189.5</v>
      </c>
      <c r="G223" s="109"/>
      <c r="H223" s="109">
        <v>218</v>
      </c>
      <c r="I223" s="127">
        <v>218</v>
      </c>
      <c r="J223" s="128" t="s">
        <v>683</v>
      </c>
      <c r="K223" s="129">
        <f t="shared" si="94"/>
        <v>28.5</v>
      </c>
      <c r="L223" s="130">
        <f t="shared" si="95"/>
        <v>0.15039577836411611</v>
      </c>
      <c r="M223" s="131" t="s">
        <v>600</v>
      </c>
      <c r="N223" s="132">
        <v>43034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6">
        <v>51</v>
      </c>
      <c r="B224" s="116">
        <v>42471</v>
      </c>
      <c r="C224" s="116"/>
      <c r="D224" s="117" t="s">
        <v>694</v>
      </c>
      <c r="E224" s="118" t="s">
        <v>624</v>
      </c>
      <c r="F224" s="119">
        <v>36.5</v>
      </c>
      <c r="G224" s="120"/>
      <c r="H224" s="120">
        <v>15.85</v>
      </c>
      <c r="I224" s="120">
        <v>60</v>
      </c>
      <c r="J224" s="139" t="s">
        <v>695</v>
      </c>
      <c r="K224" s="135">
        <f t="shared" si="94"/>
        <v>-20.65</v>
      </c>
      <c r="L224" s="169">
        <f t="shared" si="95"/>
        <v>-0.5657534246575342</v>
      </c>
      <c r="M224" s="137" t="s">
        <v>664</v>
      </c>
      <c r="N224" s="170">
        <v>43627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52</v>
      </c>
      <c r="B225" s="107">
        <v>42472</v>
      </c>
      <c r="C225" s="107"/>
      <c r="D225" s="108" t="s">
        <v>696</v>
      </c>
      <c r="E225" s="109" t="s">
        <v>624</v>
      </c>
      <c r="F225" s="110">
        <v>93</v>
      </c>
      <c r="G225" s="109"/>
      <c r="H225" s="109">
        <v>149</v>
      </c>
      <c r="I225" s="127">
        <v>140</v>
      </c>
      <c r="J225" s="142" t="s">
        <v>697</v>
      </c>
      <c r="K225" s="129">
        <f t="shared" si="94"/>
        <v>56</v>
      </c>
      <c r="L225" s="130">
        <f t="shared" si="95"/>
        <v>0.60215053763440862</v>
      </c>
      <c r="M225" s="131" t="s">
        <v>600</v>
      </c>
      <c r="N225" s="132">
        <v>42740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53</v>
      </c>
      <c r="B226" s="107">
        <v>42472</v>
      </c>
      <c r="C226" s="107"/>
      <c r="D226" s="108" t="s">
        <v>698</v>
      </c>
      <c r="E226" s="109" t="s">
        <v>624</v>
      </c>
      <c r="F226" s="110">
        <v>130</v>
      </c>
      <c r="G226" s="109"/>
      <c r="H226" s="109">
        <v>150</v>
      </c>
      <c r="I226" s="127" t="s">
        <v>699</v>
      </c>
      <c r="J226" s="128" t="s">
        <v>683</v>
      </c>
      <c r="K226" s="129">
        <f t="shared" si="94"/>
        <v>20</v>
      </c>
      <c r="L226" s="130">
        <f t="shared" si="95"/>
        <v>0.15384615384615385</v>
      </c>
      <c r="M226" s="131" t="s">
        <v>600</v>
      </c>
      <c r="N226" s="132">
        <v>42564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54</v>
      </c>
      <c r="B227" s="107">
        <v>42473</v>
      </c>
      <c r="C227" s="107"/>
      <c r="D227" s="108" t="s">
        <v>354</v>
      </c>
      <c r="E227" s="109" t="s">
        <v>624</v>
      </c>
      <c r="F227" s="110">
        <v>196</v>
      </c>
      <c r="G227" s="109"/>
      <c r="H227" s="109">
        <v>299</v>
      </c>
      <c r="I227" s="127">
        <v>299</v>
      </c>
      <c r="J227" s="128" t="s">
        <v>683</v>
      </c>
      <c r="K227" s="129">
        <v>103</v>
      </c>
      <c r="L227" s="130">
        <v>0.52551020408163296</v>
      </c>
      <c r="M227" s="131" t="s">
        <v>600</v>
      </c>
      <c r="N227" s="132">
        <v>42620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55</v>
      </c>
      <c r="B228" s="107">
        <v>42473</v>
      </c>
      <c r="C228" s="107"/>
      <c r="D228" s="108" t="s">
        <v>757</v>
      </c>
      <c r="E228" s="109" t="s">
        <v>624</v>
      </c>
      <c r="F228" s="110">
        <v>88</v>
      </c>
      <c r="G228" s="109"/>
      <c r="H228" s="109">
        <v>103</v>
      </c>
      <c r="I228" s="127">
        <v>103</v>
      </c>
      <c r="J228" s="128" t="s">
        <v>683</v>
      </c>
      <c r="K228" s="129">
        <v>15</v>
      </c>
      <c r="L228" s="130">
        <v>0.170454545454545</v>
      </c>
      <c r="M228" s="131" t="s">
        <v>600</v>
      </c>
      <c r="N228" s="132">
        <v>42530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56</v>
      </c>
      <c r="B229" s="107">
        <v>42492</v>
      </c>
      <c r="C229" s="107"/>
      <c r="D229" s="108" t="s">
        <v>700</v>
      </c>
      <c r="E229" s="109" t="s">
        <v>624</v>
      </c>
      <c r="F229" s="110">
        <v>127.5</v>
      </c>
      <c r="G229" s="109"/>
      <c r="H229" s="109">
        <v>148</v>
      </c>
      <c r="I229" s="127" t="s">
        <v>701</v>
      </c>
      <c r="J229" s="128" t="s">
        <v>683</v>
      </c>
      <c r="K229" s="129">
        <f>H229-F229</f>
        <v>20.5</v>
      </c>
      <c r="L229" s="130">
        <f>K229/F229</f>
        <v>0.16078431372549021</v>
      </c>
      <c r="M229" s="131" t="s">
        <v>600</v>
      </c>
      <c r="N229" s="132">
        <v>42564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57</v>
      </c>
      <c r="B230" s="107">
        <v>42493</v>
      </c>
      <c r="C230" s="107"/>
      <c r="D230" s="108" t="s">
        <v>702</v>
      </c>
      <c r="E230" s="109" t="s">
        <v>624</v>
      </c>
      <c r="F230" s="110">
        <v>675</v>
      </c>
      <c r="G230" s="109"/>
      <c r="H230" s="109">
        <v>815</v>
      </c>
      <c r="I230" s="127" t="s">
        <v>703</v>
      </c>
      <c r="J230" s="128" t="s">
        <v>683</v>
      </c>
      <c r="K230" s="129">
        <f>H230-F230</f>
        <v>140</v>
      </c>
      <c r="L230" s="130">
        <f>K230/F230</f>
        <v>0.2074074074074074</v>
      </c>
      <c r="M230" s="131" t="s">
        <v>600</v>
      </c>
      <c r="N230" s="132">
        <v>43154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58</v>
      </c>
      <c r="B231" s="111">
        <v>42522</v>
      </c>
      <c r="C231" s="111"/>
      <c r="D231" s="112" t="s">
        <v>758</v>
      </c>
      <c r="E231" s="113" t="s">
        <v>624</v>
      </c>
      <c r="F231" s="114">
        <v>500</v>
      </c>
      <c r="G231" s="114"/>
      <c r="H231" s="115">
        <v>232.5</v>
      </c>
      <c r="I231" s="133" t="s">
        <v>759</v>
      </c>
      <c r="J231" s="134" t="s">
        <v>760</v>
      </c>
      <c r="K231" s="135">
        <f>H231-F231</f>
        <v>-267.5</v>
      </c>
      <c r="L231" s="136">
        <f>K231/F231</f>
        <v>-0.53500000000000003</v>
      </c>
      <c r="M231" s="137" t="s">
        <v>664</v>
      </c>
      <c r="N231" s="138">
        <v>43735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59</v>
      </c>
      <c r="B232" s="107">
        <v>42527</v>
      </c>
      <c r="C232" s="107"/>
      <c r="D232" s="108" t="s">
        <v>704</v>
      </c>
      <c r="E232" s="109" t="s">
        <v>624</v>
      </c>
      <c r="F232" s="110">
        <v>110</v>
      </c>
      <c r="G232" s="109"/>
      <c r="H232" s="109">
        <v>126.5</v>
      </c>
      <c r="I232" s="127">
        <v>125</v>
      </c>
      <c r="J232" s="128" t="s">
        <v>633</v>
      </c>
      <c r="K232" s="129">
        <f>H232-F232</f>
        <v>16.5</v>
      </c>
      <c r="L232" s="130">
        <f>K232/F232</f>
        <v>0.15</v>
      </c>
      <c r="M232" s="131" t="s">
        <v>600</v>
      </c>
      <c r="N232" s="132">
        <v>42552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60</v>
      </c>
      <c r="B233" s="107">
        <v>42538</v>
      </c>
      <c r="C233" s="107"/>
      <c r="D233" s="108" t="s">
        <v>705</v>
      </c>
      <c r="E233" s="109" t="s">
        <v>624</v>
      </c>
      <c r="F233" s="110">
        <v>44</v>
      </c>
      <c r="G233" s="109"/>
      <c r="H233" s="109">
        <v>69.5</v>
      </c>
      <c r="I233" s="127">
        <v>69.5</v>
      </c>
      <c r="J233" s="128" t="s">
        <v>706</v>
      </c>
      <c r="K233" s="129">
        <f>H233-F233</f>
        <v>25.5</v>
      </c>
      <c r="L233" s="130">
        <f>K233/F233</f>
        <v>0.57954545454545459</v>
      </c>
      <c r="M233" s="131" t="s">
        <v>600</v>
      </c>
      <c r="N233" s="132">
        <v>42977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61</v>
      </c>
      <c r="B234" s="107">
        <v>42549</v>
      </c>
      <c r="C234" s="107"/>
      <c r="D234" s="149" t="s">
        <v>761</v>
      </c>
      <c r="E234" s="109" t="s">
        <v>624</v>
      </c>
      <c r="F234" s="110">
        <v>262.5</v>
      </c>
      <c r="G234" s="109"/>
      <c r="H234" s="109">
        <v>340</v>
      </c>
      <c r="I234" s="127">
        <v>333</v>
      </c>
      <c r="J234" s="128" t="s">
        <v>762</v>
      </c>
      <c r="K234" s="129">
        <v>77.5</v>
      </c>
      <c r="L234" s="130">
        <v>0.29523809523809502</v>
      </c>
      <c r="M234" s="131" t="s">
        <v>600</v>
      </c>
      <c r="N234" s="132">
        <v>43017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62</v>
      </c>
      <c r="B235" s="107">
        <v>42549</v>
      </c>
      <c r="C235" s="107"/>
      <c r="D235" s="149" t="s">
        <v>763</v>
      </c>
      <c r="E235" s="109" t="s">
        <v>624</v>
      </c>
      <c r="F235" s="110">
        <v>840</v>
      </c>
      <c r="G235" s="109"/>
      <c r="H235" s="109">
        <v>1230</v>
      </c>
      <c r="I235" s="127">
        <v>1230</v>
      </c>
      <c r="J235" s="128" t="s">
        <v>683</v>
      </c>
      <c r="K235" s="129">
        <v>390</v>
      </c>
      <c r="L235" s="130">
        <v>0.46428571428571402</v>
      </c>
      <c r="M235" s="131" t="s">
        <v>600</v>
      </c>
      <c r="N235" s="132">
        <v>42649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67">
        <v>63</v>
      </c>
      <c r="B236" s="144">
        <v>42556</v>
      </c>
      <c r="C236" s="144"/>
      <c r="D236" s="145" t="s">
        <v>707</v>
      </c>
      <c r="E236" s="146" t="s">
        <v>624</v>
      </c>
      <c r="F236" s="147">
        <v>395</v>
      </c>
      <c r="G236" s="148"/>
      <c r="H236" s="148">
        <f>(468.5+342.5)/2</f>
        <v>405.5</v>
      </c>
      <c r="I236" s="148">
        <v>510</v>
      </c>
      <c r="J236" s="171" t="s">
        <v>708</v>
      </c>
      <c r="K236" s="172">
        <f t="shared" ref="K236:K242" si="96">H236-F236</f>
        <v>10.5</v>
      </c>
      <c r="L236" s="173">
        <f t="shared" ref="L236:L242" si="97">K236/F236</f>
        <v>2.6582278481012658E-2</v>
      </c>
      <c r="M236" s="174" t="s">
        <v>709</v>
      </c>
      <c r="N236" s="175">
        <v>43606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64</v>
      </c>
      <c r="B237" s="111">
        <v>42584</v>
      </c>
      <c r="C237" s="111"/>
      <c r="D237" s="112" t="s">
        <v>710</v>
      </c>
      <c r="E237" s="113" t="s">
        <v>601</v>
      </c>
      <c r="F237" s="114">
        <f>169.5-12.8</f>
        <v>156.69999999999999</v>
      </c>
      <c r="G237" s="114"/>
      <c r="H237" s="115">
        <v>77</v>
      </c>
      <c r="I237" s="133" t="s">
        <v>711</v>
      </c>
      <c r="J237" s="393" t="s">
        <v>3402</v>
      </c>
      <c r="K237" s="135">
        <f t="shared" si="96"/>
        <v>-79.699999999999989</v>
      </c>
      <c r="L237" s="136">
        <f t="shared" si="97"/>
        <v>-0.50861518825781749</v>
      </c>
      <c r="M237" s="137" t="s">
        <v>664</v>
      </c>
      <c r="N237" s="138">
        <v>43522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65</v>
      </c>
      <c r="B238" s="111">
        <v>42586</v>
      </c>
      <c r="C238" s="111"/>
      <c r="D238" s="112" t="s">
        <v>712</v>
      </c>
      <c r="E238" s="113" t="s">
        <v>624</v>
      </c>
      <c r="F238" s="114">
        <v>400</v>
      </c>
      <c r="G238" s="114"/>
      <c r="H238" s="115">
        <v>305</v>
      </c>
      <c r="I238" s="133">
        <v>475</v>
      </c>
      <c r="J238" s="134" t="s">
        <v>713</v>
      </c>
      <c r="K238" s="135">
        <f t="shared" si="96"/>
        <v>-95</v>
      </c>
      <c r="L238" s="136">
        <f t="shared" si="97"/>
        <v>-0.23749999999999999</v>
      </c>
      <c r="M238" s="137" t="s">
        <v>664</v>
      </c>
      <c r="N238" s="138">
        <v>43606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66</v>
      </c>
      <c r="B239" s="107">
        <v>42593</v>
      </c>
      <c r="C239" s="107"/>
      <c r="D239" s="108" t="s">
        <v>714</v>
      </c>
      <c r="E239" s="109" t="s">
        <v>624</v>
      </c>
      <c r="F239" s="110">
        <v>86.5</v>
      </c>
      <c r="G239" s="109"/>
      <c r="H239" s="109">
        <v>130</v>
      </c>
      <c r="I239" s="127">
        <v>130</v>
      </c>
      <c r="J239" s="142" t="s">
        <v>715</v>
      </c>
      <c r="K239" s="129">
        <f t="shared" si="96"/>
        <v>43.5</v>
      </c>
      <c r="L239" s="130">
        <f t="shared" si="97"/>
        <v>0.50289017341040465</v>
      </c>
      <c r="M239" s="131" t="s">
        <v>600</v>
      </c>
      <c r="N239" s="132">
        <v>43091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67</v>
      </c>
      <c r="B240" s="111">
        <v>42600</v>
      </c>
      <c r="C240" s="111"/>
      <c r="D240" s="112" t="s">
        <v>381</v>
      </c>
      <c r="E240" s="113" t="s">
        <v>624</v>
      </c>
      <c r="F240" s="114">
        <v>133.5</v>
      </c>
      <c r="G240" s="114"/>
      <c r="H240" s="115">
        <v>126.5</v>
      </c>
      <c r="I240" s="133">
        <v>178</v>
      </c>
      <c r="J240" s="134" t="s">
        <v>716</v>
      </c>
      <c r="K240" s="135">
        <f t="shared" si="96"/>
        <v>-7</v>
      </c>
      <c r="L240" s="136">
        <f t="shared" si="97"/>
        <v>-5.2434456928838954E-2</v>
      </c>
      <c r="M240" s="137" t="s">
        <v>664</v>
      </c>
      <c r="N240" s="138">
        <v>42615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68</v>
      </c>
      <c r="B241" s="107">
        <v>42613</v>
      </c>
      <c r="C241" s="107"/>
      <c r="D241" s="108" t="s">
        <v>717</v>
      </c>
      <c r="E241" s="109" t="s">
        <v>624</v>
      </c>
      <c r="F241" s="110">
        <v>560</v>
      </c>
      <c r="G241" s="109"/>
      <c r="H241" s="109">
        <v>725</v>
      </c>
      <c r="I241" s="127">
        <v>725</v>
      </c>
      <c r="J241" s="128" t="s">
        <v>626</v>
      </c>
      <c r="K241" s="129">
        <f t="shared" si="96"/>
        <v>165</v>
      </c>
      <c r="L241" s="130">
        <f t="shared" si="97"/>
        <v>0.29464285714285715</v>
      </c>
      <c r="M241" s="131" t="s">
        <v>600</v>
      </c>
      <c r="N241" s="132">
        <v>42456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69</v>
      </c>
      <c r="B242" s="107">
        <v>42614</v>
      </c>
      <c r="C242" s="107"/>
      <c r="D242" s="108" t="s">
        <v>718</v>
      </c>
      <c r="E242" s="109" t="s">
        <v>624</v>
      </c>
      <c r="F242" s="110">
        <v>160.5</v>
      </c>
      <c r="G242" s="109"/>
      <c r="H242" s="109">
        <v>210</v>
      </c>
      <c r="I242" s="127">
        <v>210</v>
      </c>
      <c r="J242" s="128" t="s">
        <v>626</v>
      </c>
      <c r="K242" s="129">
        <f t="shared" si="96"/>
        <v>49.5</v>
      </c>
      <c r="L242" s="130">
        <f t="shared" si="97"/>
        <v>0.30841121495327101</v>
      </c>
      <c r="M242" s="131" t="s">
        <v>600</v>
      </c>
      <c r="N242" s="132">
        <v>42871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70</v>
      </c>
      <c r="B243" s="107">
        <v>42646</v>
      </c>
      <c r="C243" s="107"/>
      <c r="D243" s="149" t="s">
        <v>405</v>
      </c>
      <c r="E243" s="109" t="s">
        <v>624</v>
      </c>
      <c r="F243" s="110">
        <v>430</v>
      </c>
      <c r="G243" s="109"/>
      <c r="H243" s="109">
        <v>596</v>
      </c>
      <c r="I243" s="127">
        <v>575</v>
      </c>
      <c r="J243" s="128" t="s">
        <v>764</v>
      </c>
      <c r="K243" s="129">
        <v>166</v>
      </c>
      <c r="L243" s="130">
        <v>0.38604651162790699</v>
      </c>
      <c r="M243" s="131" t="s">
        <v>600</v>
      </c>
      <c r="N243" s="132">
        <v>42769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71</v>
      </c>
      <c r="B244" s="107">
        <v>42657</v>
      </c>
      <c r="C244" s="107"/>
      <c r="D244" s="108" t="s">
        <v>719</v>
      </c>
      <c r="E244" s="109" t="s">
        <v>624</v>
      </c>
      <c r="F244" s="110">
        <v>280</v>
      </c>
      <c r="G244" s="109"/>
      <c r="H244" s="109">
        <v>345</v>
      </c>
      <c r="I244" s="127">
        <v>345</v>
      </c>
      <c r="J244" s="128" t="s">
        <v>626</v>
      </c>
      <c r="K244" s="129">
        <f t="shared" ref="K244:K249" si="98">H244-F244</f>
        <v>65</v>
      </c>
      <c r="L244" s="130">
        <f>K244/F244</f>
        <v>0.23214285714285715</v>
      </c>
      <c r="M244" s="131" t="s">
        <v>600</v>
      </c>
      <c r="N244" s="132">
        <v>42814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72</v>
      </c>
      <c r="B245" s="107">
        <v>42657</v>
      </c>
      <c r="C245" s="107"/>
      <c r="D245" s="108" t="s">
        <v>720</v>
      </c>
      <c r="E245" s="109" t="s">
        <v>624</v>
      </c>
      <c r="F245" s="110">
        <v>245</v>
      </c>
      <c r="G245" s="109"/>
      <c r="H245" s="109">
        <v>325.5</v>
      </c>
      <c r="I245" s="127">
        <v>330</v>
      </c>
      <c r="J245" s="128" t="s">
        <v>721</v>
      </c>
      <c r="K245" s="129">
        <f t="shared" si="98"/>
        <v>80.5</v>
      </c>
      <c r="L245" s="130">
        <f>K245/F245</f>
        <v>0.32857142857142857</v>
      </c>
      <c r="M245" s="131" t="s">
        <v>600</v>
      </c>
      <c r="N245" s="132">
        <v>42769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73</v>
      </c>
      <c r="B246" s="107">
        <v>42660</v>
      </c>
      <c r="C246" s="107"/>
      <c r="D246" s="108" t="s">
        <v>349</v>
      </c>
      <c r="E246" s="109" t="s">
        <v>624</v>
      </c>
      <c r="F246" s="110">
        <v>125</v>
      </c>
      <c r="G246" s="109"/>
      <c r="H246" s="109">
        <v>160</v>
      </c>
      <c r="I246" s="127">
        <v>160</v>
      </c>
      <c r="J246" s="128" t="s">
        <v>683</v>
      </c>
      <c r="K246" s="129">
        <f t="shared" si="98"/>
        <v>35</v>
      </c>
      <c r="L246" s="130">
        <v>0.28000000000000003</v>
      </c>
      <c r="M246" s="131" t="s">
        <v>600</v>
      </c>
      <c r="N246" s="132">
        <v>42803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74</v>
      </c>
      <c r="B247" s="107">
        <v>42660</v>
      </c>
      <c r="C247" s="107"/>
      <c r="D247" s="108" t="s">
        <v>483</v>
      </c>
      <c r="E247" s="109" t="s">
        <v>624</v>
      </c>
      <c r="F247" s="110">
        <v>114</v>
      </c>
      <c r="G247" s="109"/>
      <c r="H247" s="109">
        <v>145</v>
      </c>
      <c r="I247" s="127">
        <v>145</v>
      </c>
      <c r="J247" s="128" t="s">
        <v>683</v>
      </c>
      <c r="K247" s="129">
        <f t="shared" si="98"/>
        <v>31</v>
      </c>
      <c r="L247" s="130">
        <f>K247/F247</f>
        <v>0.27192982456140352</v>
      </c>
      <c r="M247" s="131" t="s">
        <v>600</v>
      </c>
      <c r="N247" s="132">
        <v>42859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75</v>
      </c>
      <c r="B248" s="107">
        <v>42660</v>
      </c>
      <c r="C248" s="107"/>
      <c r="D248" s="108" t="s">
        <v>722</v>
      </c>
      <c r="E248" s="109" t="s">
        <v>624</v>
      </c>
      <c r="F248" s="110">
        <v>212</v>
      </c>
      <c r="G248" s="109"/>
      <c r="H248" s="109">
        <v>280</v>
      </c>
      <c r="I248" s="127">
        <v>276</v>
      </c>
      <c r="J248" s="128" t="s">
        <v>723</v>
      </c>
      <c r="K248" s="129">
        <f t="shared" si="98"/>
        <v>68</v>
      </c>
      <c r="L248" s="130">
        <f>K248/F248</f>
        <v>0.32075471698113206</v>
      </c>
      <c r="M248" s="131" t="s">
        <v>600</v>
      </c>
      <c r="N248" s="132">
        <v>42858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76</v>
      </c>
      <c r="B249" s="107">
        <v>42678</v>
      </c>
      <c r="C249" s="107"/>
      <c r="D249" s="108" t="s">
        <v>151</v>
      </c>
      <c r="E249" s="109" t="s">
        <v>624</v>
      </c>
      <c r="F249" s="110">
        <v>155</v>
      </c>
      <c r="G249" s="109"/>
      <c r="H249" s="109">
        <v>210</v>
      </c>
      <c r="I249" s="127">
        <v>210</v>
      </c>
      <c r="J249" s="128" t="s">
        <v>724</v>
      </c>
      <c r="K249" s="129">
        <f t="shared" si="98"/>
        <v>55</v>
      </c>
      <c r="L249" s="130">
        <f>K249/F249</f>
        <v>0.35483870967741937</v>
      </c>
      <c r="M249" s="131" t="s">
        <v>600</v>
      </c>
      <c r="N249" s="132">
        <v>42944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77</v>
      </c>
      <c r="B250" s="111">
        <v>42710</v>
      </c>
      <c r="C250" s="111"/>
      <c r="D250" s="112" t="s">
        <v>765</v>
      </c>
      <c r="E250" s="113" t="s">
        <v>624</v>
      </c>
      <c r="F250" s="114">
        <v>150.5</v>
      </c>
      <c r="G250" s="114"/>
      <c r="H250" s="115">
        <v>72.5</v>
      </c>
      <c r="I250" s="133">
        <v>174</v>
      </c>
      <c r="J250" s="134" t="s">
        <v>766</v>
      </c>
      <c r="K250" s="135">
        <v>-78</v>
      </c>
      <c r="L250" s="136">
        <v>-0.51827242524916906</v>
      </c>
      <c r="M250" s="137" t="s">
        <v>664</v>
      </c>
      <c r="N250" s="138">
        <v>43333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78</v>
      </c>
      <c r="B251" s="107">
        <v>42712</v>
      </c>
      <c r="C251" s="107"/>
      <c r="D251" s="108" t="s">
        <v>125</v>
      </c>
      <c r="E251" s="109" t="s">
        <v>624</v>
      </c>
      <c r="F251" s="110">
        <v>380</v>
      </c>
      <c r="G251" s="109"/>
      <c r="H251" s="109">
        <v>478</v>
      </c>
      <c r="I251" s="127">
        <v>468</v>
      </c>
      <c r="J251" s="128" t="s">
        <v>683</v>
      </c>
      <c r="K251" s="129">
        <f>H251-F251</f>
        <v>98</v>
      </c>
      <c r="L251" s="130">
        <f>K251/F251</f>
        <v>0.25789473684210529</v>
      </c>
      <c r="M251" s="131" t="s">
        <v>600</v>
      </c>
      <c r="N251" s="132">
        <v>43025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79</v>
      </c>
      <c r="B252" s="107">
        <v>42734</v>
      </c>
      <c r="C252" s="107"/>
      <c r="D252" s="108" t="s">
        <v>248</v>
      </c>
      <c r="E252" s="109" t="s">
        <v>624</v>
      </c>
      <c r="F252" s="110">
        <v>305</v>
      </c>
      <c r="G252" s="109"/>
      <c r="H252" s="109">
        <v>375</v>
      </c>
      <c r="I252" s="127">
        <v>375</v>
      </c>
      <c r="J252" s="128" t="s">
        <v>683</v>
      </c>
      <c r="K252" s="129">
        <f>H252-F252</f>
        <v>70</v>
      </c>
      <c r="L252" s="130">
        <f>K252/F252</f>
        <v>0.22950819672131148</v>
      </c>
      <c r="M252" s="131" t="s">
        <v>600</v>
      </c>
      <c r="N252" s="132">
        <v>42768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80</v>
      </c>
      <c r="B253" s="107">
        <v>42739</v>
      </c>
      <c r="C253" s="107"/>
      <c r="D253" s="108" t="s">
        <v>351</v>
      </c>
      <c r="E253" s="109" t="s">
        <v>624</v>
      </c>
      <c r="F253" s="110">
        <v>99.5</v>
      </c>
      <c r="G253" s="109"/>
      <c r="H253" s="109">
        <v>158</v>
      </c>
      <c r="I253" s="127">
        <v>158</v>
      </c>
      <c r="J253" s="128" t="s">
        <v>683</v>
      </c>
      <c r="K253" s="129">
        <f>H253-F253</f>
        <v>58.5</v>
      </c>
      <c r="L253" s="130">
        <f>K253/F253</f>
        <v>0.5879396984924623</v>
      </c>
      <c r="M253" s="131" t="s">
        <v>600</v>
      </c>
      <c r="N253" s="132">
        <v>42898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81</v>
      </c>
      <c r="B254" s="107">
        <v>42739</v>
      </c>
      <c r="C254" s="107"/>
      <c r="D254" s="108" t="s">
        <v>351</v>
      </c>
      <c r="E254" s="109" t="s">
        <v>624</v>
      </c>
      <c r="F254" s="110">
        <v>99.5</v>
      </c>
      <c r="G254" s="109"/>
      <c r="H254" s="109">
        <v>158</v>
      </c>
      <c r="I254" s="127">
        <v>158</v>
      </c>
      <c r="J254" s="128" t="s">
        <v>683</v>
      </c>
      <c r="K254" s="129">
        <v>58.5</v>
      </c>
      <c r="L254" s="130">
        <v>0.58793969849246197</v>
      </c>
      <c r="M254" s="131" t="s">
        <v>600</v>
      </c>
      <c r="N254" s="132">
        <v>42898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82</v>
      </c>
      <c r="B255" s="107">
        <v>42786</v>
      </c>
      <c r="C255" s="107"/>
      <c r="D255" s="108" t="s">
        <v>169</v>
      </c>
      <c r="E255" s="109" t="s">
        <v>624</v>
      </c>
      <c r="F255" s="110">
        <v>140.5</v>
      </c>
      <c r="G255" s="109"/>
      <c r="H255" s="109">
        <v>220</v>
      </c>
      <c r="I255" s="127">
        <v>220</v>
      </c>
      <c r="J255" s="128" t="s">
        <v>683</v>
      </c>
      <c r="K255" s="129">
        <f>H255-F255</f>
        <v>79.5</v>
      </c>
      <c r="L255" s="130">
        <f>K255/F255</f>
        <v>0.5658362989323843</v>
      </c>
      <c r="M255" s="131" t="s">
        <v>600</v>
      </c>
      <c r="N255" s="132">
        <v>42864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83</v>
      </c>
      <c r="B256" s="107">
        <v>42786</v>
      </c>
      <c r="C256" s="107"/>
      <c r="D256" s="108" t="s">
        <v>767</v>
      </c>
      <c r="E256" s="109" t="s">
        <v>624</v>
      </c>
      <c r="F256" s="110">
        <v>202.5</v>
      </c>
      <c r="G256" s="109"/>
      <c r="H256" s="109">
        <v>234</v>
      </c>
      <c r="I256" s="127">
        <v>234</v>
      </c>
      <c r="J256" s="128" t="s">
        <v>683</v>
      </c>
      <c r="K256" s="129">
        <v>31.5</v>
      </c>
      <c r="L256" s="130">
        <v>0.155555555555556</v>
      </c>
      <c r="M256" s="131" t="s">
        <v>600</v>
      </c>
      <c r="N256" s="132">
        <v>42836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84</v>
      </c>
      <c r="B257" s="107">
        <v>42818</v>
      </c>
      <c r="C257" s="107"/>
      <c r="D257" s="108" t="s">
        <v>557</v>
      </c>
      <c r="E257" s="109" t="s">
        <v>624</v>
      </c>
      <c r="F257" s="110">
        <v>300.5</v>
      </c>
      <c r="G257" s="109"/>
      <c r="H257" s="109">
        <v>417.5</v>
      </c>
      <c r="I257" s="127">
        <v>420</v>
      </c>
      <c r="J257" s="128" t="s">
        <v>725</v>
      </c>
      <c r="K257" s="129">
        <f>H257-F257</f>
        <v>117</v>
      </c>
      <c r="L257" s="130">
        <f>K257/F257</f>
        <v>0.38935108153078202</v>
      </c>
      <c r="M257" s="131" t="s">
        <v>600</v>
      </c>
      <c r="N257" s="132">
        <v>43070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85</v>
      </c>
      <c r="B258" s="107">
        <v>42818</v>
      </c>
      <c r="C258" s="107"/>
      <c r="D258" s="108" t="s">
        <v>763</v>
      </c>
      <c r="E258" s="109" t="s">
        <v>624</v>
      </c>
      <c r="F258" s="110">
        <v>850</v>
      </c>
      <c r="G258" s="109"/>
      <c r="H258" s="109">
        <v>1042.5</v>
      </c>
      <c r="I258" s="127">
        <v>1023</v>
      </c>
      <c r="J258" s="128" t="s">
        <v>768</v>
      </c>
      <c r="K258" s="129">
        <v>192.5</v>
      </c>
      <c r="L258" s="130">
        <v>0.22647058823529401</v>
      </c>
      <c r="M258" s="131" t="s">
        <v>600</v>
      </c>
      <c r="N258" s="132">
        <v>42830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86</v>
      </c>
      <c r="B259" s="107">
        <v>42830</v>
      </c>
      <c r="C259" s="107"/>
      <c r="D259" s="108" t="s">
        <v>501</v>
      </c>
      <c r="E259" s="109" t="s">
        <v>624</v>
      </c>
      <c r="F259" s="110">
        <v>785</v>
      </c>
      <c r="G259" s="109"/>
      <c r="H259" s="109">
        <v>930</v>
      </c>
      <c r="I259" s="127">
        <v>920</v>
      </c>
      <c r="J259" s="128" t="s">
        <v>726</v>
      </c>
      <c r="K259" s="129">
        <f>H259-F259</f>
        <v>145</v>
      </c>
      <c r="L259" s="130">
        <f>K259/F259</f>
        <v>0.18471337579617833</v>
      </c>
      <c r="M259" s="131" t="s">
        <v>600</v>
      </c>
      <c r="N259" s="132">
        <v>42976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87</v>
      </c>
      <c r="B260" s="111">
        <v>42831</v>
      </c>
      <c r="C260" s="111"/>
      <c r="D260" s="112" t="s">
        <v>769</v>
      </c>
      <c r="E260" s="113" t="s">
        <v>624</v>
      </c>
      <c r="F260" s="114">
        <v>40</v>
      </c>
      <c r="G260" s="114"/>
      <c r="H260" s="115">
        <v>13.1</v>
      </c>
      <c r="I260" s="133">
        <v>60</v>
      </c>
      <c r="J260" s="139" t="s">
        <v>770</v>
      </c>
      <c r="K260" s="135">
        <v>-26.9</v>
      </c>
      <c r="L260" s="136">
        <v>-0.67249999999999999</v>
      </c>
      <c r="M260" s="137" t="s">
        <v>664</v>
      </c>
      <c r="N260" s="138">
        <v>43138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88</v>
      </c>
      <c r="B261" s="107">
        <v>42837</v>
      </c>
      <c r="C261" s="107"/>
      <c r="D261" s="108" t="s">
        <v>88</v>
      </c>
      <c r="E261" s="109" t="s">
        <v>624</v>
      </c>
      <c r="F261" s="110">
        <v>289.5</v>
      </c>
      <c r="G261" s="109"/>
      <c r="H261" s="109">
        <v>354</v>
      </c>
      <c r="I261" s="127">
        <v>360</v>
      </c>
      <c r="J261" s="128" t="s">
        <v>727</v>
      </c>
      <c r="K261" s="129">
        <f t="shared" ref="K261:K269" si="99">H261-F261</f>
        <v>64.5</v>
      </c>
      <c r="L261" s="130">
        <f t="shared" ref="L261:L269" si="100">K261/F261</f>
        <v>0.22279792746113988</v>
      </c>
      <c r="M261" s="131" t="s">
        <v>600</v>
      </c>
      <c r="N261" s="132">
        <v>43040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89</v>
      </c>
      <c r="B262" s="107">
        <v>42845</v>
      </c>
      <c r="C262" s="107"/>
      <c r="D262" s="108" t="s">
        <v>438</v>
      </c>
      <c r="E262" s="109" t="s">
        <v>624</v>
      </c>
      <c r="F262" s="110">
        <v>700</v>
      </c>
      <c r="G262" s="109"/>
      <c r="H262" s="109">
        <v>840</v>
      </c>
      <c r="I262" s="127">
        <v>840</v>
      </c>
      <c r="J262" s="128" t="s">
        <v>728</v>
      </c>
      <c r="K262" s="129">
        <f t="shared" si="99"/>
        <v>140</v>
      </c>
      <c r="L262" s="130">
        <f t="shared" si="100"/>
        <v>0.2</v>
      </c>
      <c r="M262" s="131" t="s">
        <v>600</v>
      </c>
      <c r="N262" s="132">
        <v>42893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90</v>
      </c>
      <c r="B263" s="107">
        <v>42887</v>
      </c>
      <c r="C263" s="107"/>
      <c r="D263" s="149" t="s">
        <v>363</v>
      </c>
      <c r="E263" s="109" t="s">
        <v>624</v>
      </c>
      <c r="F263" s="110">
        <v>130</v>
      </c>
      <c r="G263" s="109"/>
      <c r="H263" s="109">
        <v>144.25</v>
      </c>
      <c r="I263" s="127">
        <v>170</v>
      </c>
      <c r="J263" s="128" t="s">
        <v>729</v>
      </c>
      <c r="K263" s="129">
        <f t="shared" si="99"/>
        <v>14.25</v>
      </c>
      <c r="L263" s="130">
        <f t="shared" si="100"/>
        <v>0.10961538461538461</v>
      </c>
      <c r="M263" s="131" t="s">
        <v>600</v>
      </c>
      <c r="N263" s="132">
        <v>43675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91</v>
      </c>
      <c r="B264" s="107">
        <v>42901</v>
      </c>
      <c r="C264" s="107"/>
      <c r="D264" s="149" t="s">
        <v>730</v>
      </c>
      <c r="E264" s="109" t="s">
        <v>624</v>
      </c>
      <c r="F264" s="110">
        <v>214.5</v>
      </c>
      <c r="G264" s="109"/>
      <c r="H264" s="109">
        <v>262</v>
      </c>
      <c r="I264" s="127">
        <v>262</v>
      </c>
      <c r="J264" s="128" t="s">
        <v>731</v>
      </c>
      <c r="K264" s="129">
        <f t="shared" si="99"/>
        <v>47.5</v>
      </c>
      <c r="L264" s="130">
        <f t="shared" si="100"/>
        <v>0.22144522144522144</v>
      </c>
      <c r="M264" s="131" t="s">
        <v>600</v>
      </c>
      <c r="N264" s="132">
        <v>42977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92</v>
      </c>
      <c r="B265" s="155">
        <v>42933</v>
      </c>
      <c r="C265" s="155"/>
      <c r="D265" s="156" t="s">
        <v>732</v>
      </c>
      <c r="E265" s="157" t="s">
        <v>624</v>
      </c>
      <c r="F265" s="158">
        <v>370</v>
      </c>
      <c r="G265" s="157"/>
      <c r="H265" s="157">
        <v>447.5</v>
      </c>
      <c r="I265" s="179">
        <v>450</v>
      </c>
      <c r="J265" s="232" t="s">
        <v>683</v>
      </c>
      <c r="K265" s="129">
        <f t="shared" si="99"/>
        <v>77.5</v>
      </c>
      <c r="L265" s="181">
        <f t="shared" si="100"/>
        <v>0.20945945945945946</v>
      </c>
      <c r="M265" s="182" t="s">
        <v>600</v>
      </c>
      <c r="N265" s="183">
        <v>43035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93</v>
      </c>
      <c r="B266" s="155">
        <v>42943</v>
      </c>
      <c r="C266" s="155"/>
      <c r="D266" s="156" t="s">
        <v>167</v>
      </c>
      <c r="E266" s="157" t="s">
        <v>624</v>
      </c>
      <c r="F266" s="158">
        <v>657.5</v>
      </c>
      <c r="G266" s="157"/>
      <c r="H266" s="157">
        <v>825</v>
      </c>
      <c r="I266" s="179">
        <v>820</v>
      </c>
      <c r="J266" s="232" t="s">
        <v>683</v>
      </c>
      <c r="K266" s="129">
        <f t="shared" si="99"/>
        <v>167.5</v>
      </c>
      <c r="L266" s="181">
        <f t="shared" si="100"/>
        <v>0.25475285171102663</v>
      </c>
      <c r="M266" s="182" t="s">
        <v>600</v>
      </c>
      <c r="N266" s="183">
        <v>43090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94</v>
      </c>
      <c r="B267" s="107">
        <v>42964</v>
      </c>
      <c r="C267" s="107"/>
      <c r="D267" s="108" t="s">
        <v>368</v>
      </c>
      <c r="E267" s="109" t="s">
        <v>624</v>
      </c>
      <c r="F267" s="110">
        <v>605</v>
      </c>
      <c r="G267" s="109"/>
      <c r="H267" s="109">
        <v>750</v>
      </c>
      <c r="I267" s="127">
        <v>750</v>
      </c>
      <c r="J267" s="128" t="s">
        <v>726</v>
      </c>
      <c r="K267" s="129">
        <f t="shared" si="99"/>
        <v>145</v>
      </c>
      <c r="L267" s="130">
        <f t="shared" si="100"/>
        <v>0.23966942148760331</v>
      </c>
      <c r="M267" s="131" t="s">
        <v>600</v>
      </c>
      <c r="N267" s="132">
        <v>43027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68">
        <v>95</v>
      </c>
      <c r="B268" s="150">
        <v>42979</v>
      </c>
      <c r="C268" s="150"/>
      <c r="D268" s="151" t="s">
        <v>509</v>
      </c>
      <c r="E268" s="152" t="s">
        <v>624</v>
      </c>
      <c r="F268" s="153">
        <v>255</v>
      </c>
      <c r="G268" s="154"/>
      <c r="H268" s="154">
        <v>217.25</v>
      </c>
      <c r="I268" s="154">
        <v>320</v>
      </c>
      <c r="J268" s="176" t="s">
        <v>733</v>
      </c>
      <c r="K268" s="135">
        <f t="shared" si="99"/>
        <v>-37.75</v>
      </c>
      <c r="L268" s="177">
        <f t="shared" si="100"/>
        <v>-0.14803921568627451</v>
      </c>
      <c r="M268" s="137" t="s">
        <v>664</v>
      </c>
      <c r="N268" s="178">
        <v>43661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4">
        <v>96</v>
      </c>
      <c r="B269" s="107">
        <v>42997</v>
      </c>
      <c r="C269" s="107"/>
      <c r="D269" s="108" t="s">
        <v>734</v>
      </c>
      <c r="E269" s="109" t="s">
        <v>624</v>
      </c>
      <c r="F269" s="110">
        <v>215</v>
      </c>
      <c r="G269" s="109"/>
      <c r="H269" s="109">
        <v>258</v>
      </c>
      <c r="I269" s="127">
        <v>258</v>
      </c>
      <c r="J269" s="128" t="s">
        <v>683</v>
      </c>
      <c r="K269" s="129">
        <f t="shared" si="99"/>
        <v>43</v>
      </c>
      <c r="L269" s="130">
        <f t="shared" si="100"/>
        <v>0.2</v>
      </c>
      <c r="M269" s="131" t="s">
        <v>600</v>
      </c>
      <c r="N269" s="132">
        <v>43040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4">
        <v>97</v>
      </c>
      <c r="B270" s="107">
        <v>42997</v>
      </c>
      <c r="C270" s="107"/>
      <c r="D270" s="108" t="s">
        <v>734</v>
      </c>
      <c r="E270" s="109" t="s">
        <v>624</v>
      </c>
      <c r="F270" s="110">
        <v>215</v>
      </c>
      <c r="G270" s="109"/>
      <c r="H270" s="109">
        <v>258</v>
      </c>
      <c r="I270" s="127">
        <v>258</v>
      </c>
      <c r="J270" s="232" t="s">
        <v>683</v>
      </c>
      <c r="K270" s="129">
        <v>43</v>
      </c>
      <c r="L270" s="130">
        <v>0.2</v>
      </c>
      <c r="M270" s="131" t="s">
        <v>600</v>
      </c>
      <c r="N270" s="132">
        <v>43040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7">
        <v>98</v>
      </c>
      <c r="B271" s="208">
        <v>42998</v>
      </c>
      <c r="C271" s="208"/>
      <c r="D271" s="377" t="s">
        <v>2980</v>
      </c>
      <c r="E271" s="209" t="s">
        <v>624</v>
      </c>
      <c r="F271" s="210">
        <v>75</v>
      </c>
      <c r="G271" s="209"/>
      <c r="H271" s="209">
        <v>90</v>
      </c>
      <c r="I271" s="233">
        <v>90</v>
      </c>
      <c r="J271" s="128" t="s">
        <v>735</v>
      </c>
      <c r="K271" s="129">
        <f t="shared" ref="K271:K276" si="101">H271-F271</f>
        <v>15</v>
      </c>
      <c r="L271" s="130">
        <f t="shared" ref="L271:L276" si="102">K271/F271</f>
        <v>0.2</v>
      </c>
      <c r="M271" s="131" t="s">
        <v>600</v>
      </c>
      <c r="N271" s="132">
        <v>43019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6">
        <v>99</v>
      </c>
      <c r="B272" s="155">
        <v>43011</v>
      </c>
      <c r="C272" s="155"/>
      <c r="D272" s="156" t="s">
        <v>736</v>
      </c>
      <c r="E272" s="157" t="s">
        <v>624</v>
      </c>
      <c r="F272" s="158">
        <v>315</v>
      </c>
      <c r="G272" s="157"/>
      <c r="H272" s="157">
        <v>392</v>
      </c>
      <c r="I272" s="179">
        <v>384</v>
      </c>
      <c r="J272" s="232" t="s">
        <v>737</v>
      </c>
      <c r="K272" s="129">
        <f t="shared" si="101"/>
        <v>77</v>
      </c>
      <c r="L272" s="181">
        <f t="shared" si="102"/>
        <v>0.24444444444444444</v>
      </c>
      <c r="M272" s="182" t="s">
        <v>600</v>
      </c>
      <c r="N272" s="183">
        <v>43017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100</v>
      </c>
      <c r="B273" s="155">
        <v>43013</v>
      </c>
      <c r="C273" s="155"/>
      <c r="D273" s="156" t="s">
        <v>738</v>
      </c>
      <c r="E273" s="157" t="s">
        <v>624</v>
      </c>
      <c r="F273" s="158">
        <v>145</v>
      </c>
      <c r="G273" s="157"/>
      <c r="H273" s="157">
        <v>179</v>
      </c>
      <c r="I273" s="179">
        <v>180</v>
      </c>
      <c r="J273" s="232" t="s">
        <v>614</v>
      </c>
      <c r="K273" s="129">
        <f t="shared" si="101"/>
        <v>34</v>
      </c>
      <c r="L273" s="181">
        <f t="shared" si="102"/>
        <v>0.23448275862068965</v>
      </c>
      <c r="M273" s="182" t="s">
        <v>600</v>
      </c>
      <c r="N273" s="183">
        <v>43025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6">
        <v>101</v>
      </c>
      <c r="B274" s="155">
        <v>43014</v>
      </c>
      <c r="C274" s="155"/>
      <c r="D274" s="156" t="s">
        <v>339</v>
      </c>
      <c r="E274" s="157" t="s">
        <v>624</v>
      </c>
      <c r="F274" s="158">
        <v>256</v>
      </c>
      <c r="G274" s="157"/>
      <c r="H274" s="157">
        <v>323</v>
      </c>
      <c r="I274" s="179">
        <v>320</v>
      </c>
      <c r="J274" s="232" t="s">
        <v>683</v>
      </c>
      <c r="K274" s="129">
        <f t="shared" si="101"/>
        <v>67</v>
      </c>
      <c r="L274" s="181">
        <f t="shared" si="102"/>
        <v>0.26171875</v>
      </c>
      <c r="M274" s="182" t="s">
        <v>600</v>
      </c>
      <c r="N274" s="183">
        <v>43067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102</v>
      </c>
      <c r="B275" s="155">
        <v>43017</v>
      </c>
      <c r="C275" s="155"/>
      <c r="D275" s="156" t="s">
        <v>360</v>
      </c>
      <c r="E275" s="157" t="s">
        <v>624</v>
      </c>
      <c r="F275" s="158">
        <v>137.5</v>
      </c>
      <c r="G275" s="157"/>
      <c r="H275" s="157">
        <v>184</v>
      </c>
      <c r="I275" s="179">
        <v>183</v>
      </c>
      <c r="J275" s="180" t="s">
        <v>739</v>
      </c>
      <c r="K275" s="129">
        <f t="shared" si="101"/>
        <v>46.5</v>
      </c>
      <c r="L275" s="181">
        <f t="shared" si="102"/>
        <v>0.33818181818181819</v>
      </c>
      <c r="M275" s="182" t="s">
        <v>600</v>
      </c>
      <c r="N275" s="183">
        <v>43108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103</v>
      </c>
      <c r="B276" s="155">
        <v>43018</v>
      </c>
      <c r="C276" s="155"/>
      <c r="D276" s="156" t="s">
        <v>740</v>
      </c>
      <c r="E276" s="157" t="s">
        <v>624</v>
      </c>
      <c r="F276" s="158">
        <v>125.5</v>
      </c>
      <c r="G276" s="157"/>
      <c r="H276" s="157">
        <v>158</v>
      </c>
      <c r="I276" s="179">
        <v>155</v>
      </c>
      <c r="J276" s="180" t="s">
        <v>741</v>
      </c>
      <c r="K276" s="129">
        <f t="shared" si="101"/>
        <v>32.5</v>
      </c>
      <c r="L276" s="181">
        <f t="shared" si="102"/>
        <v>0.25896414342629481</v>
      </c>
      <c r="M276" s="182" t="s">
        <v>600</v>
      </c>
      <c r="N276" s="183">
        <v>43067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6">
        <v>104</v>
      </c>
      <c r="B277" s="155">
        <v>43018</v>
      </c>
      <c r="C277" s="155"/>
      <c r="D277" s="156" t="s">
        <v>771</v>
      </c>
      <c r="E277" s="157" t="s">
        <v>624</v>
      </c>
      <c r="F277" s="158">
        <v>895</v>
      </c>
      <c r="G277" s="157"/>
      <c r="H277" s="157">
        <v>1122.5</v>
      </c>
      <c r="I277" s="179">
        <v>1078</v>
      </c>
      <c r="J277" s="180" t="s">
        <v>772</v>
      </c>
      <c r="K277" s="129">
        <v>227.5</v>
      </c>
      <c r="L277" s="181">
        <v>0.25418994413407803</v>
      </c>
      <c r="M277" s="182" t="s">
        <v>600</v>
      </c>
      <c r="N277" s="183">
        <v>43117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105</v>
      </c>
      <c r="B278" s="155">
        <v>43020</v>
      </c>
      <c r="C278" s="155"/>
      <c r="D278" s="156" t="s">
        <v>347</v>
      </c>
      <c r="E278" s="157" t="s">
        <v>624</v>
      </c>
      <c r="F278" s="158">
        <v>525</v>
      </c>
      <c r="G278" s="157"/>
      <c r="H278" s="157">
        <v>629</v>
      </c>
      <c r="I278" s="179">
        <v>629</v>
      </c>
      <c r="J278" s="232" t="s">
        <v>683</v>
      </c>
      <c r="K278" s="129">
        <v>104</v>
      </c>
      <c r="L278" s="181">
        <v>0.19809523809523799</v>
      </c>
      <c r="M278" s="182" t="s">
        <v>600</v>
      </c>
      <c r="N278" s="183">
        <v>43119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106</v>
      </c>
      <c r="B279" s="155">
        <v>43046</v>
      </c>
      <c r="C279" s="155"/>
      <c r="D279" s="156" t="s">
        <v>393</v>
      </c>
      <c r="E279" s="157" t="s">
        <v>624</v>
      </c>
      <c r="F279" s="158">
        <v>740</v>
      </c>
      <c r="G279" s="157"/>
      <c r="H279" s="157">
        <v>892.5</v>
      </c>
      <c r="I279" s="179">
        <v>900</v>
      </c>
      <c r="J279" s="180" t="s">
        <v>742</v>
      </c>
      <c r="K279" s="129">
        <f>H279-F279</f>
        <v>152.5</v>
      </c>
      <c r="L279" s="181">
        <f>K279/F279</f>
        <v>0.20608108108108109</v>
      </c>
      <c r="M279" s="182" t="s">
        <v>600</v>
      </c>
      <c r="N279" s="183">
        <v>43052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4">
        <v>107</v>
      </c>
      <c r="B280" s="107">
        <v>43073</v>
      </c>
      <c r="C280" s="107"/>
      <c r="D280" s="108" t="s">
        <v>743</v>
      </c>
      <c r="E280" s="109" t="s">
        <v>624</v>
      </c>
      <c r="F280" s="110">
        <v>118.5</v>
      </c>
      <c r="G280" s="109"/>
      <c r="H280" s="109">
        <v>143.5</v>
      </c>
      <c r="I280" s="127">
        <v>145</v>
      </c>
      <c r="J280" s="142" t="s">
        <v>744</v>
      </c>
      <c r="K280" s="129">
        <f>H280-F280</f>
        <v>25</v>
      </c>
      <c r="L280" s="130">
        <f>K280/F280</f>
        <v>0.2109704641350211</v>
      </c>
      <c r="M280" s="131" t="s">
        <v>600</v>
      </c>
      <c r="N280" s="132">
        <v>43097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108</v>
      </c>
      <c r="B281" s="111">
        <v>43090</v>
      </c>
      <c r="C281" s="111"/>
      <c r="D281" s="159" t="s">
        <v>443</v>
      </c>
      <c r="E281" s="113" t="s">
        <v>624</v>
      </c>
      <c r="F281" s="114">
        <v>715</v>
      </c>
      <c r="G281" s="114"/>
      <c r="H281" s="115">
        <v>500</v>
      </c>
      <c r="I281" s="133">
        <v>872</v>
      </c>
      <c r="J281" s="139" t="s">
        <v>745</v>
      </c>
      <c r="K281" s="135">
        <f>H281-F281</f>
        <v>-215</v>
      </c>
      <c r="L281" s="136">
        <f>K281/F281</f>
        <v>-0.30069930069930068</v>
      </c>
      <c r="M281" s="137" t="s">
        <v>664</v>
      </c>
      <c r="N281" s="138">
        <v>43670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4">
        <v>109</v>
      </c>
      <c r="B282" s="107">
        <v>43098</v>
      </c>
      <c r="C282" s="107"/>
      <c r="D282" s="108" t="s">
        <v>736</v>
      </c>
      <c r="E282" s="109" t="s">
        <v>624</v>
      </c>
      <c r="F282" s="110">
        <v>435</v>
      </c>
      <c r="G282" s="109"/>
      <c r="H282" s="109">
        <v>542.5</v>
      </c>
      <c r="I282" s="127">
        <v>539</v>
      </c>
      <c r="J282" s="142" t="s">
        <v>683</v>
      </c>
      <c r="K282" s="129">
        <v>107.5</v>
      </c>
      <c r="L282" s="130">
        <v>0.247126436781609</v>
      </c>
      <c r="M282" s="131" t="s">
        <v>600</v>
      </c>
      <c r="N282" s="132">
        <v>43206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4">
        <v>110</v>
      </c>
      <c r="B283" s="107">
        <v>43098</v>
      </c>
      <c r="C283" s="107"/>
      <c r="D283" s="108" t="s">
        <v>571</v>
      </c>
      <c r="E283" s="109" t="s">
        <v>624</v>
      </c>
      <c r="F283" s="110">
        <v>885</v>
      </c>
      <c r="G283" s="109"/>
      <c r="H283" s="109">
        <v>1090</v>
      </c>
      <c r="I283" s="127">
        <v>1084</v>
      </c>
      <c r="J283" s="142" t="s">
        <v>683</v>
      </c>
      <c r="K283" s="129">
        <v>205</v>
      </c>
      <c r="L283" s="130">
        <v>0.23163841807909599</v>
      </c>
      <c r="M283" s="131" t="s">
        <v>600</v>
      </c>
      <c r="N283" s="132">
        <v>43213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9">
        <v>111</v>
      </c>
      <c r="B284" s="349">
        <v>43192</v>
      </c>
      <c r="C284" s="349"/>
      <c r="D284" s="117" t="s">
        <v>753</v>
      </c>
      <c r="E284" s="352" t="s">
        <v>624</v>
      </c>
      <c r="F284" s="355">
        <v>478.5</v>
      </c>
      <c r="G284" s="352"/>
      <c r="H284" s="352">
        <v>442</v>
      </c>
      <c r="I284" s="358">
        <v>613</v>
      </c>
      <c r="J284" s="393" t="s">
        <v>3404</v>
      </c>
      <c r="K284" s="135">
        <f>H284-F284</f>
        <v>-36.5</v>
      </c>
      <c r="L284" s="136">
        <f>K284/F284</f>
        <v>-7.6280041797283177E-2</v>
      </c>
      <c r="M284" s="137" t="s">
        <v>664</v>
      </c>
      <c r="N284" s="138">
        <v>43762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112</v>
      </c>
      <c r="B285" s="111">
        <v>43194</v>
      </c>
      <c r="C285" s="111"/>
      <c r="D285" s="376" t="s">
        <v>2979</v>
      </c>
      <c r="E285" s="113" t="s">
        <v>624</v>
      </c>
      <c r="F285" s="114">
        <f>141.5-7.3</f>
        <v>134.19999999999999</v>
      </c>
      <c r="G285" s="114"/>
      <c r="H285" s="115">
        <v>77</v>
      </c>
      <c r="I285" s="133">
        <v>180</v>
      </c>
      <c r="J285" s="393" t="s">
        <v>3403</v>
      </c>
      <c r="K285" s="135">
        <f>H285-F285</f>
        <v>-57.199999999999989</v>
      </c>
      <c r="L285" s="136">
        <f>K285/F285</f>
        <v>-0.42622950819672129</v>
      </c>
      <c r="M285" s="137" t="s">
        <v>664</v>
      </c>
      <c r="N285" s="138">
        <v>43522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5">
        <v>113</v>
      </c>
      <c r="B286" s="111">
        <v>43209</v>
      </c>
      <c r="C286" s="111"/>
      <c r="D286" s="112" t="s">
        <v>746</v>
      </c>
      <c r="E286" s="113" t="s">
        <v>624</v>
      </c>
      <c r="F286" s="114">
        <v>430</v>
      </c>
      <c r="G286" s="114"/>
      <c r="H286" s="115">
        <v>220</v>
      </c>
      <c r="I286" s="133">
        <v>537</v>
      </c>
      <c r="J286" s="139" t="s">
        <v>747</v>
      </c>
      <c r="K286" s="135">
        <f>H286-F286</f>
        <v>-210</v>
      </c>
      <c r="L286" s="136">
        <f>K286/F286</f>
        <v>-0.48837209302325579</v>
      </c>
      <c r="M286" s="137" t="s">
        <v>664</v>
      </c>
      <c r="N286" s="138">
        <v>43252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0">
        <v>114</v>
      </c>
      <c r="B287" s="160">
        <v>43220</v>
      </c>
      <c r="C287" s="160"/>
      <c r="D287" s="161" t="s">
        <v>394</v>
      </c>
      <c r="E287" s="162" t="s">
        <v>624</v>
      </c>
      <c r="F287" s="164">
        <v>153.5</v>
      </c>
      <c r="G287" s="164"/>
      <c r="H287" s="164">
        <v>196</v>
      </c>
      <c r="I287" s="164">
        <v>196</v>
      </c>
      <c r="J287" s="361" t="s">
        <v>3495</v>
      </c>
      <c r="K287" s="184">
        <f>H287-F287</f>
        <v>42.5</v>
      </c>
      <c r="L287" s="185">
        <f>K287/F287</f>
        <v>0.27687296416938112</v>
      </c>
      <c r="M287" s="163" t="s">
        <v>600</v>
      </c>
      <c r="N287" s="186">
        <v>43605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5">
        <v>115</v>
      </c>
      <c r="B288" s="111">
        <v>43306</v>
      </c>
      <c r="C288" s="111"/>
      <c r="D288" s="112" t="s">
        <v>769</v>
      </c>
      <c r="E288" s="113" t="s">
        <v>624</v>
      </c>
      <c r="F288" s="114">
        <v>27.5</v>
      </c>
      <c r="G288" s="114"/>
      <c r="H288" s="115">
        <v>13.1</v>
      </c>
      <c r="I288" s="133">
        <v>60</v>
      </c>
      <c r="J288" s="139" t="s">
        <v>773</v>
      </c>
      <c r="K288" s="135">
        <v>-14.4</v>
      </c>
      <c r="L288" s="136">
        <v>-0.52363636363636401</v>
      </c>
      <c r="M288" s="137" t="s">
        <v>664</v>
      </c>
      <c r="N288" s="138">
        <v>43138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9">
        <v>116</v>
      </c>
      <c r="B289" s="349">
        <v>43318</v>
      </c>
      <c r="C289" s="349"/>
      <c r="D289" s="117" t="s">
        <v>748</v>
      </c>
      <c r="E289" s="352" t="s">
        <v>624</v>
      </c>
      <c r="F289" s="352">
        <v>148.5</v>
      </c>
      <c r="G289" s="352"/>
      <c r="H289" s="352">
        <v>102</v>
      </c>
      <c r="I289" s="358">
        <v>182</v>
      </c>
      <c r="J289" s="139" t="s">
        <v>3494</v>
      </c>
      <c r="K289" s="135">
        <f>H289-F289</f>
        <v>-46.5</v>
      </c>
      <c r="L289" s="136">
        <f>K289/F289</f>
        <v>-0.31313131313131315</v>
      </c>
      <c r="M289" s="137" t="s">
        <v>664</v>
      </c>
      <c r="N289" s="138">
        <v>43661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4">
        <v>117</v>
      </c>
      <c r="B290" s="107">
        <v>43335</v>
      </c>
      <c r="C290" s="107"/>
      <c r="D290" s="108" t="s">
        <v>774</v>
      </c>
      <c r="E290" s="109" t="s">
        <v>624</v>
      </c>
      <c r="F290" s="157">
        <v>285</v>
      </c>
      <c r="G290" s="109"/>
      <c r="H290" s="109">
        <v>355</v>
      </c>
      <c r="I290" s="127">
        <v>364</v>
      </c>
      <c r="J290" s="142" t="s">
        <v>775</v>
      </c>
      <c r="K290" s="129">
        <v>70</v>
      </c>
      <c r="L290" s="130">
        <v>0.24561403508771901</v>
      </c>
      <c r="M290" s="131" t="s">
        <v>600</v>
      </c>
      <c r="N290" s="132">
        <v>43455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4">
        <v>118</v>
      </c>
      <c r="B291" s="107">
        <v>43341</v>
      </c>
      <c r="C291" s="107"/>
      <c r="D291" s="108" t="s">
        <v>384</v>
      </c>
      <c r="E291" s="109" t="s">
        <v>624</v>
      </c>
      <c r="F291" s="157">
        <v>525</v>
      </c>
      <c r="G291" s="109"/>
      <c r="H291" s="109">
        <v>585</v>
      </c>
      <c r="I291" s="127">
        <v>635</v>
      </c>
      <c r="J291" s="142" t="s">
        <v>749</v>
      </c>
      <c r="K291" s="129">
        <f t="shared" ref="K291:K303" si="103">H291-F291</f>
        <v>60</v>
      </c>
      <c r="L291" s="130">
        <f t="shared" ref="L291:L303" si="104">K291/F291</f>
        <v>0.11428571428571428</v>
      </c>
      <c r="M291" s="131" t="s">
        <v>600</v>
      </c>
      <c r="N291" s="132">
        <v>43662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4">
        <v>119</v>
      </c>
      <c r="B292" s="107">
        <v>43395</v>
      </c>
      <c r="C292" s="107"/>
      <c r="D292" s="108" t="s">
        <v>368</v>
      </c>
      <c r="E292" s="109" t="s">
        <v>624</v>
      </c>
      <c r="F292" s="157">
        <v>475</v>
      </c>
      <c r="G292" s="109"/>
      <c r="H292" s="109">
        <v>574</v>
      </c>
      <c r="I292" s="127">
        <v>570</v>
      </c>
      <c r="J292" s="142" t="s">
        <v>683</v>
      </c>
      <c r="K292" s="129">
        <f t="shared" si="103"/>
        <v>99</v>
      </c>
      <c r="L292" s="130">
        <f t="shared" si="104"/>
        <v>0.20842105263157895</v>
      </c>
      <c r="M292" s="131" t="s">
        <v>600</v>
      </c>
      <c r="N292" s="132">
        <v>43403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6">
        <v>120</v>
      </c>
      <c r="B293" s="155">
        <v>43397</v>
      </c>
      <c r="C293" s="155"/>
      <c r="D293" s="427" t="s">
        <v>391</v>
      </c>
      <c r="E293" s="157" t="s">
        <v>624</v>
      </c>
      <c r="F293" s="157">
        <v>707.5</v>
      </c>
      <c r="G293" s="157"/>
      <c r="H293" s="157">
        <v>872</v>
      </c>
      <c r="I293" s="179">
        <v>872</v>
      </c>
      <c r="J293" s="180" t="s">
        <v>683</v>
      </c>
      <c r="K293" s="129">
        <f t="shared" si="103"/>
        <v>164.5</v>
      </c>
      <c r="L293" s="181">
        <f t="shared" si="104"/>
        <v>0.23250883392226149</v>
      </c>
      <c r="M293" s="182" t="s">
        <v>600</v>
      </c>
      <c r="N293" s="183">
        <v>43482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6">
        <v>121</v>
      </c>
      <c r="B294" s="155">
        <v>43398</v>
      </c>
      <c r="C294" s="155"/>
      <c r="D294" s="427" t="s">
        <v>348</v>
      </c>
      <c r="E294" s="157" t="s">
        <v>624</v>
      </c>
      <c r="F294" s="157">
        <v>162</v>
      </c>
      <c r="G294" s="157"/>
      <c r="H294" s="157">
        <v>204</v>
      </c>
      <c r="I294" s="179">
        <v>209</v>
      </c>
      <c r="J294" s="180" t="s">
        <v>3493</v>
      </c>
      <c r="K294" s="129">
        <f t="shared" si="103"/>
        <v>42</v>
      </c>
      <c r="L294" s="181">
        <f t="shared" si="104"/>
        <v>0.25925925925925924</v>
      </c>
      <c r="M294" s="182" t="s">
        <v>600</v>
      </c>
      <c r="N294" s="183">
        <v>43539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7">
        <v>122</v>
      </c>
      <c r="B295" s="208">
        <v>43399</v>
      </c>
      <c r="C295" s="208"/>
      <c r="D295" s="156" t="s">
        <v>495</v>
      </c>
      <c r="E295" s="209" t="s">
        <v>624</v>
      </c>
      <c r="F295" s="209">
        <v>240</v>
      </c>
      <c r="G295" s="209"/>
      <c r="H295" s="209">
        <v>297</v>
      </c>
      <c r="I295" s="233">
        <v>297</v>
      </c>
      <c r="J295" s="180" t="s">
        <v>683</v>
      </c>
      <c r="K295" s="234">
        <f t="shared" si="103"/>
        <v>57</v>
      </c>
      <c r="L295" s="235">
        <f t="shared" si="104"/>
        <v>0.23749999999999999</v>
      </c>
      <c r="M295" s="236" t="s">
        <v>600</v>
      </c>
      <c r="N295" s="237">
        <v>43417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4">
        <v>123</v>
      </c>
      <c r="B296" s="107">
        <v>43439</v>
      </c>
      <c r="C296" s="107"/>
      <c r="D296" s="149" t="s">
        <v>750</v>
      </c>
      <c r="E296" s="109" t="s">
        <v>624</v>
      </c>
      <c r="F296" s="109">
        <v>202.5</v>
      </c>
      <c r="G296" s="109"/>
      <c r="H296" s="109">
        <v>255</v>
      </c>
      <c r="I296" s="127">
        <v>252</v>
      </c>
      <c r="J296" s="142" t="s">
        <v>683</v>
      </c>
      <c r="K296" s="129">
        <f t="shared" si="103"/>
        <v>52.5</v>
      </c>
      <c r="L296" s="130">
        <f t="shared" si="104"/>
        <v>0.25925925925925924</v>
      </c>
      <c r="M296" s="131" t="s">
        <v>600</v>
      </c>
      <c r="N296" s="132">
        <v>43542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7">
        <v>124</v>
      </c>
      <c r="B297" s="208">
        <v>43465</v>
      </c>
      <c r="C297" s="107"/>
      <c r="D297" s="427" t="s">
        <v>423</v>
      </c>
      <c r="E297" s="209" t="s">
        <v>624</v>
      </c>
      <c r="F297" s="209">
        <v>710</v>
      </c>
      <c r="G297" s="209"/>
      <c r="H297" s="209">
        <v>866</v>
      </c>
      <c r="I297" s="233">
        <v>866</v>
      </c>
      <c r="J297" s="180" t="s">
        <v>683</v>
      </c>
      <c r="K297" s="129">
        <f t="shared" si="103"/>
        <v>156</v>
      </c>
      <c r="L297" s="130">
        <f t="shared" si="104"/>
        <v>0.21971830985915494</v>
      </c>
      <c r="M297" s="131" t="s">
        <v>600</v>
      </c>
      <c r="N297" s="364">
        <v>43553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7">
        <v>125</v>
      </c>
      <c r="B298" s="208">
        <v>43522</v>
      </c>
      <c r="C298" s="208"/>
      <c r="D298" s="427" t="s">
        <v>141</v>
      </c>
      <c r="E298" s="209" t="s">
        <v>624</v>
      </c>
      <c r="F298" s="209">
        <v>337.25</v>
      </c>
      <c r="G298" s="209"/>
      <c r="H298" s="209">
        <v>398.5</v>
      </c>
      <c r="I298" s="233">
        <v>411</v>
      </c>
      <c r="J298" s="142" t="s">
        <v>3492</v>
      </c>
      <c r="K298" s="129">
        <f t="shared" si="103"/>
        <v>61.25</v>
      </c>
      <c r="L298" s="130">
        <f t="shared" si="104"/>
        <v>0.1816160118606375</v>
      </c>
      <c r="M298" s="131" t="s">
        <v>600</v>
      </c>
      <c r="N298" s="364">
        <v>43760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71">
        <v>126</v>
      </c>
      <c r="B299" s="165">
        <v>43559</v>
      </c>
      <c r="C299" s="165"/>
      <c r="D299" s="166" t="s">
        <v>410</v>
      </c>
      <c r="E299" s="167" t="s">
        <v>624</v>
      </c>
      <c r="F299" s="167">
        <v>130</v>
      </c>
      <c r="G299" s="167"/>
      <c r="H299" s="167">
        <v>65</v>
      </c>
      <c r="I299" s="187">
        <v>158</v>
      </c>
      <c r="J299" s="139" t="s">
        <v>751</v>
      </c>
      <c r="K299" s="135">
        <f t="shared" si="103"/>
        <v>-65</v>
      </c>
      <c r="L299" s="136">
        <f t="shared" si="104"/>
        <v>-0.5</v>
      </c>
      <c r="M299" s="137" t="s">
        <v>664</v>
      </c>
      <c r="N299" s="138">
        <v>43726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2">
        <v>127</v>
      </c>
      <c r="B300" s="188">
        <v>43017</v>
      </c>
      <c r="C300" s="188"/>
      <c r="D300" s="189" t="s">
        <v>169</v>
      </c>
      <c r="E300" s="190" t="s">
        <v>624</v>
      </c>
      <c r="F300" s="191">
        <v>141.5</v>
      </c>
      <c r="G300" s="192"/>
      <c r="H300" s="192">
        <v>183.5</v>
      </c>
      <c r="I300" s="192">
        <v>210</v>
      </c>
      <c r="J300" s="219" t="s">
        <v>3441</v>
      </c>
      <c r="K300" s="220">
        <f t="shared" si="103"/>
        <v>42</v>
      </c>
      <c r="L300" s="221">
        <f t="shared" si="104"/>
        <v>0.29681978798586572</v>
      </c>
      <c r="M300" s="191" t="s">
        <v>600</v>
      </c>
      <c r="N300" s="222">
        <v>43042</v>
      </c>
      <c r="O300" s="57"/>
      <c r="P300" s="16"/>
      <c r="Q300" s="16"/>
      <c r="R300" s="95" t="s">
        <v>752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71">
        <v>128</v>
      </c>
      <c r="B301" s="165">
        <v>43074</v>
      </c>
      <c r="C301" s="165"/>
      <c r="D301" s="166" t="s">
        <v>303</v>
      </c>
      <c r="E301" s="167" t="s">
        <v>624</v>
      </c>
      <c r="F301" s="168">
        <v>172</v>
      </c>
      <c r="G301" s="167"/>
      <c r="H301" s="167">
        <v>155.25</v>
      </c>
      <c r="I301" s="187">
        <v>230</v>
      </c>
      <c r="J301" s="393" t="s">
        <v>3401</v>
      </c>
      <c r="K301" s="135">
        <f t="shared" ref="K301" si="105">H301-F301</f>
        <v>-16.75</v>
      </c>
      <c r="L301" s="136">
        <f t="shared" ref="L301" si="106">K301/F301</f>
        <v>-9.7383720930232565E-2</v>
      </c>
      <c r="M301" s="137" t="s">
        <v>664</v>
      </c>
      <c r="N301" s="138">
        <v>43787</v>
      </c>
      <c r="O301" s="57"/>
      <c r="P301" s="16"/>
      <c r="Q301" s="16"/>
      <c r="R301" s="17" t="s">
        <v>752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72">
        <v>129</v>
      </c>
      <c r="B302" s="188">
        <v>43398</v>
      </c>
      <c r="C302" s="188"/>
      <c r="D302" s="189" t="s">
        <v>104</v>
      </c>
      <c r="E302" s="190" t="s">
        <v>624</v>
      </c>
      <c r="F302" s="192">
        <v>698.5</v>
      </c>
      <c r="G302" s="192"/>
      <c r="H302" s="192">
        <v>850</v>
      </c>
      <c r="I302" s="192">
        <v>890</v>
      </c>
      <c r="J302" s="223" t="s">
        <v>3489</v>
      </c>
      <c r="K302" s="220">
        <f t="shared" si="103"/>
        <v>151.5</v>
      </c>
      <c r="L302" s="221">
        <f t="shared" si="104"/>
        <v>0.21689334287759485</v>
      </c>
      <c r="M302" s="191" t="s">
        <v>600</v>
      </c>
      <c r="N302" s="222">
        <v>43453</v>
      </c>
      <c r="O302" s="57"/>
      <c r="P302" s="16"/>
      <c r="Q302" s="16"/>
      <c r="R302" s="95" t="s">
        <v>752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7">
        <v>130</v>
      </c>
      <c r="B303" s="160">
        <v>42877</v>
      </c>
      <c r="C303" s="160"/>
      <c r="D303" s="161" t="s">
        <v>383</v>
      </c>
      <c r="E303" s="162" t="s">
        <v>624</v>
      </c>
      <c r="F303" s="163">
        <v>127.6</v>
      </c>
      <c r="G303" s="164"/>
      <c r="H303" s="164">
        <v>138</v>
      </c>
      <c r="I303" s="164">
        <v>190</v>
      </c>
      <c r="J303" s="394" t="s">
        <v>3405</v>
      </c>
      <c r="K303" s="184">
        <f t="shared" si="103"/>
        <v>10.400000000000006</v>
      </c>
      <c r="L303" s="185">
        <f t="shared" si="104"/>
        <v>8.1504702194357417E-2</v>
      </c>
      <c r="M303" s="163" t="s">
        <v>600</v>
      </c>
      <c r="N303" s="186">
        <v>43774</v>
      </c>
      <c r="O303" s="57"/>
      <c r="P303" s="16"/>
      <c r="Q303" s="16"/>
      <c r="R303" s="17" t="s">
        <v>754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3">
        <v>131</v>
      </c>
      <c r="B304" s="196">
        <v>43158</v>
      </c>
      <c r="C304" s="196"/>
      <c r="D304" s="193" t="s">
        <v>755</v>
      </c>
      <c r="E304" s="197" t="s">
        <v>624</v>
      </c>
      <c r="F304" s="198">
        <v>317</v>
      </c>
      <c r="G304" s="197"/>
      <c r="H304" s="197"/>
      <c r="I304" s="226">
        <v>398</v>
      </c>
      <c r="J304" s="225"/>
      <c r="K304" s="195"/>
      <c r="L304" s="194"/>
      <c r="M304" s="225" t="s">
        <v>602</v>
      </c>
      <c r="N304" s="224"/>
      <c r="O304" s="57"/>
      <c r="P304" s="16"/>
      <c r="Q304" s="16"/>
      <c r="R304" s="95" t="s">
        <v>754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71">
        <v>132</v>
      </c>
      <c r="B305" s="165">
        <v>43164</v>
      </c>
      <c r="C305" s="165"/>
      <c r="D305" s="166" t="s">
        <v>135</v>
      </c>
      <c r="E305" s="167" t="s">
        <v>624</v>
      </c>
      <c r="F305" s="168">
        <f>510-14.4</f>
        <v>495.6</v>
      </c>
      <c r="G305" s="167"/>
      <c r="H305" s="167">
        <v>350</v>
      </c>
      <c r="I305" s="187">
        <v>672</v>
      </c>
      <c r="J305" s="393" t="s">
        <v>3462</v>
      </c>
      <c r="K305" s="135">
        <f t="shared" ref="K305" si="107">H305-F305</f>
        <v>-145.60000000000002</v>
      </c>
      <c r="L305" s="136">
        <f t="shared" ref="L305" si="108">K305/F305</f>
        <v>-0.29378531073446329</v>
      </c>
      <c r="M305" s="137" t="s">
        <v>664</v>
      </c>
      <c r="N305" s="138">
        <v>43887</v>
      </c>
      <c r="O305" s="57"/>
      <c r="P305" s="16"/>
      <c r="Q305" s="16"/>
      <c r="R305" s="17" t="s">
        <v>754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71">
        <v>133</v>
      </c>
      <c r="B306" s="165">
        <v>43237</v>
      </c>
      <c r="C306" s="165"/>
      <c r="D306" s="166" t="s">
        <v>489</v>
      </c>
      <c r="E306" s="167" t="s">
        <v>624</v>
      </c>
      <c r="F306" s="168">
        <v>230.3</v>
      </c>
      <c r="G306" s="167"/>
      <c r="H306" s="167">
        <v>102.5</v>
      </c>
      <c r="I306" s="187">
        <v>348</v>
      </c>
      <c r="J306" s="393" t="s">
        <v>3483</v>
      </c>
      <c r="K306" s="135">
        <f t="shared" ref="K306" si="109">H306-F306</f>
        <v>-127.80000000000001</v>
      </c>
      <c r="L306" s="136">
        <f t="shared" ref="L306" si="110">K306/F306</f>
        <v>-0.55492835432045162</v>
      </c>
      <c r="M306" s="137" t="s">
        <v>664</v>
      </c>
      <c r="N306" s="138">
        <v>43896</v>
      </c>
      <c r="O306" s="57"/>
      <c r="P306" s="16"/>
      <c r="Q306" s="16"/>
      <c r="R306" s="17" t="s">
        <v>752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6">
        <v>134</v>
      </c>
      <c r="B307" s="199">
        <v>43258</v>
      </c>
      <c r="C307" s="199"/>
      <c r="D307" s="202" t="s">
        <v>449</v>
      </c>
      <c r="E307" s="200" t="s">
        <v>624</v>
      </c>
      <c r="F307" s="198">
        <f>342.5-5.1</f>
        <v>337.4</v>
      </c>
      <c r="G307" s="200"/>
      <c r="H307" s="200"/>
      <c r="I307" s="227">
        <v>439</v>
      </c>
      <c r="J307" s="228"/>
      <c r="K307" s="229"/>
      <c r="L307" s="230"/>
      <c r="M307" s="228" t="s">
        <v>602</v>
      </c>
      <c r="N307" s="231"/>
      <c r="O307" s="57"/>
      <c r="P307" s="16"/>
      <c r="Q307" s="16"/>
      <c r="R307" s="95" t="s">
        <v>754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16">
        <v>135</v>
      </c>
      <c r="B308" s="199">
        <v>43285</v>
      </c>
      <c r="C308" s="199"/>
      <c r="D308" s="203" t="s">
        <v>49</v>
      </c>
      <c r="E308" s="200" t="s">
        <v>624</v>
      </c>
      <c r="F308" s="198">
        <f>127.5-5.53</f>
        <v>121.97</v>
      </c>
      <c r="G308" s="200"/>
      <c r="H308" s="200"/>
      <c r="I308" s="227">
        <v>170</v>
      </c>
      <c r="J308" s="228"/>
      <c r="K308" s="229"/>
      <c r="L308" s="230"/>
      <c r="M308" s="228" t="s">
        <v>602</v>
      </c>
      <c r="N308" s="231"/>
      <c r="O308" s="57"/>
      <c r="P308" s="16"/>
      <c r="Q308" s="16"/>
      <c r="R308" s="343" t="s">
        <v>754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71">
        <v>136</v>
      </c>
      <c r="B309" s="165">
        <v>43294</v>
      </c>
      <c r="C309" s="165"/>
      <c r="D309" s="166" t="s">
        <v>243</v>
      </c>
      <c r="E309" s="167" t="s">
        <v>624</v>
      </c>
      <c r="F309" s="168">
        <v>46.5</v>
      </c>
      <c r="G309" s="167"/>
      <c r="H309" s="167">
        <v>17</v>
      </c>
      <c r="I309" s="187">
        <v>59</v>
      </c>
      <c r="J309" s="393" t="s">
        <v>3461</v>
      </c>
      <c r="K309" s="135">
        <f t="shared" ref="K309" si="111">H309-F309</f>
        <v>-29.5</v>
      </c>
      <c r="L309" s="136">
        <f t="shared" ref="L309" si="112">K309/F309</f>
        <v>-0.63440860215053763</v>
      </c>
      <c r="M309" s="137" t="s">
        <v>664</v>
      </c>
      <c r="N309" s="138">
        <v>43887</v>
      </c>
      <c r="O309" s="57"/>
      <c r="P309" s="16"/>
      <c r="Q309" s="16"/>
      <c r="R309" s="17" t="s">
        <v>752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73">
        <v>137</v>
      </c>
      <c r="B310" s="196">
        <v>43396</v>
      </c>
      <c r="C310" s="196"/>
      <c r="D310" s="203" t="s">
        <v>425</v>
      </c>
      <c r="E310" s="200" t="s">
        <v>624</v>
      </c>
      <c r="F310" s="201">
        <v>156.5</v>
      </c>
      <c r="G310" s="200"/>
      <c r="H310" s="200"/>
      <c r="I310" s="227">
        <v>191</v>
      </c>
      <c r="J310" s="228"/>
      <c r="K310" s="229"/>
      <c r="L310" s="230"/>
      <c r="M310" s="228" t="s">
        <v>602</v>
      </c>
      <c r="N310" s="231"/>
      <c r="O310" s="57"/>
      <c r="P310" s="16"/>
      <c r="Q310" s="16"/>
      <c r="R310" s="345" t="s">
        <v>752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73">
        <v>138</v>
      </c>
      <c r="B311" s="196">
        <v>43439</v>
      </c>
      <c r="C311" s="196"/>
      <c r="D311" s="203" t="s">
        <v>330</v>
      </c>
      <c r="E311" s="200" t="s">
        <v>624</v>
      </c>
      <c r="F311" s="201">
        <v>259.5</v>
      </c>
      <c r="G311" s="200"/>
      <c r="H311" s="200"/>
      <c r="I311" s="227">
        <v>321</v>
      </c>
      <c r="J311" s="228"/>
      <c r="K311" s="229"/>
      <c r="L311" s="230"/>
      <c r="M311" s="228" t="s">
        <v>602</v>
      </c>
      <c r="N311" s="231"/>
      <c r="O311" s="16"/>
      <c r="P311" s="16"/>
      <c r="Q311" s="16"/>
      <c r="R311" s="343" t="s">
        <v>754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71">
        <v>139</v>
      </c>
      <c r="B312" s="165">
        <v>43439</v>
      </c>
      <c r="C312" s="165"/>
      <c r="D312" s="166" t="s">
        <v>776</v>
      </c>
      <c r="E312" s="167" t="s">
        <v>624</v>
      </c>
      <c r="F312" s="167">
        <v>715</v>
      </c>
      <c r="G312" s="167"/>
      <c r="H312" s="167">
        <v>445</v>
      </c>
      <c r="I312" s="187">
        <v>840</v>
      </c>
      <c r="J312" s="139" t="s">
        <v>2995</v>
      </c>
      <c r="K312" s="135">
        <f t="shared" ref="K312:K315" si="113">H312-F312</f>
        <v>-270</v>
      </c>
      <c r="L312" s="136">
        <f t="shared" ref="L312:L315" si="114">K312/F312</f>
        <v>-0.3776223776223776</v>
      </c>
      <c r="M312" s="137" t="s">
        <v>664</v>
      </c>
      <c r="N312" s="138">
        <v>43800</v>
      </c>
      <c r="O312" s="57"/>
      <c r="P312" s="16"/>
      <c r="Q312" s="16"/>
      <c r="R312" s="17" t="s">
        <v>752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7">
        <v>140</v>
      </c>
      <c r="B313" s="208">
        <v>43469</v>
      </c>
      <c r="C313" s="208"/>
      <c r="D313" s="156" t="s">
        <v>145</v>
      </c>
      <c r="E313" s="209" t="s">
        <v>624</v>
      </c>
      <c r="F313" s="209">
        <v>875</v>
      </c>
      <c r="G313" s="209"/>
      <c r="H313" s="209">
        <v>1165</v>
      </c>
      <c r="I313" s="233">
        <v>1185</v>
      </c>
      <c r="J313" s="142" t="s">
        <v>3490</v>
      </c>
      <c r="K313" s="129">
        <f t="shared" si="113"/>
        <v>290</v>
      </c>
      <c r="L313" s="130">
        <f t="shared" si="114"/>
        <v>0.33142857142857141</v>
      </c>
      <c r="M313" s="131" t="s">
        <v>600</v>
      </c>
      <c r="N313" s="364">
        <v>43847</v>
      </c>
      <c r="O313" s="57"/>
      <c r="P313" s="16"/>
      <c r="Q313" s="16"/>
      <c r="R313" s="17" t="s">
        <v>752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7">
        <v>141</v>
      </c>
      <c r="B314" s="208">
        <v>43559</v>
      </c>
      <c r="C314" s="208"/>
      <c r="D314" s="427" t="s">
        <v>345</v>
      </c>
      <c r="E314" s="209" t="s">
        <v>624</v>
      </c>
      <c r="F314" s="209">
        <f>387-14.63</f>
        <v>372.37</v>
      </c>
      <c r="G314" s="209"/>
      <c r="H314" s="209">
        <v>490</v>
      </c>
      <c r="I314" s="233">
        <v>490</v>
      </c>
      <c r="J314" s="142" t="s">
        <v>683</v>
      </c>
      <c r="K314" s="129">
        <f t="shared" si="113"/>
        <v>117.63</v>
      </c>
      <c r="L314" s="130">
        <f t="shared" si="114"/>
        <v>0.31589548030185027</v>
      </c>
      <c r="M314" s="131" t="s">
        <v>600</v>
      </c>
      <c r="N314" s="364">
        <v>43850</v>
      </c>
      <c r="O314" s="57"/>
      <c r="P314" s="16"/>
      <c r="Q314" s="16"/>
      <c r="R314" s="17" t="s">
        <v>752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71">
        <v>142</v>
      </c>
      <c r="B315" s="165">
        <v>43578</v>
      </c>
      <c r="C315" s="165"/>
      <c r="D315" s="166" t="s">
        <v>777</v>
      </c>
      <c r="E315" s="167" t="s">
        <v>601</v>
      </c>
      <c r="F315" s="167">
        <v>220</v>
      </c>
      <c r="G315" s="167"/>
      <c r="H315" s="167">
        <v>127.5</v>
      </c>
      <c r="I315" s="187">
        <v>284</v>
      </c>
      <c r="J315" s="393" t="s">
        <v>3484</v>
      </c>
      <c r="K315" s="135">
        <f t="shared" si="113"/>
        <v>-92.5</v>
      </c>
      <c r="L315" s="136">
        <f t="shared" si="114"/>
        <v>-0.42045454545454547</v>
      </c>
      <c r="M315" s="137" t="s">
        <v>664</v>
      </c>
      <c r="N315" s="138">
        <v>43896</v>
      </c>
      <c r="O315" s="57"/>
      <c r="P315" s="16"/>
      <c r="Q315" s="16"/>
      <c r="R315" s="17" t="s">
        <v>752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7">
        <v>143</v>
      </c>
      <c r="B316" s="208">
        <v>43622</v>
      </c>
      <c r="C316" s="208"/>
      <c r="D316" s="427" t="s">
        <v>496</v>
      </c>
      <c r="E316" s="209" t="s">
        <v>601</v>
      </c>
      <c r="F316" s="209">
        <v>332.8</v>
      </c>
      <c r="G316" s="209"/>
      <c r="H316" s="209">
        <v>405</v>
      </c>
      <c r="I316" s="233">
        <v>419</v>
      </c>
      <c r="J316" s="142" t="s">
        <v>3491</v>
      </c>
      <c r="K316" s="129">
        <f t="shared" ref="K316" si="115">H316-F316</f>
        <v>72.199999999999989</v>
      </c>
      <c r="L316" s="130">
        <f t="shared" ref="L316" si="116">K316/F316</f>
        <v>0.21694711538461534</v>
      </c>
      <c r="M316" s="131" t="s">
        <v>600</v>
      </c>
      <c r="N316" s="364">
        <v>43860</v>
      </c>
      <c r="O316" s="57"/>
      <c r="P316" s="16"/>
      <c r="Q316" s="16"/>
      <c r="R316" s="17" t="s">
        <v>752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145">
        <v>144</v>
      </c>
      <c r="B317" s="144">
        <v>43641</v>
      </c>
      <c r="C317" s="144"/>
      <c r="D317" s="145" t="s">
        <v>139</v>
      </c>
      <c r="E317" s="146" t="s">
        <v>624</v>
      </c>
      <c r="F317" s="147">
        <v>386</v>
      </c>
      <c r="G317" s="148"/>
      <c r="H317" s="148">
        <v>395</v>
      </c>
      <c r="I317" s="148">
        <v>452</v>
      </c>
      <c r="J317" s="171" t="s">
        <v>3406</v>
      </c>
      <c r="K317" s="172">
        <f t="shared" ref="K317" si="117">H317-F317</f>
        <v>9</v>
      </c>
      <c r="L317" s="173">
        <f t="shared" ref="L317" si="118">K317/F317</f>
        <v>2.3316062176165803E-2</v>
      </c>
      <c r="M317" s="174" t="s">
        <v>709</v>
      </c>
      <c r="N317" s="175">
        <v>43868</v>
      </c>
      <c r="O317" s="16"/>
      <c r="P317" s="16"/>
      <c r="Q317" s="16"/>
      <c r="R317" s="345" t="s">
        <v>752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374">
        <v>145</v>
      </c>
      <c r="B318" s="196">
        <v>43707</v>
      </c>
      <c r="C318" s="196"/>
      <c r="D318" s="203" t="s">
        <v>260</v>
      </c>
      <c r="E318" s="200" t="s">
        <v>624</v>
      </c>
      <c r="F318" s="200" t="s">
        <v>756</v>
      </c>
      <c r="G318" s="200"/>
      <c r="H318" s="200"/>
      <c r="I318" s="227">
        <v>190</v>
      </c>
      <c r="J318" s="228"/>
      <c r="K318" s="229"/>
      <c r="L318" s="230"/>
      <c r="M318" s="359" t="s">
        <v>602</v>
      </c>
      <c r="N318" s="231"/>
      <c r="O318" s="16"/>
      <c r="P318" s="16"/>
      <c r="Q318" s="16"/>
      <c r="R318" s="345" t="s">
        <v>752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7">
        <v>146</v>
      </c>
      <c r="B319" s="208">
        <v>43731</v>
      </c>
      <c r="C319" s="208"/>
      <c r="D319" s="156" t="s">
        <v>440</v>
      </c>
      <c r="E319" s="209" t="s">
        <v>624</v>
      </c>
      <c r="F319" s="209">
        <v>235</v>
      </c>
      <c r="G319" s="209"/>
      <c r="H319" s="209">
        <v>295</v>
      </c>
      <c r="I319" s="233">
        <v>296</v>
      </c>
      <c r="J319" s="142" t="s">
        <v>3148</v>
      </c>
      <c r="K319" s="129">
        <f t="shared" ref="K319" si="119">H319-F319</f>
        <v>60</v>
      </c>
      <c r="L319" s="130">
        <f t="shared" ref="L319" si="120">K319/F319</f>
        <v>0.25531914893617019</v>
      </c>
      <c r="M319" s="131" t="s">
        <v>600</v>
      </c>
      <c r="N319" s="364">
        <v>43844</v>
      </c>
      <c r="O319" s="57"/>
      <c r="P319" s="16"/>
      <c r="Q319" s="16"/>
      <c r="R319" s="17" t="s">
        <v>752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7">
        <v>147</v>
      </c>
      <c r="B320" s="208">
        <v>43752</v>
      </c>
      <c r="C320" s="208"/>
      <c r="D320" s="156" t="s">
        <v>2978</v>
      </c>
      <c r="E320" s="209" t="s">
        <v>624</v>
      </c>
      <c r="F320" s="209">
        <v>277.5</v>
      </c>
      <c r="G320" s="209"/>
      <c r="H320" s="209">
        <v>333</v>
      </c>
      <c r="I320" s="233">
        <v>333</v>
      </c>
      <c r="J320" s="142" t="s">
        <v>3149</v>
      </c>
      <c r="K320" s="129">
        <f t="shared" ref="K320" si="121">H320-F320</f>
        <v>55.5</v>
      </c>
      <c r="L320" s="130">
        <f t="shared" ref="L320" si="122">K320/F320</f>
        <v>0.2</v>
      </c>
      <c r="M320" s="131" t="s">
        <v>600</v>
      </c>
      <c r="N320" s="364">
        <v>43846</v>
      </c>
      <c r="O320" s="57"/>
      <c r="P320" s="16"/>
      <c r="Q320" s="16"/>
      <c r="R320" s="17" t="s">
        <v>754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7">
        <v>148</v>
      </c>
      <c r="B321" s="208">
        <v>43752</v>
      </c>
      <c r="C321" s="208"/>
      <c r="D321" s="156" t="s">
        <v>2977</v>
      </c>
      <c r="E321" s="209" t="s">
        <v>624</v>
      </c>
      <c r="F321" s="209">
        <v>930</v>
      </c>
      <c r="G321" s="209"/>
      <c r="H321" s="209">
        <v>1165</v>
      </c>
      <c r="I321" s="233">
        <v>1200</v>
      </c>
      <c r="J321" s="142" t="s">
        <v>3151</v>
      </c>
      <c r="K321" s="129">
        <f t="shared" ref="K321" si="123">H321-F321</f>
        <v>235</v>
      </c>
      <c r="L321" s="130">
        <f t="shared" ref="L321" si="124">K321/F321</f>
        <v>0.25268817204301075</v>
      </c>
      <c r="M321" s="131" t="s">
        <v>600</v>
      </c>
      <c r="N321" s="364">
        <v>43847</v>
      </c>
      <c r="O321" s="57"/>
      <c r="P321" s="16"/>
      <c r="Q321" s="16"/>
      <c r="R321" s="17" t="s">
        <v>754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73">
        <v>149</v>
      </c>
      <c r="B322" s="348">
        <v>43753</v>
      </c>
      <c r="C322" s="213"/>
      <c r="D322" s="375" t="s">
        <v>2976</v>
      </c>
      <c r="E322" s="351" t="s">
        <v>624</v>
      </c>
      <c r="F322" s="354">
        <v>111</v>
      </c>
      <c r="G322" s="351"/>
      <c r="H322" s="351"/>
      <c r="I322" s="357">
        <v>141</v>
      </c>
      <c r="J322" s="239"/>
      <c r="K322" s="239"/>
      <c r="L322" s="124"/>
      <c r="M322" s="363" t="s">
        <v>602</v>
      </c>
      <c r="N322" s="241"/>
      <c r="O322" s="16"/>
      <c r="P322" s="16"/>
      <c r="Q322" s="16"/>
      <c r="R322" s="345" t="s">
        <v>752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7">
        <v>150</v>
      </c>
      <c r="B323" s="208">
        <v>43753</v>
      </c>
      <c r="C323" s="208"/>
      <c r="D323" s="156" t="s">
        <v>2975</v>
      </c>
      <c r="E323" s="209" t="s">
        <v>624</v>
      </c>
      <c r="F323" s="210">
        <v>296</v>
      </c>
      <c r="G323" s="209"/>
      <c r="H323" s="209">
        <v>370</v>
      </c>
      <c r="I323" s="233">
        <v>370</v>
      </c>
      <c r="J323" s="142" t="s">
        <v>683</v>
      </c>
      <c r="K323" s="129">
        <f t="shared" ref="K323" si="125">H323-F323</f>
        <v>74</v>
      </c>
      <c r="L323" s="130">
        <f t="shared" ref="L323" si="126">K323/F323</f>
        <v>0.25</v>
      </c>
      <c r="M323" s="131" t="s">
        <v>600</v>
      </c>
      <c r="N323" s="364">
        <v>43853</v>
      </c>
      <c r="O323" s="57"/>
      <c r="P323" s="16"/>
      <c r="Q323" s="16"/>
      <c r="R323" s="17" t="s">
        <v>754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74">
        <v>151</v>
      </c>
      <c r="B324" s="212">
        <v>43754</v>
      </c>
      <c r="C324" s="212"/>
      <c r="D324" s="193" t="s">
        <v>2974</v>
      </c>
      <c r="E324" s="350" t="s">
        <v>624</v>
      </c>
      <c r="F324" s="353" t="s">
        <v>2940</v>
      </c>
      <c r="G324" s="350"/>
      <c r="H324" s="350"/>
      <c r="I324" s="356">
        <v>344</v>
      </c>
      <c r="J324" s="360"/>
      <c r="K324" s="242"/>
      <c r="L324" s="362"/>
      <c r="M324" s="344" t="s">
        <v>602</v>
      </c>
      <c r="N324" s="365"/>
      <c r="O324" s="16"/>
      <c r="P324" s="16"/>
      <c r="Q324" s="16"/>
      <c r="R324" s="345" t="s">
        <v>752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47">
        <v>152</v>
      </c>
      <c r="B325" s="213">
        <v>43832</v>
      </c>
      <c r="C325" s="213"/>
      <c r="D325" s="217" t="s">
        <v>2254</v>
      </c>
      <c r="E325" s="214" t="s">
        <v>624</v>
      </c>
      <c r="F325" s="215" t="s">
        <v>3136</v>
      </c>
      <c r="G325" s="214"/>
      <c r="H325" s="214"/>
      <c r="I325" s="238">
        <v>590</v>
      </c>
      <c r="J325" s="239"/>
      <c r="K325" s="239"/>
      <c r="L325" s="124"/>
      <c r="M325" s="344" t="s">
        <v>602</v>
      </c>
      <c r="N325" s="241"/>
      <c r="O325" s="16"/>
      <c r="P325" s="16"/>
      <c r="Q325" s="16"/>
      <c r="R325" s="345" t="s">
        <v>754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7">
        <v>153</v>
      </c>
      <c r="B326" s="208">
        <v>43966</v>
      </c>
      <c r="C326" s="208"/>
      <c r="D326" s="156" t="s">
        <v>65</v>
      </c>
      <c r="E326" s="209" t="s">
        <v>624</v>
      </c>
      <c r="F326" s="210">
        <v>67.5</v>
      </c>
      <c r="G326" s="209"/>
      <c r="H326" s="209">
        <v>86</v>
      </c>
      <c r="I326" s="233">
        <v>86</v>
      </c>
      <c r="J326" s="142" t="s">
        <v>3916</v>
      </c>
      <c r="K326" s="129">
        <f t="shared" ref="K326" si="127">H326-F326</f>
        <v>18.5</v>
      </c>
      <c r="L326" s="130">
        <f t="shared" ref="L326" si="128">K326/F326</f>
        <v>0.27407407407407408</v>
      </c>
      <c r="M326" s="131" t="s">
        <v>600</v>
      </c>
      <c r="N326" s="364">
        <v>44008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11"/>
      <c r="B327" s="201" t="s">
        <v>2981</v>
      </c>
      <c r="C327" s="213"/>
      <c r="D327" s="217"/>
      <c r="E327" s="214"/>
      <c r="F327" s="215"/>
      <c r="G327" s="214"/>
      <c r="H327" s="214"/>
      <c r="I327" s="238"/>
      <c r="J327" s="239"/>
      <c r="K327" s="239"/>
      <c r="L327" s="124"/>
      <c r="M327" s="240"/>
      <c r="N327" s="241"/>
      <c r="O327" s="16"/>
      <c r="P327" s="16"/>
      <c r="Q327" s="16"/>
      <c r="R327" s="345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11"/>
      <c r="B328" s="213"/>
      <c r="C328" s="213"/>
      <c r="D328" s="217"/>
      <c r="E328" s="214"/>
      <c r="F328" s="215"/>
      <c r="G328" s="214"/>
      <c r="H328" s="214"/>
      <c r="I328" s="238"/>
      <c r="J328" s="239"/>
      <c r="K328" s="239"/>
      <c r="L328" s="124"/>
      <c r="M328" s="240"/>
      <c r="N328" s="241"/>
      <c r="O328" s="16"/>
      <c r="P328" s="16"/>
      <c r="Q328" s="16"/>
      <c r="R328" s="345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11"/>
      <c r="B329" s="213"/>
      <c r="C329" s="213"/>
      <c r="D329" s="217"/>
      <c r="E329" s="214"/>
      <c r="F329" s="215"/>
      <c r="G329" s="214"/>
      <c r="H329" s="214"/>
      <c r="I329" s="238"/>
      <c r="J329" s="239"/>
      <c r="K329" s="239"/>
      <c r="L329" s="124"/>
      <c r="M329" s="240"/>
      <c r="N329" s="241"/>
      <c r="O329" s="16"/>
      <c r="P329" s="16"/>
      <c r="Q329" s="16"/>
      <c r="R329" s="345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11"/>
      <c r="B330" s="213"/>
      <c r="C330" s="213"/>
      <c r="D330" s="217"/>
      <c r="E330" s="214"/>
      <c r="F330" s="215"/>
      <c r="G330" s="214"/>
      <c r="H330" s="214"/>
      <c r="I330" s="238"/>
      <c r="J330" s="239"/>
      <c r="K330" s="239"/>
      <c r="L330" s="124"/>
      <c r="M330" s="240"/>
      <c r="N330" s="241"/>
      <c r="O330" s="16"/>
      <c r="P330" s="16"/>
      <c r="Q330" s="16"/>
      <c r="R330" s="345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11"/>
      <c r="B331" s="213"/>
      <c r="C331" s="213"/>
      <c r="D331" s="217"/>
      <c r="E331" s="214"/>
      <c r="F331" s="215"/>
      <c r="G331" s="214"/>
      <c r="H331" s="214"/>
      <c r="I331" s="238"/>
      <c r="J331" s="239"/>
      <c r="K331" s="239"/>
      <c r="L331" s="124"/>
      <c r="M331" s="240"/>
      <c r="N331" s="241"/>
      <c r="O331" s="16"/>
      <c r="P331" s="16"/>
      <c r="Q331" s="16"/>
      <c r="R331" s="345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11"/>
      <c r="B332" s="213"/>
      <c r="C332" s="213"/>
      <c r="D332" s="217"/>
      <c r="E332" s="214"/>
      <c r="F332" s="215"/>
      <c r="G332" s="214"/>
      <c r="H332" s="214"/>
      <c r="I332" s="238"/>
      <c r="J332" s="239"/>
      <c r="K332" s="239"/>
      <c r="L332" s="124"/>
      <c r="M332" s="240"/>
      <c r="N332" s="241"/>
      <c r="O332" s="16"/>
      <c r="P332" s="16"/>
      <c r="Q332" s="16"/>
      <c r="R332" s="345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11"/>
      <c r="B333" s="213"/>
      <c r="C333" s="213"/>
      <c r="D333" s="217"/>
      <c r="E333" s="214"/>
      <c r="F333" s="215"/>
      <c r="G333" s="214"/>
      <c r="H333" s="214"/>
      <c r="I333" s="238"/>
      <c r="J333" s="239"/>
      <c r="K333" s="239"/>
      <c r="L333" s="124"/>
      <c r="M333" s="240"/>
      <c r="N333" s="241"/>
      <c r="O333" s="16"/>
      <c r="P333" s="16"/>
      <c r="Q333" s="16"/>
      <c r="R333" s="345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11"/>
      <c r="B334" s="213"/>
      <c r="C334" s="213"/>
      <c r="D334" s="217"/>
      <c r="E334" s="214"/>
      <c r="F334" s="215"/>
      <c r="G334" s="214"/>
      <c r="H334" s="214"/>
      <c r="I334" s="238"/>
      <c r="J334" s="239"/>
      <c r="K334" s="239"/>
      <c r="L334" s="124"/>
      <c r="M334" s="240"/>
      <c r="N334" s="241"/>
      <c r="O334" s="16"/>
      <c r="P334" s="16"/>
      <c r="Q334" s="16"/>
      <c r="R334" s="345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11"/>
      <c r="B335" s="213"/>
      <c r="C335" s="213"/>
      <c r="D335" s="217"/>
      <c r="E335" s="214"/>
      <c r="F335" s="215"/>
      <c r="G335" s="214"/>
      <c r="H335" s="214"/>
      <c r="I335" s="238"/>
      <c r="J335" s="239"/>
      <c r="K335" s="239"/>
      <c r="L335" s="124"/>
      <c r="M335" s="240"/>
      <c r="N335" s="241"/>
      <c r="O335" s="16"/>
      <c r="P335" s="16"/>
      <c r="R335" s="345"/>
    </row>
    <row r="336" spans="1:26">
      <c r="A336" s="211"/>
      <c r="B336" s="213"/>
      <c r="C336" s="213"/>
      <c r="D336" s="217"/>
      <c r="E336" s="214"/>
      <c r="F336" s="215"/>
      <c r="G336" s="214"/>
      <c r="H336" s="214"/>
      <c r="I336" s="238"/>
      <c r="J336" s="239"/>
      <c r="K336" s="239"/>
      <c r="L336" s="124"/>
      <c r="M336" s="240"/>
      <c r="N336" s="241"/>
      <c r="O336" s="16"/>
      <c r="P336" s="16"/>
      <c r="R336" s="345"/>
    </row>
    <row r="337" spans="1:18">
      <c r="A337" s="211"/>
      <c r="B337" s="213"/>
      <c r="C337" s="213"/>
      <c r="D337" s="217"/>
      <c r="E337" s="214"/>
      <c r="F337" s="215"/>
      <c r="G337" s="214"/>
      <c r="H337" s="214"/>
      <c r="I337" s="238"/>
      <c r="J337" s="239"/>
      <c r="K337" s="239"/>
      <c r="L337" s="124"/>
      <c r="M337" s="240"/>
      <c r="N337" s="241"/>
      <c r="O337" s="16"/>
      <c r="P337" s="16"/>
      <c r="R337" s="345"/>
    </row>
    <row r="338" spans="1:18">
      <c r="A338" s="211"/>
      <c r="B338" s="213"/>
      <c r="C338" s="213"/>
      <c r="D338" s="217"/>
      <c r="E338" s="214"/>
      <c r="F338" s="215"/>
      <c r="G338" s="214"/>
      <c r="H338" s="214"/>
      <c r="I338" s="238"/>
      <c r="J338" s="239"/>
      <c r="K338" s="239"/>
      <c r="L338" s="124"/>
      <c r="M338" s="240"/>
      <c r="N338" s="241"/>
      <c r="O338" s="16"/>
      <c r="P338" s="16"/>
      <c r="R338" s="345"/>
    </row>
    <row r="339" spans="1:18">
      <c r="A339" s="211"/>
      <c r="B339" s="201"/>
      <c r="O339" s="16"/>
      <c r="P339" s="16"/>
      <c r="R339" s="345"/>
    </row>
    <row r="340" spans="1:18">
      <c r="R340" s="243"/>
    </row>
    <row r="341" spans="1:18">
      <c r="R341" s="243"/>
    </row>
    <row r="342" spans="1:18">
      <c r="R342" s="243"/>
    </row>
    <row r="343" spans="1:18">
      <c r="R343" s="243"/>
    </row>
    <row r="344" spans="1:18">
      <c r="R344" s="243"/>
    </row>
    <row r="345" spans="1:18">
      <c r="R345" s="243"/>
    </row>
    <row r="346" spans="1:18">
      <c r="R346" s="243"/>
    </row>
    <row r="347" spans="1:18">
      <c r="R347" s="243"/>
    </row>
    <row r="348" spans="1:18">
      <c r="R348" s="243"/>
    </row>
    <row r="349" spans="1:18">
      <c r="R349" s="243"/>
    </row>
    <row r="350" spans="1:18">
      <c r="R350" s="243"/>
    </row>
    <row r="356" spans="1:1">
      <c r="A356" s="218"/>
    </row>
    <row r="357" spans="1:1">
      <c r="A357" s="218"/>
    </row>
    <row r="358" spans="1:1">
      <c r="A358" s="214"/>
    </row>
  </sheetData>
  <autoFilter ref="R1:R358" xr:uid="{00000000-0009-0000-0000-000005000000}"/>
  <mergeCells count="14">
    <mergeCell ref="N121:N122"/>
    <mergeCell ref="O121:O122"/>
    <mergeCell ref="N123:N124"/>
    <mergeCell ref="O123:O124"/>
    <mergeCell ref="A123:A124"/>
    <mergeCell ref="B123:B124"/>
    <mergeCell ref="J123:J124"/>
    <mergeCell ref="L123:L124"/>
    <mergeCell ref="M123:M124"/>
    <mergeCell ref="A121:A122"/>
    <mergeCell ref="B121:B122"/>
    <mergeCell ref="J121:J122"/>
    <mergeCell ref="L121:L122"/>
    <mergeCell ref="M121:M122"/>
  </mergeCells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N1940"/>
  <sheetViews>
    <sheetView workbookViewId="0">
      <selection sqref="A1:M1641"/>
    </sheetView>
  </sheetViews>
  <sheetFormatPr defaultColWidth="9.109375" defaultRowHeight="13.2"/>
  <cols>
    <col min="1" max="1" width="15" style="1" customWidth="1"/>
    <col min="2" max="9" width="9.109375" style="1"/>
    <col min="10" max="10" width="14" style="1" customWidth="1"/>
    <col min="11" max="11" width="11.6640625" style="1" customWidth="1"/>
    <col min="12" max="16384" width="9.10937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 xr:uid="{00000000-0009-0000-0000-000006000000}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2020-06-29T03:20:42Z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