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8" i="6" l="1"/>
  <c r="M118" i="6" s="1"/>
  <c r="K117" i="6"/>
  <c r="M117" i="6" s="1"/>
  <c r="M95" i="6"/>
  <c r="K94" i="6"/>
  <c r="M94" i="6" s="1"/>
  <c r="L57" i="6"/>
  <c r="K57" i="6"/>
  <c r="L15" i="6"/>
  <c r="K15" i="6"/>
  <c r="M15" i="6" s="1"/>
  <c r="M57" i="6" l="1"/>
  <c r="L128" i="6"/>
  <c r="K128" i="6"/>
  <c r="M128" i="6" s="1"/>
  <c r="K111" i="6"/>
  <c r="M111" i="6" s="1"/>
  <c r="L144" i="6"/>
  <c r="K144" i="6"/>
  <c r="K142" i="6"/>
  <c r="K143" i="6"/>
  <c r="M143" i="6" s="1"/>
  <c r="L11" i="6"/>
  <c r="K11" i="6"/>
  <c r="L142" i="6"/>
  <c r="K116" i="6"/>
  <c r="M116" i="6" s="1"/>
  <c r="K113" i="6"/>
  <c r="M113" i="6" s="1"/>
  <c r="K115" i="6"/>
  <c r="M115" i="6" s="1"/>
  <c r="M142" i="6" l="1"/>
  <c r="M11" i="6"/>
  <c r="M144" i="6"/>
  <c r="K114" i="6"/>
  <c r="M114" i="6" s="1"/>
  <c r="K112" i="6"/>
  <c r="M112" i="6" s="1"/>
  <c r="K141" i="6"/>
  <c r="M141" i="6" s="1"/>
  <c r="L39" i="6"/>
  <c r="K39" i="6"/>
  <c r="M39" i="6" s="1"/>
  <c r="K140" i="6" l="1"/>
  <c r="M140" i="6" s="1"/>
  <c r="K109" i="6"/>
  <c r="M109" i="6" s="1"/>
  <c r="P22" i="6"/>
  <c r="K86" i="6" l="1"/>
  <c r="M86" i="6" s="1"/>
  <c r="K139" i="6" l="1"/>
  <c r="M139" i="6" s="1"/>
  <c r="K110" i="6"/>
  <c r="M110" i="6" s="1"/>
  <c r="K138" i="6"/>
  <c r="K107" i="6"/>
  <c r="M107" i="6" s="1"/>
  <c r="L56" i="6"/>
  <c r="K56" i="6"/>
  <c r="L36" i="6"/>
  <c r="K36" i="6"/>
  <c r="M36" i="6" s="1"/>
  <c r="M56" i="6" l="1"/>
  <c r="M138" i="6"/>
  <c r="K137" i="6"/>
  <c r="L137" i="6"/>
  <c r="K108" i="6"/>
  <c r="M108" i="6" s="1"/>
  <c r="K105" i="6"/>
  <c r="M105" i="6" s="1"/>
  <c r="K104" i="6"/>
  <c r="M104" i="6" s="1"/>
  <c r="K106" i="6"/>
  <c r="M106" i="6" s="1"/>
  <c r="K103" i="6"/>
  <c r="M103" i="6" s="1"/>
  <c r="K102" i="6"/>
  <c r="M102" i="6" s="1"/>
  <c r="M100" i="6"/>
  <c r="K101" i="6"/>
  <c r="K100" i="6"/>
  <c r="K92" i="6"/>
  <c r="M92" i="6" s="1"/>
  <c r="L16" i="6"/>
  <c r="K16" i="6"/>
  <c r="M137" i="6" l="1"/>
  <c r="M16" i="6"/>
  <c r="K93" i="6"/>
  <c r="M93" i="6" s="1"/>
  <c r="K99" i="6"/>
  <c r="M99" i="6" s="1"/>
  <c r="K96" i="6"/>
  <c r="M96" i="6" s="1"/>
  <c r="L34" i="6"/>
  <c r="K34" i="6"/>
  <c r="M34" i="6" l="1"/>
  <c r="L37" i="6"/>
  <c r="K37" i="6"/>
  <c r="K98" i="6"/>
  <c r="M98" i="6" s="1"/>
  <c r="L35" i="6"/>
  <c r="K35" i="6"/>
  <c r="K90" i="6"/>
  <c r="M90" i="6" s="1"/>
  <c r="M37" i="6" l="1"/>
  <c r="M35" i="6"/>
  <c r="L12" i="6"/>
  <c r="K12" i="6"/>
  <c r="K97" i="6"/>
  <c r="M97" i="6" s="1"/>
  <c r="P21" i="6"/>
  <c r="P20" i="6"/>
  <c r="K91" i="6"/>
  <c r="M91" i="6" s="1"/>
  <c r="K81" i="6"/>
  <c r="M81" i="6" s="1"/>
  <c r="M12" i="6" l="1"/>
  <c r="L17" i="6"/>
  <c r="K17" i="6"/>
  <c r="L13" i="6"/>
  <c r="K13" i="6"/>
  <c r="L10" i="6"/>
  <c r="K10" i="6"/>
  <c r="K89" i="6"/>
  <c r="M89" i="6" s="1"/>
  <c r="L55" i="6"/>
  <c r="K55" i="6"/>
  <c r="L54" i="6"/>
  <c r="K54" i="6"/>
  <c r="M13" i="6" l="1"/>
  <c r="M54" i="6"/>
  <c r="M17" i="6"/>
  <c r="M10" i="6"/>
  <c r="M55" i="6"/>
  <c r="P126" i="6"/>
  <c r="P19" i="6"/>
  <c r="K88" i="6"/>
  <c r="M88" i="6" s="1"/>
  <c r="K87" i="6"/>
  <c r="M87" i="6" s="1"/>
  <c r="L52" i="6"/>
  <c r="K52" i="6"/>
  <c r="M52" i="6" l="1"/>
  <c r="K83" i="6"/>
  <c r="M83" i="6" s="1"/>
  <c r="K85" i="6"/>
  <c r="M85" i="6" s="1"/>
  <c r="K84" i="6"/>
  <c r="M84" i="6" s="1"/>
  <c r="L51" i="6"/>
  <c r="K51" i="6"/>
  <c r="L53" i="6"/>
  <c r="K53" i="6"/>
  <c r="L33" i="6"/>
  <c r="K33" i="6"/>
  <c r="L18" i="6"/>
  <c r="K18" i="6"/>
  <c r="L31" i="6"/>
  <c r="K31" i="6"/>
  <c r="M31" i="6" l="1"/>
  <c r="M33" i="6"/>
  <c r="M51" i="6"/>
  <c r="M18" i="6"/>
  <c r="M53" i="6"/>
  <c r="K78" i="6"/>
  <c r="M78" i="6" s="1"/>
  <c r="K82" i="6"/>
  <c r="M82" i="6" s="1"/>
  <c r="K80" i="6"/>
  <c r="M80" i="6" s="1"/>
  <c r="K79" i="6"/>
  <c r="M79" i="6" s="1"/>
  <c r="K76" i="6"/>
  <c r="M76" i="6" s="1"/>
  <c r="K77" i="6"/>
  <c r="M77" i="6" s="1"/>
  <c r="K74" i="6"/>
  <c r="M74" i="6" s="1"/>
  <c r="K72" i="6"/>
  <c r="M72" i="6" s="1"/>
  <c r="K75" i="6" l="1"/>
  <c r="M75" i="6" s="1"/>
  <c r="L50" i="6" l="1"/>
  <c r="K73" i="6" l="1"/>
  <c r="M73" i="6" s="1"/>
  <c r="K71" i="6"/>
  <c r="M71" i="6" s="1"/>
  <c r="K70" i="6"/>
  <c r="M70" i="6" s="1"/>
  <c r="K69" i="6"/>
  <c r="M69" i="6" s="1"/>
  <c r="K50" i="6"/>
  <c r="M50" i="6" s="1"/>
  <c r="L32" i="6"/>
  <c r="K32" i="6"/>
  <c r="L14" i="6"/>
  <c r="K14" i="6"/>
  <c r="M32" i="6" l="1"/>
  <c r="M14" i="6"/>
  <c r="K65" i="6"/>
  <c r="M65" i="6" s="1"/>
  <c r="K66" i="6"/>
  <c r="M66" i="6" s="1"/>
  <c r="K68" i="6"/>
  <c r="M68" i="6" s="1"/>
  <c r="K67" i="6"/>
  <c r="M67" i="6" s="1"/>
  <c r="K336" i="6" l="1"/>
  <c r="L336" i="6" s="1"/>
  <c r="L127" i="6" l="1"/>
  <c r="K127" i="6"/>
  <c r="M127" i="6" l="1"/>
  <c r="K325" i="6" l="1"/>
  <c r="L325" i="6" s="1"/>
  <c r="K331" i="6" l="1"/>
  <c r="L331" i="6" s="1"/>
  <c r="K314" i="6" l="1"/>
  <c r="L314" i="6" s="1"/>
  <c r="K328" i="6" l="1"/>
  <c r="L328" i="6" s="1"/>
  <c r="K320" i="6" l="1"/>
  <c r="L320" i="6" s="1"/>
  <c r="K330" i="6" l="1"/>
  <c r="L330" i="6" s="1"/>
  <c r="H326" i="6" l="1"/>
  <c r="K326" i="6" l="1"/>
  <c r="L326" i="6" s="1"/>
  <c r="K315" i="6"/>
  <c r="L315" i="6" s="1"/>
  <c r="K305" i="6"/>
  <c r="L305" i="6" s="1"/>
  <c r="K321" i="6" l="1"/>
  <c r="L321" i="6" s="1"/>
  <c r="K322" i="6" l="1"/>
  <c r="L322" i="6" s="1"/>
  <c r="K319" i="6" l="1"/>
  <c r="L319" i="6" s="1"/>
  <c r="K298" i="6"/>
  <c r="L298" i="6" s="1"/>
  <c r="K318" i="6"/>
  <c r="L318" i="6" s="1"/>
  <c r="K317" i="6"/>
  <c r="L317" i="6" s="1"/>
  <c r="K316" i="6"/>
  <c r="L316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7" i="6"/>
  <c r="L297" i="6" s="1"/>
  <c r="K296" i="6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F287" i="6"/>
  <c r="K287" i="6" s="1"/>
  <c r="L287" i="6" s="1"/>
  <c r="K286" i="6"/>
  <c r="L286" i="6" s="1"/>
  <c r="F285" i="6"/>
  <c r="K285" i="6" s="1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7" i="6"/>
  <c r="L267" i="6" s="1"/>
  <c r="K266" i="6"/>
  <c r="L266" i="6" s="1"/>
  <c r="F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5" i="6"/>
  <c r="L235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H216" i="6"/>
  <c r="K216" i="6" s="1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H182" i="6"/>
  <c r="K182" i="6" s="1"/>
  <c r="L182" i="6" s="1"/>
  <c r="F181" i="6"/>
  <c r="K181" i="6" s="1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<sst xmlns="http://schemas.openxmlformats.org/spreadsheetml/2006/main" count="3142" uniqueCount="1191">
  <si>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</si>
  <si>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</si>
  <si>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</si>
  <si>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</si>
  <si>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</si>
  <si>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</si>
  <si>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</si>
  <si>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</si>
  <si>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</si>
  <si>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</si>
  <si>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</si>
  <si>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</si>
  <si>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</si>
  <si>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</si>
  <si>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</si>
  <si>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</si>
  <si>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</si>
  <si>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</si>
  <si>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</si>
  <si>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</si>
  <si>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</si>
  <si>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</si>
  <si>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</si>
  <si>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</si>
  <si>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</si>
  <si>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</si>
  <si>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</si>
  <si>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</si>
  <si>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</si>
  <si>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</si>
  <si>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</si>
  <si>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</si>
  <si>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</si>
  <si>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</si>
  <si>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</si>
  <si>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</si>
  <si>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</si>
  <si>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</si>
  <si>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</si>
  <si>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</si>
  <si>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</si>
  <si>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</si>
  <si>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</si>
  <si>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</si>
  <si>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</si>
  <si>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</si>
  <si>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</si>
  <si>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</si>
  <si>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</si>
  <si>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</si>
  <si>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</si>
  <si>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</si>
  <si>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</si>
  <si>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</si>
  <si>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</si>
  <si>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</si>
  <si>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</si>
  <si>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</si>
  <si>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</si>
  <si>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</si>
  <si>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</si>
  <si>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</si>
  <si>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</si>
  <si>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</si>
  <si>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</si>
  <si>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</si>
  <si>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</si>
  <si>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</si>
  <si>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</si>
  <si>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</si>
  <si>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</si>
  <si>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</si>
  <si>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</si>
  <si>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</si>
  <si>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</si>
  <si>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</si>
  <si>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</si>
  <si>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</si>
  <si>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</si>
  <si>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</si>
  <si>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</si>
  <si>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</si>
  <si>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</si>
  <si>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</si>
  <si>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</si>
  <si>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</si>
  <si>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</si>
  <si>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</si>
  <si>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</si>
  <si>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</si>
  <si>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</si>
  <si>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</si>
  <si>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</si>
  <si>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</si>
  <si>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</si>
  <si>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</si>
  <si>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</si>
  <si>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</si>
  <si>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</si>
  <si>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</si>
  <si>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</si>
  <si>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</si>
  <si>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</si>
  <si>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</si>
  <si>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</si>
  <si>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</si>
  <si>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</si>
  <si>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</si>
  <si>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</si>
  <si>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</si>
  <si>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</si>
  <si>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</si>
  <si>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</si>
  <si>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</si>
  <si>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</si>
  <si>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</si>
  <si>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</si>
  <si>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</si>
  <si>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</si>
  <si>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</si>
  <si>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</si>
  <si>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</si>
  <si>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</si>
  <si>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</si>
  <si>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</si>
  <si>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</si>
  <si>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</si>
  <si>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</si>
  <si>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</si>
  <si>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</si>
  <si>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</si>
  <si>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</si>
  <si>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</si>
  <si>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</si>
  <si>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</si>
  <si>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</si>
  <si>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</si>
  <si>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</si>
  <si>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</si>
  <si>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</si>
  <si>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</si>
  <si>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</si>
  <si>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</si>
  <si>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</si>
  <si>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</si>
  <si>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</si>
  <si>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</si>
  <si>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</si>
  <si>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</si>
  <si>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</si>
  <si>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</si>
  <si>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</si>
  <si>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</si>
  <si>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</si>
  <si>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</si>
  <si>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</si>
  <si>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</si>
  <si>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</si>
  <si>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</si>
  <si>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</si>
  <si>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</si>
  <si>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</si>
  <si>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</si>
  <si>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</si>
  <si>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</si>
  <si>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</si>
  <si>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</si>
  <si>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</si>
  <si>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</si>
  <si>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</si>
  <si>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</si>
  <si>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</si>
  <si>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</si>
  <si>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</si>
  <si>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</si>
  <si>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</si>
  <si>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</si>
  <si>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</si>
  <si>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</si>
  <si>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</si>
  <si>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</si>
  <si>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</si>
  <si>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</si>
  <si>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</si>
  <si>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</si>
  <si>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</si>
  <si>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</si>
  <si>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</si>
  <si>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</si>
  <si>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</si>
  <si>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</si>
  <si>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</si>
  <si>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</si>
  <si>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</si>
  <si>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</si>
  <si>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</si>
  <si>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</si>
  <si>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</si>
  <si>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</si>
  <si>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</si>
  <si>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</si>
  <si>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</si>
  <si>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</si>
  <si>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</si>
  <si>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</si>
  <si>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</si>
  <si>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</si>
  <si>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</si>
  <si>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</si>
  <si>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</si>
  <si>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</si>
  <si>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</si>
  <si>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</si>
  <si>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</si>
  <si>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</si>
  <si>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</si>
  <si>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</si>
  <si>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</si>
  <si>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</si>
  <si>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</si>
  <si>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</si>
  <si>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</si>
  <si>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</si>
  <si>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</si>
  <si>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</si>
  <si>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</si>
  <si>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</si>
  <si>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</si>
  <si>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</si>
  <si>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</si>
  <si>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</si>
  <si>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</si>
  <si>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</si>
  <si>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</si>
  <si>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</si>
  <si>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</si>
  <si>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</si>
  <si>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</si>
  <si>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</si>
  <si>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</si>
  <si>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</si>
  <si>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</si>
  <si>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</si>
  <si>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</si>
  <si>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</si>
  <si>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</si>
  <si>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</si>
  <si>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</si>
  <si>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</si>
  <si>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</si>
  <si>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</si>
  <si>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</si>
  <si>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</si>
  <si>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</si>
  <si>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</si>
  <si>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</si>
  <si>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</si>
  <si>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</si>
  <si>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</si>
  <si>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</si>
  <si>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</si>
  <si>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</si>
  <si>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</si>
  <si>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</si>
  <si>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</si>
  <si>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</si>
  <si>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</si>
  <si>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</si>
  <si>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</si>
  <si>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</si>
  <si>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</si>
  <si>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</si>
  <si>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</si>
  <si>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</si>
  <si>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</si>
  <si>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</si>
  <si>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</si>
  <si>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</si>
  <si>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</si>
  <si>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</si>
  <si>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</si>
  <si>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</si>
  <si>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</si>
  <si>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</si>
  <si>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</si>
  <si>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</si>
  <si>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</si>
  <si>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</si>
  <si>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</si>
  <si>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</si>
  <si>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</si>
  <si>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</si>
  <si>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</si>
  <si>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</si>
  <si>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</si>
  <si>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</si>
  <si>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</si>
  <si>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</si>
  <si>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</si>
  <si>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</si>
  <si>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</si>
  <si>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</si>
  <si>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</si>
  <si>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</si>
  <si>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</si>
  <si>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</si>
  <si>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</si>
  <si>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</si>
  <si>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</si>
  <si>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</si>
  <si>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</si>
  <si>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</si>
  <si>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</si>
  <si>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</si>
  <si>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</si>
  <si>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</si>
  <si>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</si>
  <si>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</si>
  <si>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</si>
  <si>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</si>
  <si>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</si>
  <si>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</si>
  <si>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</si>
  <si>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</si>
  <si>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</si>
  <si>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</si>
  <si>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</si>
  <si>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</si>
  <si>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</si>
  <si>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</si>
  <si>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</si>
  <si>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</si>
  <si>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</si>
  <si>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</si>
  <si>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</si>
  <si>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</si>
  <si>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</si>
  <si>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</si>
  <si>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</si>
  <si>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</si>
  <si>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</si>
  <si>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</si>
  <si>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</si>
  <si>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</si>
  <si>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</si>
  <si>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</si>
  <si>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</si>
  <si>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</si>
  <si>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</si>
  <si>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</si>
  <si>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</si>
  <si>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</si>
  <si>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</si>
  <si>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</si>
  <si>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</si>
  <si>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</si>
  <si>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</si>
  <si>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</si>
  <si>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</si>
  <si>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</si>
  <si>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</si>
  <si>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</si>
  <si>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</si>
  <si>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</si>
  <si>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</si>
  <si>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</si>
  <si>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</si>
  <si>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</si>
  <si>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</si>
  <si>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</si>
  <si>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</si>
  <si>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</si>
  <si>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</si>
  <si>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</si>
  <si>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</si>
  <si>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</si>
  <si>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</si>
  <si>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</si>
  <si>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</si>
  <si>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</si>
  <si>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</si>
  <si>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</si>
  <si>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</si>
  <si>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</si>
  <si>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</si>
  <si>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</si>
  <si>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</si>
  <si>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</si>
  <si>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</si>
  <si>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</si>
  <si>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</si>
  <si>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</si>
  <si>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</si>
  <si>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</si>
  <si>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</si>
  <si>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</si>
  <si>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</si>
  <si>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</si>
  <si>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</si>
  <si>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</si>
  <si>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</si>
  <si>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</si>
  <si>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</si>
  <si>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</si>
  <si>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</si>
  <si>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</si>
  <si>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</si>
  <si>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</si>
  <si>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</si>
  <si>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</si>
  <si>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</si>
  <si>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</si>
  <si>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</si>
  <si>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</si>
  <si>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</si>
  <si>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</si>
  <si>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</si>
  <si>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</si>
  <si>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</si>
  <si>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</si>
  <si>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</si>
  <si>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</si>
  <si>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</si>
  <si>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</si>
  <si>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</si>
  <si>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</si>
  <si>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</si>
  <si>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</si>
  <si>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</si>
  <si>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</si>
  <si>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</si>
  <si>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</si>
  <si>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</si>
  <si>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</si>
  <si>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</si>
  <si>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</si>
  <si>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</si>
  <si>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</si>
  <si>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</si>
  <si>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</si>
  <si>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</si>
  <si>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</si>
  <si>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</si>
  <si>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</si>
  <si>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</si>
  <si>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</si>
  <si>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</si>
  <si>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</si>
  <si>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</si>
  <si>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</si>
  <si>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</si>
  <si>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</si>
  <si>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</si>
  <si>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</si>
  <si>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</si>
  <si>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</si>
  <si>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</si>
  <si>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</si>
  <si>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</si>
  <si>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</si>
  <si>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</si>
  <si>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</si>
  <si>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</si>
  <si>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</si>
  <si>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</si>
  <si>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</si>
  <si>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</si>
  <si>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</si>
  <si>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</si>
  <si>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</si>
  <si>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</si>
  <si>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</si>
  <si>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</si>
  <si>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</si>
  <si>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</si>
  <si>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</si>
  <si>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</si>
  <si>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</si>
  <si>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</si>
  <si>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</si>
  <si>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</si>
  <si>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</si>
  <si>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</si>
  <si>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</si>
  <si>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</si>
  <si>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</si>
  <si>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</si>
  <si>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</si>
  <si>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</si>
  <si>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</si>
  <si>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</si>
  <si>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</si>
  <si>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</si>
  <si>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</si>
  <si>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</si>
  <si>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</si>
  <si>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</si>
  <si>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</si>
  <si>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</si>
  <si>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</si>
  <si>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</si>
  <si>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</si>
  <si>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</si>
  <si>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</si>
  <si>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</si>
  <si>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</si>
  <si>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</si>
  <si>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</si>
  <si>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</si>
  <si>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</si>
  <si>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</si>
  <si>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</si>
  <si>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</si>
  <si>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</si>
  <si>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</si>
  <si>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</si>
  <si>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</si>
  <si>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</si>
  <si>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</si>
  <si>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</si>
  <si>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</si>
  <si>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</si>
  <si>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</si>
  <si>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</si>
  <si>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</si>
  <si>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</si>
  <si>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</si>
  <si>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</si>
  <si>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</si>
  <si>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</si>
  <si>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</si>
  <si>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</si>
  <si>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</si>
  <si>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</si>
  <si>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</si>
  <si>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</si>
  <si>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</si>
  <si>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</si>
  <si>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</si>
  <si>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</si>
  <si>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</si>
  <si>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</si>
  <si>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</si>
  <si>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</si>
  <si>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</si>
  <si>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</si>
  <si>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</si>
  <si>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</si>
  <si>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</si>
  <si>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</si>
  <si>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</si>
  <si>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</si>
  <si>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</si>
  <si>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</si>
  <si>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</si>
  <si>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</si>
  <si>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</si>
  <si>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</si>
  <si>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</si>
  <si>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</si>
  <si>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</si>
  <si>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</si>
  <si>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</si>
  <si>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</si>
  <si>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</si>
  <si>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</si>
  <si>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</si>
  <si>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</si>
  <si>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</si>
  <si>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</si>
  <si>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</si>
  <si>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</si>
  <si>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</si>
  <si>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</si>
  <si>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</si>
  <si>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</si>
  <si>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</si>
  <si>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</si>
  <si>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</si>
  <si>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</si>
  <si>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</si>
  <si>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</si>
  <si>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</si>
  <si>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</si>
  <si>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</si>
  <si>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</si>
  <si>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</si>
  <si>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</si>
  <si>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</si>
  <si>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</si>
  <si>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</si>
  <si>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</si>
  <si>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</si>
  <si>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</si>
  <si>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</si>
  <si>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</si>
  <si>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</si>
  <si>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</si>
  <si>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</si>
  <si>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</si>
  <si>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</si>
  <si>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</si>
  <si>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</si>
  <si>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</si>
  <si>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</si>
  <si>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</si>
  <si>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</si>
  <si>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</si>
  <si>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</si>
  <si>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</si>
  <si>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</si>
  <si>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</si>
  <si>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</si>
  <si>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</si>
  <si>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</si>
  <si>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</si>
  <si>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</si>
  <si>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</si>
  <si>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</si>
  <si>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</si>
  <si>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</si>
  <si>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</si>
  <si>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</si>
  <si>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</si>
  <si>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</si>
  <si>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</si>
  <si>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</si>
  <si>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</si>
  <si>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</si>
  <si>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</si>
  <si>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</si>
  <si>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</si>
  <si>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</si>
  <si>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</si>
  <si>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</si>
  <si>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</si>
  <si>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</si>
  <si>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</si>
  <si>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</si>
  <si>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</si>
  <si>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</si>
  <si>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</si>
  <si>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</si>
  <si>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</si>
  <si>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</si>
  <si>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</si>
  <si>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</si>
  <si>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</si>
  <si>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</si>
  <si>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</si>
  <si>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</si>
  <si>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</si>
  <si>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</si>
  <si>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</si>
  <si>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</si>
  <si>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</si>
  <si>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</si>
  <si>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</si>
  <si>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</si>
  <si>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</si>
  <si>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</si>
  <si>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</si>
  <si>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</si>
  <si>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</si>
  <si>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</si>
  <si>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</si>
  <si>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</si>
  <si>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</si>
  <si>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</si>
  <si>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</si>
  <si>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</si>
  <si>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</si>
  <si>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</si>
  <si>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</si>
  <si>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</si>
  <si>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</si>
  <si>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</si>
  <si>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</si>
  <si>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</si>
  <si>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</si>
  <si>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</si>
  <si>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</si>
  <si>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</si>
  <si>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</si>
  <si>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</si>
  <si>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</si>
  <si>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</si>
  <si>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</si>
  <si>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</si>
  <si>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</si>
  <si>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</si>
  <si>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</si>
  <si>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</si>
  <si>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</si>
  <si>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</si>
  <si>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</si>
  <si>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</si>
  <si>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</si>
  <si>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</si>
  <si>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</si>
  <si>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</si>
  <si>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</si>
  <si>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</si>
  <si>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</si>
  <si>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</si>
  <si>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</si>
  <si>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</si>
  <si>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</si>
  <si>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</si>
  <si>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</si>
  <si>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</si>
  <si>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</si>
  <si>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</si>
  <si>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</si>
  <si>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</si>
  <si>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</si>
  <si>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</si>
  <si>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</si>
  <si>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</si>
  <si>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</si>
  <si>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</si>
  <si>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</si>
  <si>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</si>
  <si>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</si>
  <si>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</si>
  <si>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</si>
  <si>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</si>
  <si>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</si>
  <si>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</si>
  <si>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</si>
  <si>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</si>
  <si>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</si>
  <si>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</si>
  <si>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</si>
  <si>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</si>
  <si>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</si>
  <si>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</si>
  <si>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</si>
  <si>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</si>
  <si>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</si>
  <si>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</si>
  <si>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</si>
  <si>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</si>
  <si>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</si>
  <si>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</si>
  <si>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</si>
  <si>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</si>
  <si>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</si>
  <si>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</si>
  <si>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</si>
  <si>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</si>
  <si>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</si>
  <si>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</si>
  <si>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</si>
  <si>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</si>
  <si>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</si>
  <si>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</si>
  <si>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</si>
  <si>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</si>
  <si>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</si>
  <si>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</si>
  <si>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</si>
  <si>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</si>
  <si>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</si>
  <si>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</si>
  <si>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</si>
  <si>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</si>
  <si>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</si>
  <si>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</si>
  <si>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</si>
  <si>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</si>
  <si>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</si>
  <si>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</si>
  <si>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</si>
  <si>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</si>
  <si>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</si>
  <si>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</si>
  <si>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</si>
  <si>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</si>
  <si>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</si>
  <si>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</si>
  <si>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</si>
  <si>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</si>
  <si>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</si>
  <si>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</si>
  <si>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</si>
  <si>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</si>
  <si>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</si>
  <si>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</si>
  <si>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</si>
  <si>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</si>
  <si>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</si>
  <si>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</si>
  <si>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</si>
  <si>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</si>
  <si>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</si>
  <si>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</si>
  <si>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</si>
  <si>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</si>
  <si>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</si>
  <si>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</si>
  <si>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</si>
  <si>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</si>
  <si>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</si>
  <si>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</si>
  <si>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</si>
  <si>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</si>
  <si>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</si>
  <si>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</si>
  <si>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</si>
  <si>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</si>
  <si>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</si>
  <si>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</si>
  <si>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</si>
  <si>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</si>
  <si>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</si>
  <si>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</si>
  <si>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</si>
  <si>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</si>
  <si>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</si>
  <si>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</si>
  <si>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</si>
  <si>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</si>
  <si>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</si>
  <si>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</si>
  <si>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</si>
  <si>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</si>
  <si>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</si>
  <si>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</si>
  <si>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</si>
  <si>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</si>
  <si>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</si>
  <si>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</si>
  <si>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</si>
  <si>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</si>
  <si>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</si>
  <si>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</si>
  <si>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</si>
  <si>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</si>
  <si>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</si>
  <si>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</si>
  <si>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</si>
  <si>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</si>
  <si>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</si>
  <si>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</si>
  <si>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</si>
  <si>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</si>
  <si>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</si>
  <si>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</si>
  <si>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</si>
  <si>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</si>
  <si>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</si>
  <si>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</si>
  <si>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</si>
  <si>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</si>
  <si>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</si>
  <si>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</si>
  <si>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</si>
  <si>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</si>
  <si>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</si>
  <si>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</si>
  <si>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</si>
  <si>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</si>
  <si>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</si>
  <si>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</si>
  <si>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</si>
  <si>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</si>
  <si>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</si>
  <si>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</si>
  <si>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</si>
  <si>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</si>
  <si>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</si>
  <si>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</si>
  <si>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</si>
  <si>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</si>
  <si>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</si>
  <si>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</si>
  <si>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</si>
  <si>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</si>
  <si>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</si>
  <si>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</si>
  <si>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</si>
  <si>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</si>
  <si>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</si>
  <si>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</si>
  <si>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</si>
  <si>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</si>
  <si>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</si>
  <si>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</si>
  <si>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</si>
  <si>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</si>
  <si>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</si>
  <si>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</si>
  <si>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</si>
  <si>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</si>
  <si>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</si>
  <si>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</si>
  <si>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</si>
  <si>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</si>
  <si>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</si>
  <si>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</si>
  <si>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</si>
  <si>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</si>
  <si>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</si>
  <si>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</si>
  <si>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</si>
  <si>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</si>
  <si>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</si>
  <si>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</si>
  <si>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</si>
  <si>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</si>
  <si>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</si>
  <si>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</si>
  <si>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</si>
  <si>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</si>
  <si>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</si>
  <si>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</si>
  <si>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</si>
  <si>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</si>
  <si>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</si>
  <si>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</si>
  <si>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</si>
  <si>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</si>
  <si>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</si>
  <si>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</si>
  <si>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</si>
  <si>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</si>
  <si>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</si>
  <si>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</si>
  <si>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</si>
  <si>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</si>
  <si>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</si>
  <si>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</si>
  <si>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</si>
  <si>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</si>
  <si>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</si>
  <si>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</si>
  <si>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</si>
  <si>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</si>
  <si>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</si>
  <si>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</si>
  <si>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</si>
  <si>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</si>
  <si>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</si>
  <si>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</si>
  <si>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</si>
  <si>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</si>
  <si>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</si>
  <si>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</si>
  <si>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</si>
  <si>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</si>
  <si>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</si>
  <si>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</si>
  <si>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</si>
  <si>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</si>
  <si>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</si>
  <si>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</si>
  <si>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</si>
  <si>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</si>
  <si>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</si>
  <si>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</si>
  <si>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</si>
  <si>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</si>
  <si>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</si>
  <si>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</si>
  <si>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</si>
  <si>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</si>
  <si>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</si>
  <si>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</si>
  <si>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</si>
  <si>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</si>
  <si>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10.0-5</t>
  </si>
  <si>
    <t>BANKNIFTY 44000 CE 18-MAY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</si>
  <si>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</si>
  <si>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</si>
  <si>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</si>
  <si>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</si>
  <si>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</si>
  <si>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</si>
  <si>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</si>
  <si>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</si>
  <si>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</si>
  <si>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</si>
  <si>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</si>
  <si>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</si>
  <si>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</si>
  <si>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</si>
  <si>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</si>
  <si>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</si>
  <si>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</si>
  <si>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</si>
  <si>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</si>
  <si>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</si>
  <si>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</si>
  <si>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</si>
  <si>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</si>
  <si>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</si>
  <si>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</si>
  <si>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</si>
  <si>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</si>
  <si>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</si>
  <si>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</si>
  <si>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</si>
  <si>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</si>
  <si>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</si>
  <si>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</si>
  <si>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</si>
  <si>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</si>
  <si>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</si>
  <si>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</si>
  <si>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</si>
  <si>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</si>
  <si>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</si>
  <si>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</si>
  <si>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</si>
  <si>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</si>
  <si>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</si>
  <si>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</si>
  <si>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</si>
  <si>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</si>
  <si>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</si>
  <si>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</si>
  <si>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</si>
  <si>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</si>
  <si>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</si>
  <si>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239-240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</si>
  <si>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</si>
  <si>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</si>
  <si>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</si>
  <si>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</si>
  <si>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</si>
  <si>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</si>
  <si>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</si>
  <si>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</si>
  <si>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</si>
  <si>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</si>
  <si>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</si>
  <si>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</si>
  <si>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</si>
  <si>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</si>
  <si>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</si>
  <si>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</si>
  <si>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</si>
  <si>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</si>
  <si>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</si>
  <si>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</si>
  <si>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</si>
  <si>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</si>
  <si>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RPOWER</t>
  </si>
  <si>
    <t>Reliance Power Limited</t>
  </si>
  <si>
    <t>CITADEL SECURITIES INDIA MARKETS PRIVATE LIMITED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</si>
  <si>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</si>
  <si>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</si>
  <si>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</si>
  <si>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</si>
  <si>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</si>
  <si>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</si>
  <si>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</si>
  <si>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HEERAISP</t>
  </si>
  <si>
    <t>QE SECURITIES</t>
  </si>
  <si>
    <t>SECURCRED</t>
  </si>
  <si>
    <t>SecUR Credentials Limited</t>
  </si>
  <si>
    <t>JAINAM BROKING LIMITED</t>
  </si>
  <si>
    <t>Profit of Rs.45.5/-</t>
  </si>
  <si>
    <t>Loss of Rs.32/-</t>
  </si>
  <si>
    <t>Loss of Rs. 140/-</t>
  </si>
  <si>
    <t>120-150</t>
  </si>
  <si>
    <t>FINNIFTY 19250 CE 30-MAY</t>
  </si>
  <si>
    <t>35-45</t>
  </si>
  <si>
    <t>276-296</t>
  </si>
  <si>
    <t>330-350</t>
  </si>
  <si>
    <t>BEELINE BROKING LIMITED</t>
  </si>
  <si>
    <t>DANUBE</t>
  </si>
  <si>
    <t>SUNIL HUKUMAT RAJDEV</t>
  </si>
  <si>
    <t>TOPGAIN FINANCE PRIVATE LIMITED</t>
  </si>
  <si>
    <t>SHEETAL</t>
  </si>
  <si>
    <t>TEJASSVI</t>
  </si>
  <si>
    <t>RUCHIRA GOYAL</t>
  </si>
  <si>
    <t>APTECHT</t>
  </si>
  <si>
    <t>Aptech Limited</t>
  </si>
  <si>
    <t>SAROJ GUPTA</t>
  </si>
  <si>
    <t>QUICKTOUCH</t>
  </si>
  <si>
    <t>Quicktouch Technologies L</t>
  </si>
  <si>
    <t>HI GROWTH CORPORATE SERVICES PVT LTD</t>
  </si>
  <si>
    <t>M/S. PRARTHANA ENTERPRISES</t>
  </si>
  <si>
    <t>BHEEMACEM</t>
  </si>
  <si>
    <t>SAIPRASANNA NAGAJYOTHI MUGATHA</t>
  </si>
  <si>
    <t>CEINSYSTECH</t>
  </si>
  <si>
    <t>BONANZA COMMODITY BROKERS PRIVATE LIMITED</t>
  </si>
  <si>
    <t>ZODIUS TECHNOLOGY FUND</t>
  </si>
  <si>
    <t>ELDER VENTURE LLP</t>
  </si>
  <si>
    <t>MANSUKHLAL SHAH SHANTILAL</t>
  </si>
  <si>
    <t>IFL</t>
  </si>
  <si>
    <t>MONEYSTAR TRADELINK PRIVATE LIMITED</t>
  </si>
  <si>
    <t>JETINFRA</t>
  </si>
  <si>
    <t>MANISH JADAVJI SANTOKI</t>
  </si>
  <si>
    <t>RAJUL SHAH</t>
  </si>
  <si>
    <t>JTEKTINDIA</t>
  </si>
  <si>
    <t>NIPPON INDIA MUTUAL FUND</t>
  </si>
  <si>
    <t>MAAGHADV</t>
  </si>
  <si>
    <t>SYNEMATIC MEDIA AND CONSULTING PRIVATE LIMITED</t>
  </si>
  <si>
    <t>YUGA STOCKS AND COMMODITIES PRIVATE LIMITED .</t>
  </si>
  <si>
    <t>SOCIETE GENERALE</t>
  </si>
  <si>
    <t>TENCENT CLOUD EUROPE B.V.</t>
  </si>
  <si>
    <t>SHASHIJIT</t>
  </si>
  <si>
    <t>RAMJOT MOONDRA</t>
  </si>
  <si>
    <t>VIVEK KUMAR BHAUKA</t>
  </si>
  <si>
    <t>VIBHA HEMANG JANGLA</t>
  </si>
  <si>
    <t>PARESH DHIRAJLAL SHAH</t>
  </si>
  <si>
    <t>TEJAL KEYUR SHAH</t>
  </si>
  <si>
    <t>SOFCOM</t>
  </si>
  <si>
    <t>YACOOBALI AIYUB MOHAMMED</t>
  </si>
  <si>
    <t>SRUSTEELS</t>
  </si>
  <si>
    <t>SAMIR RAMJIBHAI ASODARIYA</t>
  </si>
  <si>
    <t>SVJ</t>
  </si>
  <si>
    <t>BP COMTRADE PRIVATE LIMITED</t>
  </si>
  <si>
    <t>BHAVYA DHIMAN</t>
  </si>
  <si>
    <t>MADHU SANJAYKUMAR BUCHA</t>
  </si>
  <si>
    <t>ISH TRAVEL &amp; TOURS PRIVATE LIMITED</t>
  </si>
  <si>
    <t>TECHNOPACK</t>
  </si>
  <si>
    <t>MAYURI SHRIPAL VORA</t>
  </si>
  <si>
    <t>MEHUL MAHENDRA SHAH</t>
  </si>
  <si>
    <t>THINKINK</t>
  </si>
  <si>
    <t>B B COMMERCIAL LTD</t>
  </si>
  <si>
    <t>VIVANTA</t>
  </si>
  <si>
    <t>VISHAL CHINUBHAI SUTHAR HUF</t>
  </si>
  <si>
    <t>5PAISA</t>
  </si>
  <si>
    <t>5paisa Capital Limited</t>
  </si>
  <si>
    <t>BMETRICS</t>
  </si>
  <si>
    <t>Bombay Metrics S C Ltd</t>
  </si>
  <si>
    <t>MANSI SHARES &amp; STOCK ADVISORS PVT LTD</t>
  </si>
  <si>
    <t>GIRIRAJ</t>
  </si>
  <si>
    <t>Giriraj Civil Devp Ltd</t>
  </si>
  <si>
    <t>WISDOM PACKAGING PRIVATE LIMITED</t>
  </si>
  <si>
    <t>HISARMETAL</t>
  </si>
  <si>
    <t>Hisar Metal Ind. Limited</t>
  </si>
  <si>
    <t>SHAH SHARAD KANAYALAL</t>
  </si>
  <si>
    <t>KRISHCA</t>
  </si>
  <si>
    <t>Krishca Strapping Sltn L</t>
  </si>
  <si>
    <t>SELVAMURTHY  AKILANDESWARI</t>
  </si>
  <si>
    <t>SETU SECURITIES PVT LTD</t>
  </si>
  <si>
    <t>RAGHAV KAROL HUF</t>
  </si>
  <si>
    <t>LATTEYS</t>
  </si>
  <si>
    <t>Latteys Industries Ltd</t>
  </si>
  <si>
    <t>NIRANJANKUMAR NAVRATANMAL JAIN</t>
  </si>
  <si>
    <t>LFIC</t>
  </si>
  <si>
    <t>Lakshmi Fin Ind Corp Ltd</t>
  </si>
  <si>
    <t>NK SECURITIES RESEARCH PRIVATE LIMITED</t>
  </si>
  <si>
    <t>LYKALABS</t>
  </si>
  <si>
    <t>Lyka Labs Ltd</t>
  </si>
  <si>
    <t>PRABHULAL LALLUBHAI PAREKH</t>
  </si>
  <si>
    <t>MAZDA</t>
  </si>
  <si>
    <t>Mazda Limited</t>
  </si>
  <si>
    <t>SAH</t>
  </si>
  <si>
    <t>Sah Polymers Limited</t>
  </si>
  <si>
    <t>SUNNY JAYESHKUMAR BHAVSAR</t>
  </si>
  <si>
    <t>UNIVASTU</t>
  </si>
  <si>
    <t>Univastu India Limited</t>
  </si>
  <si>
    <t>VISHWARAJ</t>
  </si>
  <si>
    <t>Vishwaraj Sugar Ind Ltd</t>
  </si>
  <si>
    <t>ATLAS EVENTS PRIVATE LIMITED</t>
  </si>
  <si>
    <t>BHAMINI KAMAL PAREKH</t>
  </si>
  <si>
    <t>BHIMA  RAM</t>
  </si>
  <si>
    <t>SHARE INDIA SECURITIES LIMITED</t>
  </si>
  <si>
    <t>LIBAS</t>
  </si>
  <si>
    <t>Libas Consu Products Ltd</t>
  </si>
  <si>
    <t>RAKESH KUMAR MANDAL</t>
  </si>
  <si>
    <t>QUADPRO</t>
  </si>
  <si>
    <t>Quadpro ITeS Limited</t>
  </si>
  <si>
    <t>SIDDHIKA</t>
  </si>
  <si>
    <t>Siddhika Coatings Limited</t>
  </si>
  <si>
    <t>ABHIJEET BANERJEE</t>
  </si>
  <si>
    <t>SMLISUZU</t>
  </si>
  <si>
    <t>SML Isuzu Limited</t>
  </si>
  <si>
    <t>JUPITER INDIA FUND</t>
  </si>
  <si>
    <t>TEMBO</t>
  </si>
  <si>
    <t>Tembo Global Ind Ltd</t>
  </si>
  <si>
    <t>KAUSHIK MAHESHBHAI WAGHELA</t>
  </si>
  <si>
    <t>VIJIFIN</t>
  </si>
  <si>
    <t>Viji Finance Limited</t>
  </si>
  <si>
    <t>KOTHARI VIJAY</t>
  </si>
  <si>
    <t>815-820</t>
  </si>
  <si>
    <t>850-860</t>
  </si>
  <si>
    <t>BHARTIARTL 840 CE JUN</t>
  </si>
  <si>
    <t>8.0-9.0</t>
  </si>
  <si>
    <t>14-18</t>
  </si>
  <si>
    <t>NIFTY 18900 CE 29-JUNE</t>
  </si>
  <si>
    <t>69-89</t>
  </si>
  <si>
    <t>5.0-1</t>
  </si>
  <si>
    <t>A</t>
  </si>
  <si>
    <t>126-130.5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</si>
</sst>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8" t="s">
        <v>16</v>
      </c>
      <c r="B9" s="400" t="s">
        <v>17</v>
      </c>
      <c r="C9" s="400" t="s">
        <v>18</v>
      </c>
      <c r="D9" s="400" t="s">
        <v>19</v>
      </c>
      <c r="E9" s="23" t="s">
        <v>20</v>
      </c>
      <c r="F9" s="23" t="s">
        <v>21</v>
      </c>
      <c r="G9" s="395" t="s">
        <v>22</v>
      </c>
      <c r="H9" s="396"/>
      <c r="I9" s="397"/>
      <c r="J9" s="395" t="s">
        <v>23</v>
      </c>
      <c r="K9" s="396"/>
      <c r="L9" s="397"/>
      <c r="M9" s="23"/>
      <c r="N9" s="24"/>
      <c r="O9" s="24"/>
      <c r="P9" s="24"/>
    </row>
    <row r="10" spans="1:16" ht="59.25" customHeight="1">
      <c r="A10" s="399"/>
      <c r="B10" s="401"/>
      <c r="C10" s="401"/>
      <c r="D10" s="40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18573.3</v>
      </c>
      <c r="F11" s="32">
        <v>18527.433333333334</v>
      </c>
      <c r="G11" s="33">
        <v>18464.866666666669</v>
      </c>
      <c r="H11" s="33">
        <v>18356.433333333334</v>
      </c>
      <c r="I11" s="33">
        <v>18293.866666666669</v>
      </c>
      <c r="J11" s="33">
        <v>18635.866666666669</v>
      </c>
      <c r="K11" s="33">
        <v>18698.433333333334</v>
      </c>
      <c r="L11" s="33">
        <v>18806.866666666669</v>
      </c>
      <c r="M11" s="34">
        <v>18590</v>
      </c>
      <c r="N11" s="34">
        <v>18419</v>
      </c>
      <c r="O11" s="35">
        <v>10235900</v>
      </c>
      <c r="P11" s="36">
        <v>0.1088854703817654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44068.3</v>
      </c>
      <c r="F12" s="37">
        <v>43958.433333333327</v>
      </c>
      <c r="G12" s="38">
        <v>43767.866666666654</v>
      </c>
      <c r="H12" s="38">
        <v>43467.433333333327</v>
      </c>
      <c r="I12" s="38">
        <v>43276.866666666654</v>
      </c>
      <c r="J12" s="38">
        <v>44258.866666666654</v>
      </c>
      <c r="K12" s="38">
        <v>44449.43333333332</v>
      </c>
      <c r="L12" s="38">
        <v>44749.866666666654</v>
      </c>
      <c r="M12" s="28">
        <v>44149</v>
      </c>
      <c r="N12" s="28">
        <v>43658</v>
      </c>
      <c r="O12" s="39">
        <v>2290850</v>
      </c>
      <c r="P12" s="40">
        <v>2.2844730397354986E-2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19376.8</v>
      </c>
      <c r="F13" s="37">
        <v>19333.983333333334</v>
      </c>
      <c r="G13" s="38">
        <v>19262.816666666666</v>
      </c>
      <c r="H13" s="38">
        <v>19148.833333333332</v>
      </c>
      <c r="I13" s="38">
        <v>19077.666666666664</v>
      </c>
      <c r="J13" s="38">
        <v>19447.966666666667</v>
      </c>
      <c r="K13" s="38">
        <v>19519.133333333331</v>
      </c>
      <c r="L13" s="38">
        <v>19633.116666666669</v>
      </c>
      <c r="M13" s="28">
        <v>19405.150000000001</v>
      </c>
      <c r="N13" s="28">
        <v>19220</v>
      </c>
      <c r="O13" s="39">
        <v>49240</v>
      </c>
      <c r="P13" s="40">
        <v>2.8468749999999998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7691.85</v>
      </c>
      <c r="F14" s="37">
        <v>7691.8500000000013</v>
      </c>
      <c r="G14" s="38">
        <v>7691.8500000000022</v>
      </c>
      <c r="H14" s="38">
        <v>7691.8500000000013</v>
      </c>
      <c r="I14" s="38">
        <v>7691.8500000000022</v>
      </c>
      <c r="J14" s="38">
        <v>7691.8500000000022</v>
      </c>
      <c r="K14" s="38">
        <v>7691.85</v>
      </c>
      <c r="L14" s="38">
        <v>7691.8500000000022</v>
      </c>
      <c r="M14" s="28">
        <v>7691.85</v>
      </c>
      <c r="N14" s="28">
        <v>7691.85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515.29999999999995</v>
      </c>
      <c r="F15" s="37">
        <v>513.35</v>
      </c>
      <c r="G15" s="38">
        <v>510.75</v>
      </c>
      <c r="H15" s="38">
        <v>506.2</v>
      </c>
      <c r="I15" s="38">
        <v>503.59999999999997</v>
      </c>
      <c r="J15" s="38">
        <v>517.90000000000009</v>
      </c>
      <c r="K15" s="38">
        <v>520.50000000000023</v>
      </c>
      <c r="L15" s="38">
        <v>525.05000000000007</v>
      </c>
      <c r="M15" s="28">
        <v>515.95000000000005</v>
      </c>
      <c r="N15" s="28">
        <v>508.8</v>
      </c>
      <c r="O15" s="39">
        <v>5037900</v>
      </c>
      <c r="P15" s="40">
        <v>1.8457122063639673E-2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4022.25</v>
      </c>
      <c r="F16" s="37">
        <v>4006.4333333333329</v>
      </c>
      <c r="G16" s="38">
        <v>3977.8666666666659</v>
      </c>
      <c r="H16" s="38">
        <v>3933.4833333333331</v>
      </c>
      <c r="I16" s="38">
        <v>3904.9166666666661</v>
      </c>
      <c r="J16" s="38">
        <v>4050.8166666666657</v>
      </c>
      <c r="K16" s="38">
        <v>4079.3833333333323</v>
      </c>
      <c r="L16" s="38">
        <v>4123.7666666666655</v>
      </c>
      <c r="M16" s="28">
        <v>4035</v>
      </c>
      <c r="N16" s="28">
        <v>3962.05</v>
      </c>
      <c r="O16" s="39">
        <v>1356000</v>
      </c>
      <c r="P16" s="40">
        <v>1.2507000186671644E-2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22085.1</v>
      </c>
      <c r="F17" s="37">
        <v>22001.5</v>
      </c>
      <c r="G17" s="38">
        <v>21885</v>
      </c>
      <c r="H17" s="38">
        <v>21684.9</v>
      </c>
      <c r="I17" s="38">
        <v>21568.400000000001</v>
      </c>
      <c r="J17" s="38">
        <v>22201.599999999999</v>
      </c>
      <c r="K17" s="38">
        <v>22318.1</v>
      </c>
      <c r="L17" s="38">
        <v>22518.199999999997</v>
      </c>
      <c r="M17" s="28">
        <v>22118</v>
      </c>
      <c r="N17" s="28">
        <v>21801.4</v>
      </c>
      <c r="O17" s="39">
        <v>64080</v>
      </c>
      <c r="P17" s="40">
        <v>3.1308703819661866E-3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166.3</v>
      </c>
      <c r="F18" s="37">
        <v>166.73333333333335</v>
      </c>
      <c r="G18" s="38">
        <v>164.66666666666669</v>
      </c>
      <c r="H18" s="38">
        <v>163.03333333333333</v>
      </c>
      <c r="I18" s="38">
        <v>160.96666666666667</v>
      </c>
      <c r="J18" s="38">
        <v>168.3666666666667</v>
      </c>
      <c r="K18" s="38">
        <v>170.43333333333337</v>
      </c>
      <c r="L18" s="38">
        <v>172.06666666666672</v>
      </c>
      <c r="M18" s="28">
        <v>168.8</v>
      </c>
      <c r="N18" s="28">
        <v>165.1</v>
      </c>
      <c r="O18" s="39">
        <v>28431000</v>
      </c>
      <c r="P18" s="40">
        <v>-2.084912812736922E-3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198</v>
      </c>
      <c r="F19" s="37">
        <v>198.98333333333335</v>
      </c>
      <c r="G19" s="38">
        <v>195.91666666666669</v>
      </c>
      <c r="H19" s="38">
        <v>193.83333333333334</v>
      </c>
      <c r="I19" s="38">
        <v>190.76666666666668</v>
      </c>
      <c r="J19" s="38">
        <v>201.06666666666669</v>
      </c>
      <c r="K19" s="38">
        <v>204.13333333333335</v>
      </c>
      <c r="L19" s="38">
        <v>206.2166666666667</v>
      </c>
      <c r="M19" s="28">
        <v>202.05</v>
      </c>
      <c r="N19" s="28">
        <v>196.9</v>
      </c>
      <c r="O19" s="39">
        <v>28485600</v>
      </c>
      <c r="P19" s="40">
        <v>3.652300949598247E-4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1798.1</v>
      </c>
      <c r="F20" s="37">
        <v>1794.3666666666668</v>
      </c>
      <c r="G20" s="38">
        <v>1785.7333333333336</v>
      </c>
      <c r="H20" s="38">
        <v>1773.3666666666668</v>
      </c>
      <c r="I20" s="38">
        <v>1764.7333333333336</v>
      </c>
      <c r="J20" s="38">
        <v>1806.7333333333336</v>
      </c>
      <c r="K20" s="38">
        <v>1815.3666666666668</v>
      </c>
      <c r="L20" s="38">
        <v>1827.7333333333336</v>
      </c>
      <c r="M20" s="28">
        <v>1803</v>
      </c>
      <c r="N20" s="28">
        <v>1782</v>
      </c>
      <c r="O20" s="39">
        <v>4714050</v>
      </c>
      <c r="P20" s="40">
        <v>7.7488111413043475E-4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2559.25</v>
      </c>
      <c r="F21" s="37">
        <v>2573</v>
      </c>
      <c r="G21" s="38">
        <v>2533</v>
      </c>
      <c r="H21" s="38">
        <v>2506.75</v>
      </c>
      <c r="I21" s="38">
        <v>2466.75</v>
      </c>
      <c r="J21" s="38">
        <v>2599.25</v>
      </c>
      <c r="K21" s="38">
        <v>2639.25</v>
      </c>
      <c r="L21" s="38">
        <v>2665.5</v>
      </c>
      <c r="M21" s="28">
        <v>2613</v>
      </c>
      <c r="N21" s="28">
        <v>2546.75</v>
      </c>
      <c r="O21" s="39">
        <v>8908350</v>
      </c>
      <c r="P21" s="40">
        <v>-3.338216145833333E-2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731.5</v>
      </c>
      <c r="F22" s="37">
        <v>729.86666666666667</v>
      </c>
      <c r="G22" s="38">
        <v>725.73333333333335</v>
      </c>
      <c r="H22" s="38">
        <v>719.9666666666667</v>
      </c>
      <c r="I22" s="38">
        <v>715.83333333333337</v>
      </c>
      <c r="J22" s="38">
        <v>735.63333333333333</v>
      </c>
      <c r="K22" s="38">
        <v>739.76666666666677</v>
      </c>
      <c r="L22" s="38">
        <v>745.5333333333333</v>
      </c>
      <c r="M22" s="28">
        <v>734</v>
      </c>
      <c r="N22" s="28">
        <v>724.1</v>
      </c>
      <c r="O22" s="39">
        <v>38963675</v>
      </c>
      <c r="P22" s="40">
        <v>1.1389387123652495E-2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3369.3</v>
      </c>
      <c r="F23" s="37">
        <v>3363.0833333333335</v>
      </c>
      <c r="G23" s="38">
        <v>3341.2166666666672</v>
      </c>
      <c r="H23" s="38">
        <v>3313.1333333333337</v>
      </c>
      <c r="I23" s="38">
        <v>3291.2666666666673</v>
      </c>
      <c r="J23" s="38">
        <v>3391.166666666667</v>
      </c>
      <c r="K23" s="38">
        <v>3413.0333333333328</v>
      </c>
      <c r="L23" s="38">
        <v>3441.1166666666668</v>
      </c>
      <c r="M23" s="28">
        <v>3384.95</v>
      </c>
      <c r="N23" s="28">
        <v>3335</v>
      </c>
      <c r="O23" s="39">
        <v>526800</v>
      </c>
      <c r="P23" s="40">
        <v>4.5766590389016018E-3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426.5</v>
      </c>
      <c r="F24" s="37">
        <v>424.63333333333338</v>
      </c>
      <c r="G24" s="38">
        <v>421.66666666666674</v>
      </c>
      <c r="H24" s="38">
        <v>416.83333333333337</v>
      </c>
      <c r="I24" s="38">
        <v>413.86666666666673</v>
      </c>
      <c r="J24" s="38">
        <v>429.46666666666675</v>
      </c>
      <c r="K24" s="38">
        <v>432.43333333333334</v>
      </c>
      <c r="L24" s="38">
        <v>437.26666666666677</v>
      </c>
      <c r="M24" s="28">
        <v>427.6</v>
      </c>
      <c r="N24" s="28">
        <v>419.8</v>
      </c>
      <c r="O24" s="39">
        <v>57898800</v>
      </c>
      <c r="P24" s="40">
        <v>-9.3624884508777331E-3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45106</v>
      </c>
      <c r="E25" s="37">
        <v>4645.25</v>
      </c>
      <c r="F25" s="37">
        <v>4627.5999999999995</v>
      </c>
      <c r="G25" s="38">
        <v>4597.6999999999989</v>
      </c>
      <c r="H25" s="38">
        <v>4550.1499999999996</v>
      </c>
      <c r="I25" s="38">
        <v>4520.2499999999991</v>
      </c>
      <c r="J25" s="38">
        <v>4675.1499999999987</v>
      </c>
      <c r="K25" s="38">
        <v>4705.0499999999984</v>
      </c>
      <c r="L25" s="38">
        <v>4752.5999999999985</v>
      </c>
      <c r="M25" s="28">
        <v>4657.5</v>
      </c>
      <c r="N25" s="28">
        <v>4580.05</v>
      </c>
      <c r="O25" s="39">
        <v>1725375</v>
      </c>
      <c r="P25" s="40">
        <v>6.2014310994844966E-2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390.7</v>
      </c>
      <c r="F26" s="37">
        <v>390.8</v>
      </c>
      <c r="G26" s="38">
        <v>388.40000000000003</v>
      </c>
      <c r="H26" s="38">
        <v>386.1</v>
      </c>
      <c r="I26" s="38">
        <v>383.70000000000005</v>
      </c>
      <c r="J26" s="38">
        <v>393.1</v>
      </c>
      <c r="K26" s="38">
        <v>395.5</v>
      </c>
      <c r="L26" s="38">
        <v>397.8</v>
      </c>
      <c r="M26" s="28">
        <v>393.2</v>
      </c>
      <c r="N26" s="28">
        <v>388.5</v>
      </c>
      <c r="O26" s="39">
        <v>13421800</v>
      </c>
      <c r="P26" s="40">
        <v>-2.0606821266473053E-2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146.65</v>
      </c>
      <c r="F27" s="37">
        <v>146.54999999999998</v>
      </c>
      <c r="G27" s="38">
        <v>145.84999999999997</v>
      </c>
      <c r="H27" s="38">
        <v>145.04999999999998</v>
      </c>
      <c r="I27" s="38">
        <v>144.34999999999997</v>
      </c>
      <c r="J27" s="38">
        <v>147.34999999999997</v>
      </c>
      <c r="K27" s="38">
        <v>148.04999999999995</v>
      </c>
      <c r="L27" s="38">
        <v>148.84999999999997</v>
      </c>
      <c r="M27" s="28">
        <v>147.25</v>
      </c>
      <c r="N27" s="28">
        <v>145.75</v>
      </c>
      <c r="O27" s="39">
        <v>68785000</v>
      </c>
      <c r="P27" s="40">
        <v>1.1023737782023958E-2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3130.3</v>
      </c>
      <c r="F28" s="37">
        <v>3124.7666666666664</v>
      </c>
      <c r="G28" s="38">
        <v>3111.5333333333328</v>
      </c>
      <c r="H28" s="38">
        <v>3092.7666666666664</v>
      </c>
      <c r="I28" s="38">
        <v>3079.5333333333328</v>
      </c>
      <c r="J28" s="38">
        <v>3143.5333333333328</v>
      </c>
      <c r="K28" s="38">
        <v>3156.7666666666664</v>
      </c>
      <c r="L28" s="38">
        <v>3175.5333333333328</v>
      </c>
      <c r="M28" s="28">
        <v>3138</v>
      </c>
      <c r="N28" s="28">
        <v>3106</v>
      </c>
      <c r="O28" s="39">
        <v>5501400</v>
      </c>
      <c r="P28" s="40">
        <v>3.4681211209328572E-2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1784.3</v>
      </c>
      <c r="F29" s="37">
        <v>1776.3833333333332</v>
      </c>
      <c r="G29" s="38">
        <v>1762.7666666666664</v>
      </c>
      <c r="H29" s="38">
        <v>1741.2333333333331</v>
      </c>
      <c r="I29" s="38">
        <v>1727.6166666666663</v>
      </c>
      <c r="J29" s="38">
        <v>1797.9166666666665</v>
      </c>
      <c r="K29" s="38">
        <v>1811.5333333333333</v>
      </c>
      <c r="L29" s="38">
        <v>1833.0666666666666</v>
      </c>
      <c r="M29" s="28">
        <v>1790</v>
      </c>
      <c r="N29" s="28">
        <v>1754.85</v>
      </c>
      <c r="O29" s="39">
        <v>1378452</v>
      </c>
      <c r="P29" s="40">
        <v>-1.4431907635791131E-2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6818.95</v>
      </c>
      <c r="F30" s="37">
        <v>6775.7833333333328</v>
      </c>
      <c r="G30" s="38">
        <v>6698.1666666666661</v>
      </c>
      <c r="H30" s="38">
        <v>6577.3833333333332</v>
      </c>
      <c r="I30" s="38">
        <v>6499.7666666666664</v>
      </c>
      <c r="J30" s="38">
        <v>6896.5666666666657</v>
      </c>
      <c r="K30" s="38">
        <v>6974.1833333333325</v>
      </c>
      <c r="L30" s="38">
        <v>7094.9666666666653</v>
      </c>
      <c r="M30" s="28">
        <v>6853.4</v>
      </c>
      <c r="N30" s="28">
        <v>6655</v>
      </c>
      <c r="O30" s="39">
        <v>193500</v>
      </c>
      <c r="P30" s="40">
        <v>-4.6563192904656318E-2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763.3</v>
      </c>
      <c r="F31" s="37">
        <v>760.38333333333333</v>
      </c>
      <c r="G31" s="38">
        <v>756.16666666666663</v>
      </c>
      <c r="H31" s="38">
        <v>749.0333333333333</v>
      </c>
      <c r="I31" s="38">
        <v>744.81666666666661</v>
      </c>
      <c r="J31" s="38">
        <v>767.51666666666665</v>
      </c>
      <c r="K31" s="38">
        <v>771.73333333333335</v>
      </c>
      <c r="L31" s="38">
        <v>778.86666666666667</v>
      </c>
      <c r="M31" s="28">
        <v>764.6</v>
      </c>
      <c r="N31" s="28">
        <v>753.25</v>
      </c>
      <c r="O31" s="39">
        <v>12438000</v>
      </c>
      <c r="P31" s="40">
        <v>8.2684824902723737E-3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617.20000000000005</v>
      </c>
      <c r="F32" s="37">
        <v>612.43333333333339</v>
      </c>
      <c r="G32" s="38">
        <v>605.26666666666677</v>
      </c>
      <c r="H32" s="38">
        <v>593.33333333333337</v>
      </c>
      <c r="I32" s="38">
        <v>586.16666666666674</v>
      </c>
      <c r="J32" s="38">
        <v>624.36666666666679</v>
      </c>
      <c r="K32" s="38">
        <v>631.5333333333333</v>
      </c>
      <c r="L32" s="38">
        <v>643.46666666666681</v>
      </c>
      <c r="M32" s="28">
        <v>619.6</v>
      </c>
      <c r="N32" s="28">
        <v>600.5</v>
      </c>
      <c r="O32" s="39">
        <v>9290700</v>
      </c>
      <c r="P32" s="40">
        <v>2.259669359631937E-2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932.45</v>
      </c>
      <c r="F33" s="37">
        <v>929.6</v>
      </c>
      <c r="G33" s="38">
        <v>924.25</v>
      </c>
      <c r="H33" s="38">
        <v>916.05</v>
      </c>
      <c r="I33" s="38">
        <v>910.69999999999993</v>
      </c>
      <c r="J33" s="38">
        <v>937.80000000000007</v>
      </c>
      <c r="K33" s="38">
        <v>943.1500000000002</v>
      </c>
      <c r="L33" s="38">
        <v>951.35000000000014</v>
      </c>
      <c r="M33" s="28">
        <v>934.95</v>
      </c>
      <c r="N33" s="28">
        <v>921.4</v>
      </c>
      <c r="O33" s="39">
        <v>47113875</v>
      </c>
      <c r="P33" s="40">
        <v>1.8466427257030293E-2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4628.3</v>
      </c>
      <c r="F34" s="37">
        <v>4634.7666666666673</v>
      </c>
      <c r="G34" s="38">
        <v>4609.9333333333343</v>
      </c>
      <c r="H34" s="38">
        <v>4591.5666666666666</v>
      </c>
      <c r="I34" s="38">
        <v>4566.7333333333336</v>
      </c>
      <c r="J34" s="38">
        <v>4653.133333333335</v>
      </c>
      <c r="K34" s="38">
        <v>4677.966666666669</v>
      </c>
      <c r="L34" s="38">
        <v>4696.3333333333358</v>
      </c>
      <c r="M34" s="28">
        <v>4659.6000000000004</v>
      </c>
      <c r="N34" s="28">
        <v>4616.3999999999996</v>
      </c>
      <c r="O34" s="39">
        <v>2592750</v>
      </c>
      <c r="P34" s="40">
        <v>-1.0495181757465891E-2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1448.8</v>
      </c>
      <c r="F35" s="37">
        <v>1446.6166666666668</v>
      </c>
      <c r="G35" s="38">
        <v>1437.1833333333336</v>
      </c>
      <c r="H35" s="38">
        <v>1425.5666666666668</v>
      </c>
      <c r="I35" s="38">
        <v>1416.1333333333337</v>
      </c>
      <c r="J35" s="38">
        <v>1458.2333333333336</v>
      </c>
      <c r="K35" s="38">
        <v>1467.666666666667</v>
      </c>
      <c r="L35" s="38">
        <v>1479.2833333333335</v>
      </c>
      <c r="M35" s="28">
        <v>1456.05</v>
      </c>
      <c r="N35" s="28">
        <v>1435</v>
      </c>
      <c r="O35" s="39">
        <v>8619000</v>
      </c>
      <c r="P35" s="40">
        <v>2.4120722433460078E-2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6949.9</v>
      </c>
      <c r="F36" s="37">
        <v>6939.5166666666664</v>
      </c>
      <c r="G36" s="38">
        <v>6904.1333333333332</v>
      </c>
      <c r="H36" s="38">
        <v>6858.3666666666668</v>
      </c>
      <c r="I36" s="38">
        <v>6822.9833333333336</v>
      </c>
      <c r="J36" s="38">
        <v>6985.2833333333328</v>
      </c>
      <c r="K36" s="38">
        <v>7020.6666666666661</v>
      </c>
      <c r="L36" s="38">
        <v>7066.4333333333325</v>
      </c>
      <c r="M36" s="28">
        <v>6974.9</v>
      </c>
      <c r="N36" s="28">
        <v>6893.75</v>
      </c>
      <c r="O36" s="39">
        <v>3949125</v>
      </c>
      <c r="P36" s="40">
        <v>2.6813572542901717E-2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2440.9499999999998</v>
      </c>
      <c r="F37" s="37">
        <v>2440.2666666666664</v>
      </c>
      <c r="G37" s="38">
        <v>2408.833333333333</v>
      </c>
      <c r="H37" s="38">
        <v>2376.7166666666667</v>
      </c>
      <c r="I37" s="38">
        <v>2345.2833333333333</v>
      </c>
      <c r="J37" s="38">
        <v>2472.3833333333328</v>
      </c>
      <c r="K37" s="38">
        <v>2503.8166666666662</v>
      </c>
      <c r="L37" s="38">
        <v>2535.9333333333325</v>
      </c>
      <c r="M37" s="28">
        <v>2471.6999999999998</v>
      </c>
      <c r="N37" s="28">
        <v>2408.15</v>
      </c>
      <c r="O37" s="39">
        <v>1724100</v>
      </c>
      <c r="P37" s="40">
        <v>2.0600248623690285E-2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392.7</v>
      </c>
      <c r="F38" s="37">
        <v>393.0333333333333</v>
      </c>
      <c r="G38" s="38">
        <v>388.26666666666659</v>
      </c>
      <c r="H38" s="38">
        <v>383.83333333333331</v>
      </c>
      <c r="I38" s="38">
        <v>379.06666666666661</v>
      </c>
      <c r="J38" s="38">
        <v>397.46666666666658</v>
      </c>
      <c r="K38" s="38">
        <v>402.23333333333323</v>
      </c>
      <c r="L38" s="38">
        <v>406.66666666666657</v>
      </c>
      <c r="M38" s="28">
        <v>397.8</v>
      </c>
      <c r="N38" s="28">
        <v>388.6</v>
      </c>
      <c r="O38" s="39">
        <v>6521600</v>
      </c>
      <c r="P38" s="40">
        <v>4.0592290017870819E-2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262.45</v>
      </c>
      <c r="F39" s="37">
        <v>263.35000000000002</v>
      </c>
      <c r="G39" s="38">
        <v>260.70000000000005</v>
      </c>
      <c r="H39" s="38">
        <v>258.95000000000005</v>
      </c>
      <c r="I39" s="38">
        <v>256.30000000000007</v>
      </c>
      <c r="J39" s="38">
        <v>265.10000000000002</v>
      </c>
      <c r="K39" s="38">
        <v>267.75</v>
      </c>
      <c r="L39" s="38">
        <v>269.5</v>
      </c>
      <c r="M39" s="28">
        <v>266</v>
      </c>
      <c r="N39" s="28">
        <v>261.60000000000002</v>
      </c>
      <c r="O39" s="39">
        <v>34000800</v>
      </c>
      <c r="P39" s="40">
        <v>-6.4694847204446234E-3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184.95</v>
      </c>
      <c r="F40" s="37">
        <v>184.5</v>
      </c>
      <c r="G40" s="38">
        <v>183</v>
      </c>
      <c r="H40" s="38">
        <v>181.05</v>
      </c>
      <c r="I40" s="38">
        <v>179.55</v>
      </c>
      <c r="J40" s="38">
        <v>186.45</v>
      </c>
      <c r="K40" s="38">
        <v>187.95</v>
      </c>
      <c r="L40" s="38">
        <v>189.89999999999998</v>
      </c>
      <c r="M40" s="28">
        <v>186</v>
      </c>
      <c r="N40" s="28">
        <v>182.55</v>
      </c>
      <c r="O40" s="39">
        <v>97449300</v>
      </c>
      <c r="P40" s="40">
        <v>3.252228378703927E-3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1590.5</v>
      </c>
      <c r="F41" s="37">
        <v>1583.8166666666666</v>
      </c>
      <c r="G41" s="38">
        <v>1573.6333333333332</v>
      </c>
      <c r="H41" s="38">
        <v>1556.7666666666667</v>
      </c>
      <c r="I41" s="38">
        <v>1546.5833333333333</v>
      </c>
      <c r="J41" s="38">
        <v>1600.6833333333332</v>
      </c>
      <c r="K41" s="38">
        <v>1610.8666666666666</v>
      </c>
      <c r="L41" s="38">
        <v>1627.7333333333331</v>
      </c>
      <c r="M41" s="28">
        <v>1594</v>
      </c>
      <c r="N41" s="28">
        <v>1566.95</v>
      </c>
      <c r="O41" s="39">
        <v>1661675</v>
      </c>
      <c r="P41" s="40">
        <v>-7.4515425738434426E-3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111.55</v>
      </c>
      <c r="F42" s="37">
        <v>111.05</v>
      </c>
      <c r="G42" s="38">
        <v>110.39999999999999</v>
      </c>
      <c r="H42" s="38">
        <v>109.25</v>
      </c>
      <c r="I42" s="38">
        <v>108.6</v>
      </c>
      <c r="J42" s="38">
        <v>112.19999999999999</v>
      </c>
      <c r="K42" s="38">
        <v>112.85</v>
      </c>
      <c r="L42" s="38">
        <v>113.99999999999999</v>
      </c>
      <c r="M42" s="28">
        <v>111.7</v>
      </c>
      <c r="N42" s="28">
        <v>109.9</v>
      </c>
      <c r="O42" s="39">
        <v>73723800</v>
      </c>
      <c r="P42" s="40">
        <v>-2.8687293481525985E-2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640.35</v>
      </c>
      <c r="F43" s="37">
        <v>637.7833333333333</v>
      </c>
      <c r="G43" s="38">
        <v>633.56666666666661</v>
      </c>
      <c r="H43" s="38">
        <v>626.7833333333333</v>
      </c>
      <c r="I43" s="38">
        <v>622.56666666666661</v>
      </c>
      <c r="J43" s="38">
        <v>644.56666666666661</v>
      </c>
      <c r="K43" s="38">
        <v>648.7833333333333</v>
      </c>
      <c r="L43" s="38">
        <v>655.56666666666661</v>
      </c>
      <c r="M43" s="28">
        <v>642</v>
      </c>
      <c r="N43" s="28">
        <v>631</v>
      </c>
      <c r="O43" s="39">
        <v>9282900</v>
      </c>
      <c r="P43" s="40">
        <v>5.4479570161189553E-2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773.1</v>
      </c>
      <c r="F44" s="37">
        <v>768.83333333333337</v>
      </c>
      <c r="G44" s="38">
        <v>763.31666666666672</v>
      </c>
      <c r="H44" s="38">
        <v>753.5333333333333</v>
      </c>
      <c r="I44" s="38">
        <v>748.01666666666665</v>
      </c>
      <c r="J44" s="38">
        <v>778.61666666666679</v>
      </c>
      <c r="K44" s="38">
        <v>784.13333333333344</v>
      </c>
      <c r="L44" s="38">
        <v>793.91666666666686</v>
      </c>
      <c r="M44" s="28">
        <v>774.35</v>
      </c>
      <c r="N44" s="28">
        <v>759.05</v>
      </c>
      <c r="O44" s="39">
        <v>9753000</v>
      </c>
      <c r="P44" s="40">
        <v>3.4691279439847234E-2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822.35</v>
      </c>
      <c r="F45" s="37">
        <v>824.9</v>
      </c>
      <c r="G45" s="38">
        <v>815.69999999999993</v>
      </c>
      <c r="H45" s="38">
        <v>809.05</v>
      </c>
      <c r="I45" s="38">
        <v>799.84999999999991</v>
      </c>
      <c r="J45" s="38">
        <v>831.55</v>
      </c>
      <c r="K45" s="38">
        <v>840.75</v>
      </c>
      <c r="L45" s="38">
        <v>847.4</v>
      </c>
      <c r="M45" s="28">
        <v>834.1</v>
      </c>
      <c r="N45" s="28">
        <v>818.25</v>
      </c>
      <c r="O45" s="39">
        <v>37113650</v>
      </c>
      <c r="P45" s="40">
        <v>-1.7630825838103026E-3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79.400000000000006</v>
      </c>
      <c r="F46" s="37">
        <v>80.149999999999991</v>
      </c>
      <c r="G46" s="38">
        <v>77.749999999999986</v>
      </c>
      <c r="H46" s="38">
        <v>76.099999999999994</v>
      </c>
      <c r="I46" s="38">
        <v>73.699999999999989</v>
      </c>
      <c r="J46" s="38">
        <v>81.799999999999983</v>
      </c>
      <c r="K46" s="38">
        <v>84.199999999999989</v>
      </c>
      <c r="L46" s="38">
        <v>85.84999999999998</v>
      </c>
      <c r="M46" s="28">
        <v>82.55</v>
      </c>
      <c r="N46" s="28">
        <v>78.5</v>
      </c>
      <c r="O46" s="39">
        <v>109242000</v>
      </c>
      <c r="P46" s="40">
        <v>0.11690821256038647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240.9</v>
      </c>
      <c r="F47" s="37">
        <v>240.68333333333331</v>
      </c>
      <c r="G47" s="38">
        <v>238.11666666666662</v>
      </c>
      <c r="H47" s="38">
        <v>235.33333333333331</v>
      </c>
      <c r="I47" s="38">
        <v>232.76666666666662</v>
      </c>
      <c r="J47" s="38">
        <v>243.46666666666661</v>
      </c>
      <c r="K47" s="38">
        <v>246.03333333333327</v>
      </c>
      <c r="L47" s="38">
        <v>248.81666666666661</v>
      </c>
      <c r="M47" s="28">
        <v>243.25</v>
      </c>
      <c r="N47" s="28">
        <v>237.9</v>
      </c>
      <c r="O47" s="39">
        <v>26853500</v>
      </c>
      <c r="P47" s="40">
        <v>3.1054302794810459E-2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19089.45</v>
      </c>
      <c r="F48" s="37">
        <v>19034.833333333332</v>
      </c>
      <c r="G48" s="38">
        <v>18944.116666666665</v>
      </c>
      <c r="H48" s="38">
        <v>18798.783333333333</v>
      </c>
      <c r="I48" s="38">
        <v>18708.066666666666</v>
      </c>
      <c r="J48" s="38">
        <v>19180.166666666664</v>
      </c>
      <c r="K48" s="38">
        <v>19270.883333333331</v>
      </c>
      <c r="L48" s="38">
        <v>19416.216666666664</v>
      </c>
      <c r="M48" s="28">
        <v>19125.55</v>
      </c>
      <c r="N48" s="28">
        <v>18889.5</v>
      </c>
      <c r="O48" s="39">
        <v>127900</v>
      </c>
      <c r="P48" s="40">
        <v>-3.8940809968847352E-3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367.1</v>
      </c>
      <c r="F49" s="37">
        <v>367.25</v>
      </c>
      <c r="G49" s="38">
        <v>365.1</v>
      </c>
      <c r="H49" s="38">
        <v>363.1</v>
      </c>
      <c r="I49" s="38">
        <v>360.95000000000005</v>
      </c>
      <c r="J49" s="38">
        <v>369.25</v>
      </c>
      <c r="K49" s="38">
        <v>371.4</v>
      </c>
      <c r="L49" s="38">
        <v>373.4</v>
      </c>
      <c r="M49" s="28">
        <v>369.4</v>
      </c>
      <c r="N49" s="28">
        <v>365.25</v>
      </c>
      <c r="O49" s="39">
        <v>20827800</v>
      </c>
      <c r="P49" s="40">
        <v>9.5977663380158798E-3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4623.8500000000004</v>
      </c>
      <c r="F50" s="37">
        <v>4618.416666666667</v>
      </c>
      <c r="G50" s="38">
        <v>4591.8333333333339</v>
      </c>
      <c r="H50" s="38">
        <v>4559.8166666666666</v>
      </c>
      <c r="I50" s="38">
        <v>4533.2333333333336</v>
      </c>
      <c r="J50" s="38">
        <v>4650.4333333333343</v>
      </c>
      <c r="K50" s="38">
        <v>4677.0166666666682</v>
      </c>
      <c r="L50" s="38">
        <v>4709.0333333333347</v>
      </c>
      <c r="M50" s="28">
        <v>4645</v>
      </c>
      <c r="N50" s="28">
        <v>4586.3999999999996</v>
      </c>
      <c r="O50" s="39">
        <v>1527400</v>
      </c>
      <c r="P50" s="40">
        <v>-1.3689784321322484E-2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342.15</v>
      </c>
      <c r="F51" s="37">
        <v>341.8</v>
      </c>
      <c r="G51" s="38">
        <v>337.20000000000005</v>
      </c>
      <c r="H51" s="38">
        <v>332.25000000000006</v>
      </c>
      <c r="I51" s="38">
        <v>327.65000000000009</v>
      </c>
      <c r="J51" s="38">
        <v>346.75</v>
      </c>
      <c r="K51" s="38">
        <v>351.35</v>
      </c>
      <c r="L51" s="38">
        <v>356.29999999999995</v>
      </c>
      <c r="M51" s="28">
        <v>346.4</v>
      </c>
      <c r="N51" s="28">
        <v>336.85</v>
      </c>
      <c r="O51" s="39">
        <v>8476000</v>
      </c>
      <c r="P51" s="40">
        <v>5.109126984126984E-2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308.95</v>
      </c>
      <c r="F52" s="37">
        <v>307.18333333333334</v>
      </c>
      <c r="G52" s="38">
        <v>304.2166666666667</v>
      </c>
      <c r="H52" s="38">
        <v>299.48333333333335</v>
      </c>
      <c r="I52" s="38">
        <v>296.51666666666671</v>
      </c>
      <c r="J52" s="38">
        <v>311.91666666666669</v>
      </c>
      <c r="K52" s="38">
        <v>314.88333333333327</v>
      </c>
      <c r="L52" s="38">
        <v>319.61666666666667</v>
      </c>
      <c r="M52" s="28">
        <v>310.14999999999998</v>
      </c>
      <c r="N52" s="28">
        <v>302.45</v>
      </c>
      <c r="O52" s="39">
        <v>44568900</v>
      </c>
      <c r="P52" s="40">
        <v>-9.6592272618190537E-3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681.8</v>
      </c>
      <c r="F53" s="37">
        <v>684.08333333333337</v>
      </c>
      <c r="G53" s="38">
        <v>678.31666666666672</v>
      </c>
      <c r="H53" s="38">
        <v>674.83333333333337</v>
      </c>
      <c r="I53" s="38">
        <v>669.06666666666672</v>
      </c>
      <c r="J53" s="38">
        <v>687.56666666666672</v>
      </c>
      <c r="K53" s="38">
        <v>693.33333333333337</v>
      </c>
      <c r="L53" s="38">
        <v>696.81666666666672</v>
      </c>
      <c r="M53" s="28">
        <v>689.85</v>
      </c>
      <c r="N53" s="28">
        <v>680.6</v>
      </c>
      <c r="O53" s="39">
        <v>3658200</v>
      </c>
      <c r="P53" s="40">
        <v>7.2483221476510066E-3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282.89999999999998</v>
      </c>
      <c r="F54" s="37">
        <v>283.58333333333331</v>
      </c>
      <c r="G54" s="38">
        <v>280.46666666666664</v>
      </c>
      <c r="H54" s="38">
        <v>278.0333333333333</v>
      </c>
      <c r="I54" s="38">
        <v>274.91666666666663</v>
      </c>
      <c r="J54" s="38">
        <v>286.01666666666665</v>
      </c>
      <c r="K54" s="38">
        <v>289.13333333333333</v>
      </c>
      <c r="L54" s="38">
        <v>291.56666666666666</v>
      </c>
      <c r="M54" s="28">
        <v>286.7</v>
      </c>
      <c r="N54" s="28">
        <v>281.14999999999998</v>
      </c>
      <c r="O54" s="39">
        <v>7383300</v>
      </c>
      <c r="P54" s="40">
        <v>0.21798446031772217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1057.55</v>
      </c>
      <c r="F55" s="37">
        <v>1058.3166666666666</v>
      </c>
      <c r="G55" s="38">
        <v>1048.1833333333332</v>
      </c>
      <c r="H55" s="38">
        <v>1038.8166666666666</v>
      </c>
      <c r="I55" s="38">
        <v>1028.6833333333332</v>
      </c>
      <c r="J55" s="38">
        <v>1067.6833333333332</v>
      </c>
      <c r="K55" s="38">
        <v>1077.8166666666664</v>
      </c>
      <c r="L55" s="38">
        <v>1087.1833333333332</v>
      </c>
      <c r="M55" s="28">
        <v>1068.45</v>
      </c>
      <c r="N55" s="28">
        <v>1048.95</v>
      </c>
      <c r="O55" s="39">
        <v>10496250</v>
      </c>
      <c r="P55" s="40">
        <v>-8.5015940488841653E-3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955.9</v>
      </c>
      <c r="F56" s="37">
        <v>953.06666666666661</v>
      </c>
      <c r="G56" s="38">
        <v>948.83333333333326</v>
      </c>
      <c r="H56" s="38">
        <v>941.76666666666665</v>
      </c>
      <c r="I56" s="38">
        <v>937.5333333333333</v>
      </c>
      <c r="J56" s="38">
        <v>960.13333333333321</v>
      </c>
      <c r="K56" s="38">
        <v>964.36666666666656</v>
      </c>
      <c r="L56" s="38">
        <v>971.43333333333317</v>
      </c>
      <c r="M56" s="28">
        <v>957.3</v>
      </c>
      <c r="N56" s="28">
        <v>946</v>
      </c>
      <c r="O56" s="39">
        <v>9731800</v>
      </c>
      <c r="P56" s="40">
        <v>-3.2378982744134942E-2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242.6</v>
      </c>
      <c r="F57" s="37">
        <v>241.76666666666665</v>
      </c>
      <c r="G57" s="38">
        <v>240.33333333333331</v>
      </c>
      <c r="H57" s="38">
        <v>238.06666666666666</v>
      </c>
      <c r="I57" s="38">
        <v>236.63333333333333</v>
      </c>
      <c r="J57" s="38">
        <v>244.0333333333333</v>
      </c>
      <c r="K57" s="38">
        <v>245.46666666666664</v>
      </c>
      <c r="L57" s="38">
        <v>247.73333333333329</v>
      </c>
      <c r="M57" s="28">
        <v>243.2</v>
      </c>
      <c r="N57" s="28">
        <v>239.5</v>
      </c>
      <c r="O57" s="39">
        <v>33667200</v>
      </c>
      <c r="P57" s="40">
        <v>-1.8128368446839783E-2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4461.1499999999996</v>
      </c>
      <c r="F58" s="37">
        <v>4437.9999999999991</v>
      </c>
      <c r="G58" s="38">
        <v>4361.2999999999984</v>
      </c>
      <c r="H58" s="38">
        <v>4261.4499999999989</v>
      </c>
      <c r="I58" s="38">
        <v>4184.7499999999982</v>
      </c>
      <c r="J58" s="38">
        <v>4537.8499999999985</v>
      </c>
      <c r="K58" s="38">
        <v>4614.5499999999993</v>
      </c>
      <c r="L58" s="38">
        <v>4714.3999999999987</v>
      </c>
      <c r="M58" s="28">
        <v>4514.7</v>
      </c>
      <c r="N58" s="28">
        <v>4338.1499999999996</v>
      </c>
      <c r="O58" s="39">
        <v>636450</v>
      </c>
      <c r="P58" s="40">
        <v>-1.7824074074074076E-2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1613.15</v>
      </c>
      <c r="F59" s="37">
        <v>1604.3999999999999</v>
      </c>
      <c r="G59" s="38">
        <v>1593.7999999999997</v>
      </c>
      <c r="H59" s="38">
        <v>1574.4499999999998</v>
      </c>
      <c r="I59" s="38">
        <v>1563.8499999999997</v>
      </c>
      <c r="J59" s="38">
        <v>1623.7499999999998</v>
      </c>
      <c r="K59" s="38">
        <v>1634.3499999999997</v>
      </c>
      <c r="L59" s="38">
        <v>1653.6999999999998</v>
      </c>
      <c r="M59" s="28">
        <v>1615</v>
      </c>
      <c r="N59" s="28">
        <v>1585.05</v>
      </c>
      <c r="O59" s="39">
        <v>2655450</v>
      </c>
      <c r="P59" s="40">
        <v>3.7467523588130727E-2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676.55</v>
      </c>
      <c r="F60" s="37">
        <v>673.93333333333328</v>
      </c>
      <c r="G60" s="38">
        <v>669.86666666666656</v>
      </c>
      <c r="H60" s="38">
        <v>663.18333333333328</v>
      </c>
      <c r="I60" s="38">
        <v>659.11666666666656</v>
      </c>
      <c r="J60" s="38">
        <v>680.61666666666656</v>
      </c>
      <c r="K60" s="38">
        <v>684.68333333333339</v>
      </c>
      <c r="L60" s="38">
        <v>691.36666666666656</v>
      </c>
      <c r="M60" s="28">
        <v>678</v>
      </c>
      <c r="N60" s="28">
        <v>667.25</v>
      </c>
      <c r="O60" s="39">
        <v>5046000</v>
      </c>
      <c r="P60" s="40">
        <v>-2.905522416778911E-2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944.2</v>
      </c>
      <c r="F61" s="37">
        <v>939.90000000000009</v>
      </c>
      <c r="G61" s="38">
        <v>932.95000000000016</v>
      </c>
      <c r="H61" s="38">
        <v>921.7</v>
      </c>
      <c r="I61" s="38">
        <v>914.75000000000011</v>
      </c>
      <c r="J61" s="38">
        <v>951.1500000000002</v>
      </c>
      <c r="K61" s="38">
        <v>958.1</v>
      </c>
      <c r="L61" s="38">
        <v>969.35000000000025</v>
      </c>
      <c r="M61" s="28">
        <v>946.85</v>
      </c>
      <c r="N61" s="28">
        <v>928.65</v>
      </c>
      <c r="O61" s="39">
        <v>1472100</v>
      </c>
      <c r="P61" s="40">
        <v>1.3982642237222759E-2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274.10000000000002</v>
      </c>
      <c r="F62" s="37">
        <v>274.08333333333331</v>
      </c>
      <c r="G62" s="38">
        <v>271.31666666666661</v>
      </c>
      <c r="H62" s="38">
        <v>268.5333333333333</v>
      </c>
      <c r="I62" s="38">
        <v>265.76666666666659</v>
      </c>
      <c r="J62" s="38">
        <v>276.86666666666662</v>
      </c>
      <c r="K62" s="38">
        <v>279.63333333333338</v>
      </c>
      <c r="L62" s="38">
        <v>282.41666666666663</v>
      </c>
      <c r="M62" s="28">
        <v>276.85000000000002</v>
      </c>
      <c r="N62" s="28">
        <v>271.3</v>
      </c>
      <c r="O62" s="39">
        <v>19494300</v>
      </c>
      <c r="P62" s="40">
        <v>3.8156146692619026E-3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140.5</v>
      </c>
      <c r="F63" s="37">
        <v>140.11666666666667</v>
      </c>
      <c r="G63" s="38">
        <v>138.48333333333335</v>
      </c>
      <c r="H63" s="38">
        <v>136.46666666666667</v>
      </c>
      <c r="I63" s="38">
        <v>134.83333333333334</v>
      </c>
      <c r="J63" s="38">
        <v>142.13333333333335</v>
      </c>
      <c r="K63" s="38">
        <v>143.76666666666668</v>
      </c>
      <c r="L63" s="38">
        <v>145.78333333333336</v>
      </c>
      <c r="M63" s="28">
        <v>141.75</v>
      </c>
      <c r="N63" s="28">
        <v>138.1</v>
      </c>
      <c r="O63" s="39">
        <v>14615000</v>
      </c>
      <c r="P63" s="40">
        <v>-7.4702886247877756E-3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1745.45</v>
      </c>
      <c r="F64" s="37">
        <v>1714.3999999999999</v>
      </c>
      <c r="G64" s="38">
        <v>1679.9999999999998</v>
      </c>
      <c r="H64" s="38">
        <v>1614.55</v>
      </c>
      <c r="I64" s="38">
        <v>1580.1499999999999</v>
      </c>
      <c r="J64" s="38">
        <v>1779.8499999999997</v>
      </c>
      <c r="K64" s="38">
        <v>1814.2499999999998</v>
      </c>
      <c r="L64" s="38">
        <v>1879.6999999999996</v>
      </c>
      <c r="M64" s="28">
        <v>1748.8</v>
      </c>
      <c r="N64" s="28">
        <v>1648.95</v>
      </c>
      <c r="O64" s="39">
        <v>2973000</v>
      </c>
      <c r="P64" s="40">
        <v>1.6171417020416413E-3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545.75</v>
      </c>
      <c r="F65" s="37">
        <v>541.41666666666663</v>
      </c>
      <c r="G65" s="38">
        <v>535.93333333333328</v>
      </c>
      <c r="H65" s="38">
        <v>526.11666666666667</v>
      </c>
      <c r="I65" s="38">
        <v>520.63333333333333</v>
      </c>
      <c r="J65" s="38">
        <v>551.23333333333323</v>
      </c>
      <c r="K65" s="38">
        <v>556.71666666666658</v>
      </c>
      <c r="L65" s="38">
        <v>566.53333333333319</v>
      </c>
      <c r="M65" s="28">
        <v>546.9</v>
      </c>
      <c r="N65" s="28">
        <v>531.6</v>
      </c>
      <c r="O65" s="39">
        <v>12562500</v>
      </c>
      <c r="P65" s="40">
        <v>1.167706865311053E-2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2081.15</v>
      </c>
      <c r="F66" s="37">
        <v>2071.2999999999997</v>
      </c>
      <c r="G66" s="38">
        <v>2057.5999999999995</v>
      </c>
      <c r="H66" s="38">
        <v>2034.0499999999997</v>
      </c>
      <c r="I66" s="38">
        <v>2020.3499999999995</v>
      </c>
      <c r="J66" s="38">
        <v>2094.8499999999995</v>
      </c>
      <c r="K66" s="38">
        <v>2108.5499999999993</v>
      </c>
      <c r="L66" s="38">
        <v>2132.0999999999995</v>
      </c>
      <c r="M66" s="28">
        <v>2085</v>
      </c>
      <c r="N66" s="28">
        <v>2047.75</v>
      </c>
      <c r="O66" s="39">
        <v>1717000</v>
      </c>
      <c r="P66" s="40">
        <v>0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2072.35</v>
      </c>
      <c r="F67" s="37">
        <v>2071.6333333333332</v>
      </c>
      <c r="G67" s="38">
        <v>2053.1166666666663</v>
      </c>
      <c r="H67" s="38">
        <v>2033.8833333333332</v>
      </c>
      <c r="I67" s="38">
        <v>2015.3666666666663</v>
      </c>
      <c r="J67" s="38">
        <v>2090.8666666666663</v>
      </c>
      <c r="K67" s="38">
        <v>2109.3833333333328</v>
      </c>
      <c r="L67" s="38">
        <v>2128.6166666666663</v>
      </c>
      <c r="M67" s="28">
        <v>2090.15</v>
      </c>
      <c r="N67" s="28">
        <v>2052.4</v>
      </c>
      <c r="O67" s="39">
        <v>1950450</v>
      </c>
      <c r="P67" s="40">
        <v>3.3789155668627766E-2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237.7</v>
      </c>
      <c r="F68" s="37">
        <v>240.53333333333333</v>
      </c>
      <c r="G68" s="38">
        <v>234.16666666666666</v>
      </c>
      <c r="H68" s="38">
        <v>230.63333333333333</v>
      </c>
      <c r="I68" s="38">
        <v>224.26666666666665</v>
      </c>
      <c r="J68" s="38">
        <v>244.06666666666666</v>
      </c>
      <c r="K68" s="38">
        <v>250.43333333333334</v>
      </c>
      <c r="L68" s="38">
        <v>253.96666666666667</v>
      </c>
      <c r="M68" s="28">
        <v>246.9</v>
      </c>
      <c r="N68" s="28">
        <v>237</v>
      </c>
      <c r="O68" s="39">
        <v>16007600</v>
      </c>
      <c r="P68" s="40">
        <v>9.7102283630781036E-2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3495.05</v>
      </c>
      <c r="F69" s="37">
        <v>3466.7666666666669</v>
      </c>
      <c r="G69" s="38">
        <v>3430.6333333333337</v>
      </c>
      <c r="H69" s="38">
        <v>3366.2166666666667</v>
      </c>
      <c r="I69" s="38">
        <v>3330.0833333333335</v>
      </c>
      <c r="J69" s="38">
        <v>3531.1833333333338</v>
      </c>
      <c r="K69" s="38">
        <v>3567.3166666666671</v>
      </c>
      <c r="L69" s="38">
        <v>3631.733333333334</v>
      </c>
      <c r="M69" s="28">
        <v>3502.9</v>
      </c>
      <c r="N69" s="28">
        <v>3402.35</v>
      </c>
      <c r="O69" s="39">
        <v>3744550</v>
      </c>
      <c r="P69" s="40">
        <v>5.1958085178109903E-2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3685.4</v>
      </c>
      <c r="F70" s="37">
        <v>3654.3833333333337</v>
      </c>
      <c r="G70" s="38">
        <v>3609.5666666666675</v>
      </c>
      <c r="H70" s="38">
        <v>3533.733333333334</v>
      </c>
      <c r="I70" s="38">
        <v>3488.9166666666679</v>
      </c>
      <c r="J70" s="38">
        <v>3730.2166666666672</v>
      </c>
      <c r="K70" s="38">
        <v>3775.0333333333338</v>
      </c>
      <c r="L70" s="38">
        <v>3850.8666666666668</v>
      </c>
      <c r="M70" s="28">
        <v>3699.2</v>
      </c>
      <c r="N70" s="28">
        <v>3578.55</v>
      </c>
      <c r="O70" s="39">
        <v>1122350</v>
      </c>
      <c r="P70" s="40">
        <v>-3.9050366097182162E-3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481.1</v>
      </c>
      <c r="F71" s="37">
        <v>481.11666666666673</v>
      </c>
      <c r="G71" s="38">
        <v>474.43333333333345</v>
      </c>
      <c r="H71" s="38">
        <v>467.76666666666671</v>
      </c>
      <c r="I71" s="38">
        <v>461.08333333333343</v>
      </c>
      <c r="J71" s="38">
        <v>487.78333333333347</v>
      </c>
      <c r="K71" s="38">
        <v>494.46666666666675</v>
      </c>
      <c r="L71" s="38">
        <v>501.1333333333335</v>
      </c>
      <c r="M71" s="28">
        <v>487.8</v>
      </c>
      <c r="N71" s="28">
        <v>474.45</v>
      </c>
      <c r="O71" s="39">
        <v>35567400</v>
      </c>
      <c r="P71" s="40">
        <v>3.7743115732717117E-2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4562.6000000000004</v>
      </c>
      <c r="F72" s="37">
        <v>4551.9666666666672</v>
      </c>
      <c r="G72" s="38">
        <v>4535.9333333333343</v>
      </c>
      <c r="H72" s="38">
        <v>4509.2666666666673</v>
      </c>
      <c r="I72" s="38">
        <v>4493.2333333333345</v>
      </c>
      <c r="J72" s="38">
        <v>4578.6333333333341</v>
      </c>
      <c r="K72" s="38">
        <v>4594.666666666667</v>
      </c>
      <c r="L72" s="38">
        <v>4621.3333333333339</v>
      </c>
      <c r="M72" s="28">
        <v>4568</v>
      </c>
      <c r="N72" s="28">
        <v>4525.3</v>
      </c>
      <c r="O72" s="39">
        <v>3254000</v>
      </c>
      <c r="P72" s="40">
        <v>-5.2352019565134319E-3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3688.85</v>
      </c>
      <c r="F73" s="37">
        <v>3669.1</v>
      </c>
      <c r="G73" s="38">
        <v>3636.85</v>
      </c>
      <c r="H73" s="38">
        <v>3584.85</v>
      </c>
      <c r="I73" s="38">
        <v>3552.6</v>
      </c>
      <c r="J73" s="38">
        <v>3721.1</v>
      </c>
      <c r="K73" s="38">
        <v>3753.35</v>
      </c>
      <c r="L73" s="38">
        <v>3805.35</v>
      </c>
      <c r="M73" s="28">
        <v>3701.35</v>
      </c>
      <c r="N73" s="28">
        <v>3617.1</v>
      </c>
      <c r="O73" s="39">
        <v>3202500</v>
      </c>
      <c r="P73" s="40">
        <v>4.7210300429184553E-2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2089.4499999999998</v>
      </c>
      <c r="F74" s="37">
        <v>2081.0499999999997</v>
      </c>
      <c r="G74" s="38">
        <v>2068.2499999999995</v>
      </c>
      <c r="H74" s="38">
        <v>2047.0499999999997</v>
      </c>
      <c r="I74" s="38">
        <v>2034.2499999999995</v>
      </c>
      <c r="J74" s="38">
        <v>2102.2499999999995</v>
      </c>
      <c r="K74" s="38">
        <v>2115.0499999999997</v>
      </c>
      <c r="L74" s="38">
        <v>2136.2499999999995</v>
      </c>
      <c r="M74" s="28">
        <v>2093.85</v>
      </c>
      <c r="N74" s="28">
        <v>2059.85</v>
      </c>
      <c r="O74" s="39">
        <v>1106325</v>
      </c>
      <c r="P74" s="40">
        <v>-8.1360946745562129E-3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210.85</v>
      </c>
      <c r="F75" s="37">
        <v>211.08333333333334</v>
      </c>
      <c r="G75" s="38">
        <v>209.41666666666669</v>
      </c>
      <c r="H75" s="38">
        <v>207.98333333333335</v>
      </c>
      <c r="I75" s="38">
        <v>206.31666666666669</v>
      </c>
      <c r="J75" s="38">
        <v>212.51666666666668</v>
      </c>
      <c r="K75" s="38">
        <v>214.18333333333337</v>
      </c>
      <c r="L75" s="38">
        <v>215.61666666666667</v>
      </c>
      <c r="M75" s="28">
        <v>212.75</v>
      </c>
      <c r="N75" s="28">
        <v>209.65</v>
      </c>
      <c r="O75" s="39">
        <v>20620800</v>
      </c>
      <c r="P75" s="40">
        <v>1.0764072701605789E-2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125.4</v>
      </c>
      <c r="F76" s="37">
        <v>125</v>
      </c>
      <c r="G76" s="38">
        <v>124.25</v>
      </c>
      <c r="H76" s="38">
        <v>123.1</v>
      </c>
      <c r="I76" s="38">
        <v>122.35</v>
      </c>
      <c r="J76" s="38">
        <v>126.15</v>
      </c>
      <c r="K76" s="38">
        <v>126.9</v>
      </c>
      <c r="L76" s="38">
        <v>128.05000000000001</v>
      </c>
      <c r="M76" s="28">
        <v>125.75</v>
      </c>
      <c r="N76" s="28">
        <v>123.85</v>
      </c>
      <c r="O76" s="39">
        <v>76530000</v>
      </c>
      <c r="P76" s="40">
        <v>-4.6820132657042525E-3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107.15</v>
      </c>
      <c r="F77" s="37">
        <v>107.90000000000002</v>
      </c>
      <c r="G77" s="38">
        <v>106.10000000000004</v>
      </c>
      <c r="H77" s="38">
        <v>105.05000000000001</v>
      </c>
      <c r="I77" s="38">
        <v>103.25000000000003</v>
      </c>
      <c r="J77" s="38">
        <v>108.95000000000005</v>
      </c>
      <c r="K77" s="38">
        <v>110.75000000000003</v>
      </c>
      <c r="L77" s="38">
        <v>111.80000000000005</v>
      </c>
      <c r="M77" s="28">
        <v>109.7</v>
      </c>
      <c r="N77" s="28">
        <v>106.85</v>
      </c>
      <c r="O77" s="39">
        <v>62970300</v>
      </c>
      <c r="P77" s="40">
        <v>4.6373726623080432E-2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596.29999999999995</v>
      </c>
      <c r="F78" s="37">
        <v>600.4666666666667</v>
      </c>
      <c r="G78" s="38">
        <v>587.08333333333337</v>
      </c>
      <c r="H78" s="38">
        <v>577.86666666666667</v>
      </c>
      <c r="I78" s="38">
        <v>564.48333333333335</v>
      </c>
      <c r="J78" s="38">
        <v>609.68333333333339</v>
      </c>
      <c r="K78" s="38">
        <v>623.06666666666661</v>
      </c>
      <c r="L78" s="38">
        <v>632.28333333333342</v>
      </c>
      <c r="M78" s="28">
        <v>613.85</v>
      </c>
      <c r="N78" s="28">
        <v>591.25</v>
      </c>
      <c r="O78" s="39">
        <v>7081800</v>
      </c>
      <c r="P78" s="40">
        <v>5.5315471045808126E-2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45.35</v>
      </c>
      <c r="F79" s="37">
        <v>45.35</v>
      </c>
      <c r="G79" s="38">
        <v>44.85</v>
      </c>
      <c r="H79" s="38">
        <v>44.35</v>
      </c>
      <c r="I79" s="38">
        <v>43.85</v>
      </c>
      <c r="J79" s="38">
        <v>45.85</v>
      </c>
      <c r="K79" s="38">
        <v>46.35</v>
      </c>
      <c r="L79" s="38">
        <v>46.85</v>
      </c>
      <c r="M79" s="28">
        <v>45.85</v>
      </c>
      <c r="N79" s="28">
        <v>44.85</v>
      </c>
      <c r="O79" s="39">
        <v>125730000</v>
      </c>
      <c r="P79" s="40">
        <v>1.3236627379873073E-2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597.35</v>
      </c>
      <c r="F80" s="37">
        <v>598.33333333333337</v>
      </c>
      <c r="G80" s="38">
        <v>591.51666666666677</v>
      </c>
      <c r="H80" s="38">
        <v>585.68333333333339</v>
      </c>
      <c r="I80" s="38">
        <v>578.86666666666679</v>
      </c>
      <c r="J80" s="38">
        <v>604.16666666666674</v>
      </c>
      <c r="K80" s="38">
        <v>610.98333333333335</v>
      </c>
      <c r="L80" s="38">
        <v>616.81666666666672</v>
      </c>
      <c r="M80" s="28">
        <v>605.15</v>
      </c>
      <c r="N80" s="28">
        <v>592.5</v>
      </c>
      <c r="O80" s="39">
        <v>5825300</v>
      </c>
      <c r="P80" s="40">
        <v>8.5527796533873511E-3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1055</v>
      </c>
      <c r="F81" s="37">
        <v>1049.6333333333334</v>
      </c>
      <c r="G81" s="38">
        <v>1042.2666666666669</v>
      </c>
      <c r="H81" s="38">
        <v>1029.5333333333335</v>
      </c>
      <c r="I81" s="38">
        <v>1022.166666666667</v>
      </c>
      <c r="J81" s="38">
        <v>1062.3666666666668</v>
      </c>
      <c r="K81" s="38">
        <v>1069.7333333333331</v>
      </c>
      <c r="L81" s="38">
        <v>1082.4666666666667</v>
      </c>
      <c r="M81" s="28">
        <v>1057</v>
      </c>
      <c r="N81" s="28">
        <v>1036.9000000000001</v>
      </c>
      <c r="O81" s="39">
        <v>6351000</v>
      </c>
      <c r="P81" s="40">
        <v>-2.0814061054579093E-2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45106</v>
      </c>
      <c r="E82" s="37">
        <v>1379.9</v>
      </c>
      <c r="F82" s="37">
        <v>1378.6666666666667</v>
      </c>
      <c r="G82" s="38">
        <v>1367.4333333333334</v>
      </c>
      <c r="H82" s="38">
        <v>1354.9666666666667</v>
      </c>
      <c r="I82" s="38">
        <v>1343.7333333333333</v>
      </c>
      <c r="J82" s="38">
        <v>1391.1333333333334</v>
      </c>
      <c r="K82" s="38">
        <v>1402.3666666666666</v>
      </c>
      <c r="L82" s="38">
        <v>1414.8333333333335</v>
      </c>
      <c r="M82" s="28">
        <v>1389.9</v>
      </c>
      <c r="N82" s="28">
        <v>1366.2</v>
      </c>
      <c r="O82" s="39">
        <v>4442925</v>
      </c>
      <c r="P82" s="40">
        <v>2.7025807106828108E-3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279.05</v>
      </c>
      <c r="F83" s="37">
        <v>277.58333333333337</v>
      </c>
      <c r="G83" s="38">
        <v>275.56666666666672</v>
      </c>
      <c r="H83" s="38">
        <v>272.08333333333337</v>
      </c>
      <c r="I83" s="38">
        <v>270.06666666666672</v>
      </c>
      <c r="J83" s="38">
        <v>281.06666666666672</v>
      </c>
      <c r="K83" s="38">
        <v>283.08333333333337</v>
      </c>
      <c r="L83" s="38">
        <v>286.56666666666672</v>
      </c>
      <c r="M83" s="28">
        <v>279.60000000000002</v>
      </c>
      <c r="N83" s="28">
        <v>274.10000000000002</v>
      </c>
      <c r="O83" s="39">
        <v>8848000</v>
      </c>
      <c r="P83" s="40">
        <v>1.5847860538827259E-3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1698.95</v>
      </c>
      <c r="F84" s="37">
        <v>1701.6333333333332</v>
      </c>
      <c r="G84" s="38">
        <v>1672.4166666666665</v>
      </c>
      <c r="H84" s="38">
        <v>1645.8833333333332</v>
      </c>
      <c r="I84" s="38">
        <v>1616.6666666666665</v>
      </c>
      <c r="J84" s="38">
        <v>1728.1666666666665</v>
      </c>
      <c r="K84" s="38">
        <v>1757.3833333333332</v>
      </c>
      <c r="L84" s="38">
        <v>1783.9166666666665</v>
      </c>
      <c r="M84" s="28">
        <v>1730.85</v>
      </c>
      <c r="N84" s="28">
        <v>1675.1</v>
      </c>
      <c r="O84" s="39">
        <v>12674900</v>
      </c>
      <c r="P84" s="40">
        <v>-4.8694609881260066E-4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499.8</v>
      </c>
      <c r="F85" s="37">
        <v>498.45000000000005</v>
      </c>
      <c r="G85" s="38">
        <v>493.05000000000007</v>
      </c>
      <c r="H85" s="38">
        <v>486.3</v>
      </c>
      <c r="I85" s="38">
        <v>480.90000000000003</v>
      </c>
      <c r="J85" s="38">
        <v>505.2000000000001</v>
      </c>
      <c r="K85" s="38">
        <v>510.60000000000008</v>
      </c>
      <c r="L85" s="38">
        <v>517.35000000000014</v>
      </c>
      <c r="M85" s="28">
        <v>503.85</v>
      </c>
      <c r="N85" s="28">
        <v>491.7</v>
      </c>
      <c r="O85" s="39">
        <v>5615000</v>
      </c>
      <c r="P85" s="40">
        <v>4.2477084730605857E-3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3039.45</v>
      </c>
      <c r="F86" s="37">
        <v>3049.0499999999997</v>
      </c>
      <c r="G86" s="38">
        <v>3005.4999999999995</v>
      </c>
      <c r="H86" s="38">
        <v>2971.5499999999997</v>
      </c>
      <c r="I86" s="38">
        <v>2927.9999999999995</v>
      </c>
      <c r="J86" s="38">
        <v>3082.9999999999995</v>
      </c>
      <c r="K86" s="38">
        <v>3126.5499999999997</v>
      </c>
      <c r="L86" s="38">
        <v>3160.4999999999995</v>
      </c>
      <c r="M86" s="28">
        <v>3092.6</v>
      </c>
      <c r="N86" s="28">
        <v>3015.1</v>
      </c>
      <c r="O86" s="39">
        <v>3164100</v>
      </c>
      <c r="P86" s="40">
        <v>6.8591691995947321E-2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1294.45</v>
      </c>
      <c r="F87" s="37">
        <v>1289.8999999999999</v>
      </c>
      <c r="G87" s="38">
        <v>1283.4999999999998</v>
      </c>
      <c r="H87" s="38">
        <v>1272.55</v>
      </c>
      <c r="I87" s="38">
        <v>1266.1499999999999</v>
      </c>
      <c r="J87" s="38">
        <v>1300.8499999999997</v>
      </c>
      <c r="K87" s="38">
        <v>1307.2499999999998</v>
      </c>
      <c r="L87" s="38">
        <v>1318.1999999999996</v>
      </c>
      <c r="M87" s="28">
        <v>1296.3</v>
      </c>
      <c r="N87" s="28">
        <v>1278.95</v>
      </c>
      <c r="O87" s="39">
        <v>5249000</v>
      </c>
      <c r="P87" s="40">
        <v>8.0660649126176303E-3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1145.7</v>
      </c>
      <c r="F88" s="37">
        <v>1139.3999999999999</v>
      </c>
      <c r="G88" s="38">
        <v>1130.7999999999997</v>
      </c>
      <c r="H88" s="38">
        <v>1115.8999999999999</v>
      </c>
      <c r="I88" s="38">
        <v>1107.2999999999997</v>
      </c>
      <c r="J88" s="38">
        <v>1154.2999999999997</v>
      </c>
      <c r="K88" s="38">
        <v>1162.8999999999996</v>
      </c>
      <c r="L88" s="38">
        <v>1177.7999999999997</v>
      </c>
      <c r="M88" s="28">
        <v>1148</v>
      </c>
      <c r="N88" s="28">
        <v>1124.5</v>
      </c>
      <c r="O88" s="39">
        <v>10647000</v>
      </c>
      <c r="P88" s="40">
        <v>1.5489384430498064E-2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2672.05</v>
      </c>
      <c r="F89" s="37">
        <v>2667.7833333333333</v>
      </c>
      <c r="G89" s="38">
        <v>2657.0166666666664</v>
      </c>
      <c r="H89" s="38">
        <v>2641.9833333333331</v>
      </c>
      <c r="I89" s="38">
        <v>2631.2166666666662</v>
      </c>
      <c r="J89" s="38">
        <v>2682.8166666666666</v>
      </c>
      <c r="K89" s="38">
        <v>2693.5833333333339</v>
      </c>
      <c r="L89" s="38">
        <v>2708.6166666666668</v>
      </c>
      <c r="M89" s="28">
        <v>2678.55</v>
      </c>
      <c r="N89" s="28">
        <v>2652.75</v>
      </c>
      <c r="O89" s="39">
        <v>24522000</v>
      </c>
      <c r="P89" s="40">
        <v>0.14987479953858707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1850.85</v>
      </c>
      <c r="F90" s="37">
        <v>1821.45</v>
      </c>
      <c r="G90" s="38">
        <v>1784.95</v>
      </c>
      <c r="H90" s="38">
        <v>1719.05</v>
      </c>
      <c r="I90" s="38">
        <v>1682.55</v>
      </c>
      <c r="J90" s="38">
        <v>1887.3500000000001</v>
      </c>
      <c r="K90" s="38">
        <v>1923.8500000000001</v>
      </c>
      <c r="L90" s="38">
        <v>1989.7500000000002</v>
      </c>
      <c r="M90" s="28">
        <v>1857.95</v>
      </c>
      <c r="N90" s="28">
        <v>1755.55</v>
      </c>
      <c r="O90" s="39">
        <v>2642100</v>
      </c>
      <c r="P90" s="40">
        <v>-1.3442365856390725E-2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1623.4</v>
      </c>
      <c r="F91" s="37">
        <v>1620.0333333333335</v>
      </c>
      <c r="G91" s="38">
        <v>1613.7666666666671</v>
      </c>
      <c r="H91" s="38">
        <v>1604.1333333333337</v>
      </c>
      <c r="I91" s="38">
        <v>1597.8666666666672</v>
      </c>
      <c r="J91" s="38">
        <v>1629.666666666667</v>
      </c>
      <c r="K91" s="38">
        <v>1635.9333333333334</v>
      </c>
      <c r="L91" s="38">
        <v>1645.5666666666668</v>
      </c>
      <c r="M91" s="28">
        <v>1626.3</v>
      </c>
      <c r="N91" s="28">
        <v>1610.4</v>
      </c>
      <c r="O91" s="39">
        <v>75182250</v>
      </c>
      <c r="P91" s="40">
        <v>1.718184929977825E-2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579.1</v>
      </c>
      <c r="F92" s="37">
        <v>577.36666666666667</v>
      </c>
      <c r="G92" s="38">
        <v>573.5333333333333</v>
      </c>
      <c r="H92" s="38">
        <v>567.96666666666658</v>
      </c>
      <c r="I92" s="38">
        <v>564.13333333333321</v>
      </c>
      <c r="J92" s="38">
        <v>582.93333333333339</v>
      </c>
      <c r="K92" s="38">
        <v>586.76666666666665</v>
      </c>
      <c r="L92" s="38">
        <v>592.33333333333348</v>
      </c>
      <c r="M92" s="28">
        <v>581.20000000000005</v>
      </c>
      <c r="N92" s="28">
        <v>571.79999999999995</v>
      </c>
      <c r="O92" s="39">
        <v>17266700</v>
      </c>
      <c r="P92" s="40">
        <v>3.1313905930470346E-3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2766</v>
      </c>
      <c r="F93" s="37">
        <v>2755.6833333333329</v>
      </c>
      <c r="G93" s="38">
        <v>2740.516666666666</v>
      </c>
      <c r="H93" s="38">
        <v>2715.0333333333328</v>
      </c>
      <c r="I93" s="38">
        <v>2699.8666666666659</v>
      </c>
      <c r="J93" s="38">
        <v>2781.1666666666661</v>
      </c>
      <c r="K93" s="38">
        <v>2796.333333333333</v>
      </c>
      <c r="L93" s="38">
        <v>2821.8166666666662</v>
      </c>
      <c r="M93" s="28">
        <v>2770.85</v>
      </c>
      <c r="N93" s="28">
        <v>2730.2</v>
      </c>
      <c r="O93" s="39">
        <v>4125600</v>
      </c>
      <c r="P93" s="40">
        <v>4.7771428571428569E-2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416.35</v>
      </c>
      <c r="F94" s="37">
        <v>413.41666666666669</v>
      </c>
      <c r="G94" s="38">
        <v>408.33333333333337</v>
      </c>
      <c r="H94" s="38">
        <v>400.31666666666666</v>
      </c>
      <c r="I94" s="38">
        <v>395.23333333333335</v>
      </c>
      <c r="J94" s="38">
        <v>421.43333333333339</v>
      </c>
      <c r="K94" s="38">
        <v>426.51666666666677</v>
      </c>
      <c r="L94" s="38">
        <v>434.53333333333342</v>
      </c>
      <c r="M94" s="28">
        <v>418.5</v>
      </c>
      <c r="N94" s="28">
        <v>405.4</v>
      </c>
      <c r="O94" s="39">
        <v>30679600</v>
      </c>
      <c r="P94" s="40">
        <v>-1.8981108425105201E-2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107.6</v>
      </c>
      <c r="F95" s="37">
        <v>106.43333333333334</v>
      </c>
      <c r="G95" s="38">
        <v>104.91666666666667</v>
      </c>
      <c r="H95" s="38">
        <v>102.23333333333333</v>
      </c>
      <c r="I95" s="38">
        <v>100.71666666666667</v>
      </c>
      <c r="J95" s="38">
        <v>109.11666666666667</v>
      </c>
      <c r="K95" s="38">
        <v>110.63333333333333</v>
      </c>
      <c r="L95" s="38">
        <v>113.31666666666668</v>
      </c>
      <c r="M95" s="28">
        <v>107.95</v>
      </c>
      <c r="N95" s="28">
        <v>103.75</v>
      </c>
      <c r="O95" s="39">
        <v>21958300</v>
      </c>
      <c r="P95" s="40">
        <v>3.7329755622847585E-2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260.55</v>
      </c>
      <c r="F96" s="37">
        <v>261.16666666666669</v>
      </c>
      <c r="G96" s="38">
        <v>258.38333333333338</v>
      </c>
      <c r="H96" s="38">
        <v>256.2166666666667</v>
      </c>
      <c r="I96" s="38">
        <v>253.43333333333339</v>
      </c>
      <c r="J96" s="38">
        <v>263.33333333333337</v>
      </c>
      <c r="K96" s="38">
        <v>266.11666666666667</v>
      </c>
      <c r="L96" s="38">
        <v>268.28333333333336</v>
      </c>
      <c r="M96" s="28">
        <v>263.95</v>
      </c>
      <c r="N96" s="28">
        <v>259</v>
      </c>
      <c r="O96" s="39">
        <v>19731600</v>
      </c>
      <c r="P96" s="40">
        <v>1.0928205837598562E-2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2646.65</v>
      </c>
      <c r="F97" s="37">
        <v>2630.7666666666664</v>
      </c>
      <c r="G97" s="38">
        <v>2611.7833333333328</v>
      </c>
      <c r="H97" s="38">
        <v>2576.9166666666665</v>
      </c>
      <c r="I97" s="38">
        <v>2557.9333333333329</v>
      </c>
      <c r="J97" s="38">
        <v>2665.6333333333328</v>
      </c>
      <c r="K97" s="38">
        <v>2684.6166666666663</v>
      </c>
      <c r="L97" s="38">
        <v>2719.4833333333327</v>
      </c>
      <c r="M97" s="28">
        <v>2649.75</v>
      </c>
      <c r="N97" s="28">
        <v>2595.9</v>
      </c>
      <c r="O97" s="39">
        <v>9321000</v>
      </c>
      <c r="P97" s="40">
        <v>2.7752968806853892E-2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114.5</v>
      </c>
      <c r="F98" s="37">
        <v>114.71666666666665</v>
      </c>
      <c r="G98" s="38">
        <v>112.2833333333333</v>
      </c>
      <c r="H98" s="38">
        <v>110.06666666666665</v>
      </c>
      <c r="I98" s="38">
        <v>107.6333333333333</v>
      </c>
      <c r="J98" s="38">
        <v>116.93333333333331</v>
      </c>
      <c r="K98" s="38">
        <v>119.36666666666667</v>
      </c>
      <c r="L98" s="38">
        <v>121.58333333333331</v>
      </c>
      <c r="M98" s="28">
        <v>117.15</v>
      </c>
      <c r="N98" s="28">
        <v>112.5</v>
      </c>
      <c r="O98" s="39">
        <v>46347000</v>
      </c>
      <c r="P98" s="40">
        <v>0.13010592228464418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955.95</v>
      </c>
      <c r="F99" s="37">
        <v>951.9</v>
      </c>
      <c r="G99" s="38">
        <v>945.8</v>
      </c>
      <c r="H99" s="38">
        <v>935.65</v>
      </c>
      <c r="I99" s="38">
        <v>929.55</v>
      </c>
      <c r="J99" s="38">
        <v>962.05</v>
      </c>
      <c r="K99" s="38">
        <v>968.15000000000009</v>
      </c>
      <c r="L99" s="38">
        <v>978.3</v>
      </c>
      <c r="M99" s="28">
        <v>958</v>
      </c>
      <c r="N99" s="28">
        <v>941.75</v>
      </c>
      <c r="O99" s="39">
        <v>67734800</v>
      </c>
      <c r="P99" s="40">
        <v>-4.7006305222122794E-3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1107.95</v>
      </c>
      <c r="F100" s="37">
        <v>1101.55</v>
      </c>
      <c r="G100" s="38">
        <v>1090.8</v>
      </c>
      <c r="H100" s="38">
        <v>1073.6500000000001</v>
      </c>
      <c r="I100" s="38">
        <v>1062.9000000000001</v>
      </c>
      <c r="J100" s="38">
        <v>1118.6999999999998</v>
      </c>
      <c r="K100" s="38">
        <v>1129.4499999999998</v>
      </c>
      <c r="L100" s="38">
        <v>1146.5999999999997</v>
      </c>
      <c r="M100" s="28">
        <v>1112.3</v>
      </c>
      <c r="N100" s="28">
        <v>1084.4000000000001</v>
      </c>
      <c r="O100" s="39">
        <v>5206775</v>
      </c>
      <c r="P100" s="40">
        <v>4.8981092542786056E-2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449.15</v>
      </c>
      <c r="F101" s="37">
        <v>446.18333333333334</v>
      </c>
      <c r="G101" s="38">
        <v>441.76666666666665</v>
      </c>
      <c r="H101" s="38">
        <v>434.38333333333333</v>
      </c>
      <c r="I101" s="38">
        <v>429.96666666666664</v>
      </c>
      <c r="J101" s="38">
        <v>453.56666666666666</v>
      </c>
      <c r="K101" s="38">
        <v>457.98333333333329</v>
      </c>
      <c r="L101" s="38">
        <v>465.36666666666667</v>
      </c>
      <c r="M101" s="28">
        <v>450.6</v>
      </c>
      <c r="N101" s="28">
        <v>438.8</v>
      </c>
      <c r="O101" s="39">
        <v>13485000</v>
      </c>
      <c r="P101" s="40">
        <v>1.5589697243560777E-2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7.15</v>
      </c>
      <c r="F102" s="37">
        <v>7.1499999999999995</v>
      </c>
      <c r="G102" s="38">
        <v>7.0499999999999989</v>
      </c>
      <c r="H102" s="38">
        <v>6.9499999999999993</v>
      </c>
      <c r="I102" s="38">
        <v>6.8499999999999988</v>
      </c>
      <c r="J102" s="38">
        <v>7.2499999999999991</v>
      </c>
      <c r="K102" s="38">
        <v>7.3499999999999988</v>
      </c>
      <c r="L102" s="38">
        <v>7.4499999999999993</v>
      </c>
      <c r="M102" s="28">
        <v>7.25</v>
      </c>
      <c r="N102" s="28">
        <v>7.05</v>
      </c>
      <c r="O102" s="39">
        <v>529690000</v>
      </c>
      <c r="P102" s="40">
        <v>6.7472535826966209E-3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95.9</v>
      </c>
      <c r="F103" s="37">
        <v>95.600000000000009</v>
      </c>
      <c r="G103" s="38">
        <v>95.000000000000014</v>
      </c>
      <c r="H103" s="38">
        <v>94.100000000000009</v>
      </c>
      <c r="I103" s="38">
        <v>93.500000000000014</v>
      </c>
      <c r="J103" s="38">
        <v>96.500000000000014</v>
      </c>
      <c r="K103" s="38">
        <v>97.100000000000009</v>
      </c>
      <c r="L103" s="38">
        <v>98.000000000000014</v>
      </c>
      <c r="M103" s="28">
        <v>96.2</v>
      </c>
      <c r="N103" s="28">
        <v>94.7</v>
      </c>
      <c r="O103" s="39">
        <v>171710000</v>
      </c>
      <c r="P103" s="40">
        <v>1.2828736369467607E-3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70</v>
      </c>
      <c r="F104" s="37">
        <v>69.516666666666666</v>
      </c>
      <c r="G104" s="38">
        <v>68.783333333333331</v>
      </c>
      <c r="H104" s="38">
        <v>67.566666666666663</v>
      </c>
      <c r="I104" s="38">
        <v>66.833333333333329</v>
      </c>
      <c r="J104" s="38">
        <v>70.733333333333334</v>
      </c>
      <c r="K104" s="38">
        <v>71.466666666666654</v>
      </c>
      <c r="L104" s="38">
        <v>72.683333333333337</v>
      </c>
      <c r="M104" s="28">
        <v>70.25</v>
      </c>
      <c r="N104" s="28">
        <v>68.3</v>
      </c>
      <c r="O104" s="39">
        <v>205470000</v>
      </c>
      <c r="P104" s="40">
        <v>6.0223266745005879E-3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157</v>
      </c>
      <c r="F105" s="37">
        <v>157.61666666666665</v>
      </c>
      <c r="G105" s="38">
        <v>154.83333333333329</v>
      </c>
      <c r="H105" s="38">
        <v>152.66666666666663</v>
      </c>
      <c r="I105" s="38">
        <v>149.88333333333327</v>
      </c>
      <c r="J105" s="38">
        <v>159.7833333333333</v>
      </c>
      <c r="K105" s="38">
        <v>162.56666666666666</v>
      </c>
      <c r="L105" s="38">
        <v>164.73333333333332</v>
      </c>
      <c r="M105" s="28">
        <v>160.4</v>
      </c>
      <c r="N105" s="28">
        <v>155.44999999999999</v>
      </c>
      <c r="O105" s="39">
        <v>38535000</v>
      </c>
      <c r="P105" s="40">
        <v>2.2691082802547769E-2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484.05</v>
      </c>
      <c r="F106" s="37">
        <v>484.23333333333329</v>
      </c>
      <c r="G106" s="38">
        <v>481.96666666666658</v>
      </c>
      <c r="H106" s="38">
        <v>479.88333333333327</v>
      </c>
      <c r="I106" s="38">
        <v>477.61666666666656</v>
      </c>
      <c r="J106" s="38">
        <v>486.31666666666661</v>
      </c>
      <c r="K106" s="38">
        <v>488.58333333333337</v>
      </c>
      <c r="L106" s="38">
        <v>490.66666666666663</v>
      </c>
      <c r="M106" s="28">
        <v>486.5</v>
      </c>
      <c r="N106" s="28">
        <v>482.15</v>
      </c>
      <c r="O106" s="39">
        <v>7260000</v>
      </c>
      <c r="P106" s="40">
        <v>5.9058868355877309E-3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384.7</v>
      </c>
      <c r="F107" s="37">
        <v>384.59999999999997</v>
      </c>
      <c r="G107" s="38">
        <v>382.29999999999995</v>
      </c>
      <c r="H107" s="38">
        <v>379.9</v>
      </c>
      <c r="I107" s="38">
        <v>377.59999999999997</v>
      </c>
      <c r="J107" s="38">
        <v>386.99999999999994</v>
      </c>
      <c r="K107" s="38">
        <v>389.3</v>
      </c>
      <c r="L107" s="38">
        <v>391.69999999999993</v>
      </c>
      <c r="M107" s="28">
        <v>386.9</v>
      </c>
      <c r="N107" s="28">
        <v>382.2</v>
      </c>
      <c r="O107" s="39">
        <v>20032000</v>
      </c>
      <c r="P107" s="40">
        <v>-1.7653981953707338E-2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189.3</v>
      </c>
      <c r="F108" s="37">
        <v>188.16666666666666</v>
      </c>
      <c r="G108" s="38">
        <v>186.43333333333331</v>
      </c>
      <c r="H108" s="38">
        <v>183.56666666666666</v>
      </c>
      <c r="I108" s="38">
        <v>181.83333333333331</v>
      </c>
      <c r="J108" s="38">
        <v>191.0333333333333</v>
      </c>
      <c r="K108" s="38">
        <v>192.76666666666665</v>
      </c>
      <c r="L108" s="38">
        <v>195.6333333333333</v>
      </c>
      <c r="M108" s="28">
        <v>189.9</v>
      </c>
      <c r="N108" s="28">
        <v>185.3</v>
      </c>
      <c r="O108" s="39">
        <v>17168000</v>
      </c>
      <c r="P108" s="40">
        <v>-1.7916390179163903E-2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5596.45</v>
      </c>
      <c r="F109" s="37">
        <v>5584.2166666666672</v>
      </c>
      <c r="G109" s="38">
        <v>5510.4833333333345</v>
      </c>
      <c r="H109" s="38">
        <v>5424.5166666666673</v>
      </c>
      <c r="I109" s="38">
        <v>5350.7833333333347</v>
      </c>
      <c r="J109" s="38">
        <v>5670.1833333333343</v>
      </c>
      <c r="K109" s="38">
        <v>5743.9166666666679</v>
      </c>
      <c r="L109" s="38">
        <v>5829.8833333333341</v>
      </c>
      <c r="M109" s="28">
        <v>5657.95</v>
      </c>
      <c r="N109" s="28">
        <v>5498.25</v>
      </c>
      <c r="O109" s="39">
        <v>336750</v>
      </c>
      <c r="P109" s="40">
        <v>4.5158286778398511E-2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2331.9</v>
      </c>
      <c r="F110" s="37">
        <v>2323.4166666666665</v>
      </c>
      <c r="G110" s="38">
        <v>2311.8833333333332</v>
      </c>
      <c r="H110" s="38">
        <v>2291.8666666666668</v>
      </c>
      <c r="I110" s="38">
        <v>2280.3333333333335</v>
      </c>
      <c r="J110" s="38">
        <v>2343.4333333333329</v>
      </c>
      <c r="K110" s="38">
        <v>2354.9666666666667</v>
      </c>
      <c r="L110" s="38">
        <v>2374.9833333333327</v>
      </c>
      <c r="M110" s="28">
        <v>2334.9499999999998</v>
      </c>
      <c r="N110" s="28">
        <v>2303.4</v>
      </c>
      <c r="O110" s="39">
        <v>2858400</v>
      </c>
      <c r="P110" s="40">
        <v>-6.0504902983517629E-3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1263.75</v>
      </c>
      <c r="F111" s="37">
        <v>1261.0833333333333</v>
      </c>
      <c r="G111" s="38">
        <v>1254.3666666666666</v>
      </c>
      <c r="H111" s="38">
        <v>1244.9833333333333</v>
      </c>
      <c r="I111" s="38">
        <v>1238.2666666666667</v>
      </c>
      <c r="J111" s="38">
        <v>1270.4666666666665</v>
      </c>
      <c r="K111" s="38">
        <v>1277.1833333333332</v>
      </c>
      <c r="L111" s="38">
        <v>1286.5666666666664</v>
      </c>
      <c r="M111" s="28">
        <v>1267.8</v>
      </c>
      <c r="N111" s="28">
        <v>1251.7</v>
      </c>
      <c r="O111" s="39">
        <v>18963350</v>
      </c>
      <c r="P111" s="40">
        <v>2.8110827683608161E-2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157.65</v>
      </c>
      <c r="F112" s="37">
        <v>154.78333333333333</v>
      </c>
      <c r="G112" s="38">
        <v>150.86666666666667</v>
      </c>
      <c r="H112" s="38">
        <v>144.08333333333334</v>
      </c>
      <c r="I112" s="38">
        <v>140.16666666666669</v>
      </c>
      <c r="J112" s="38">
        <v>161.56666666666666</v>
      </c>
      <c r="K112" s="38">
        <v>165.48333333333335</v>
      </c>
      <c r="L112" s="38">
        <v>172.26666666666665</v>
      </c>
      <c r="M112" s="28">
        <v>158.69999999999999</v>
      </c>
      <c r="N112" s="28">
        <v>148</v>
      </c>
      <c r="O112" s="39">
        <v>37679800</v>
      </c>
      <c r="P112" s="40">
        <v>2.1487128326357109E-2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1306.5</v>
      </c>
      <c r="F113" s="37">
        <v>1305.3500000000001</v>
      </c>
      <c r="G113" s="38">
        <v>1298.2000000000003</v>
      </c>
      <c r="H113" s="38">
        <v>1289.9000000000001</v>
      </c>
      <c r="I113" s="38">
        <v>1282.7500000000002</v>
      </c>
      <c r="J113" s="38">
        <v>1313.6500000000003</v>
      </c>
      <c r="K113" s="38">
        <v>1320.8000000000004</v>
      </c>
      <c r="L113" s="38">
        <v>1329.1000000000004</v>
      </c>
      <c r="M113" s="28">
        <v>1312.5</v>
      </c>
      <c r="N113" s="28">
        <v>1297.05</v>
      </c>
      <c r="O113" s="39">
        <v>44494000</v>
      </c>
      <c r="P113" s="40">
        <v>6.1962912709181365E-3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571.29999999999995</v>
      </c>
      <c r="F114" s="37">
        <v>574.23333333333335</v>
      </c>
      <c r="G114" s="38">
        <v>565.61666666666667</v>
      </c>
      <c r="H114" s="38">
        <v>559.93333333333328</v>
      </c>
      <c r="I114" s="38">
        <v>551.31666666666661</v>
      </c>
      <c r="J114" s="38">
        <v>579.91666666666674</v>
      </c>
      <c r="K114" s="38">
        <v>588.53333333333353</v>
      </c>
      <c r="L114" s="38">
        <v>594.21666666666681</v>
      </c>
      <c r="M114" s="28">
        <v>582.85</v>
      </c>
      <c r="N114" s="28">
        <v>568.54999999999995</v>
      </c>
      <c r="O114" s="39">
        <v>3195800</v>
      </c>
      <c r="P114" s="40">
        <v>7.3126142595978062E-3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90.85</v>
      </c>
      <c r="F115" s="37">
        <v>90.36666666666666</v>
      </c>
      <c r="G115" s="38">
        <v>89.683333333333323</v>
      </c>
      <c r="H115" s="38">
        <v>88.516666666666666</v>
      </c>
      <c r="I115" s="38">
        <v>87.833333333333329</v>
      </c>
      <c r="J115" s="38">
        <v>91.533333333333317</v>
      </c>
      <c r="K115" s="38">
        <v>92.216666666666654</v>
      </c>
      <c r="L115" s="38">
        <v>93.383333333333312</v>
      </c>
      <c r="M115" s="28">
        <v>91.05</v>
      </c>
      <c r="N115" s="28">
        <v>89.2</v>
      </c>
      <c r="O115" s="39">
        <v>63326250</v>
      </c>
      <c r="P115" s="40">
        <v>2.1226415094339621E-2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689</v>
      </c>
      <c r="F116" s="37">
        <v>687.41666666666663</v>
      </c>
      <c r="G116" s="38">
        <v>684.83333333333326</v>
      </c>
      <c r="H116" s="38">
        <v>680.66666666666663</v>
      </c>
      <c r="I116" s="38">
        <v>678.08333333333326</v>
      </c>
      <c r="J116" s="38">
        <v>691.58333333333326</v>
      </c>
      <c r="K116" s="38">
        <v>694.16666666666652</v>
      </c>
      <c r="L116" s="38">
        <v>698.33333333333326</v>
      </c>
      <c r="M116" s="28">
        <v>690</v>
      </c>
      <c r="N116" s="28">
        <v>683.25</v>
      </c>
      <c r="O116" s="39">
        <v>3465150</v>
      </c>
      <c r="P116" s="40">
        <v>6.9890442009822437E-3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628.75</v>
      </c>
      <c r="F117" s="37">
        <v>626.75</v>
      </c>
      <c r="G117" s="38">
        <v>624</v>
      </c>
      <c r="H117" s="38">
        <v>619.25</v>
      </c>
      <c r="I117" s="38">
        <v>616.5</v>
      </c>
      <c r="J117" s="38">
        <v>631.5</v>
      </c>
      <c r="K117" s="38">
        <v>634.25</v>
      </c>
      <c r="L117" s="38">
        <v>639</v>
      </c>
      <c r="M117" s="28">
        <v>629.5</v>
      </c>
      <c r="N117" s="28">
        <v>622</v>
      </c>
      <c r="O117" s="39">
        <v>11988375</v>
      </c>
      <c r="P117" s="40">
        <v>-2.9835540678212779E-3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445.85</v>
      </c>
      <c r="F118" s="37">
        <v>445.08333333333331</v>
      </c>
      <c r="G118" s="38">
        <v>443.01666666666665</v>
      </c>
      <c r="H118" s="38">
        <v>440.18333333333334</v>
      </c>
      <c r="I118" s="38">
        <v>438.11666666666667</v>
      </c>
      <c r="J118" s="38">
        <v>447.91666666666663</v>
      </c>
      <c r="K118" s="38">
        <v>449.98333333333335</v>
      </c>
      <c r="L118" s="38">
        <v>452.81666666666661</v>
      </c>
      <c r="M118" s="28">
        <v>447.15</v>
      </c>
      <c r="N118" s="28">
        <v>442.25</v>
      </c>
      <c r="O118" s="39">
        <v>69606400</v>
      </c>
      <c r="P118" s="40">
        <v>8.78840579710145E-3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524.29999999999995</v>
      </c>
      <c r="F119" s="37">
        <v>521.09999999999991</v>
      </c>
      <c r="G119" s="38">
        <v>515.54999999999984</v>
      </c>
      <c r="H119" s="38">
        <v>506.79999999999995</v>
      </c>
      <c r="I119" s="38">
        <v>501.24999999999989</v>
      </c>
      <c r="J119" s="38">
        <v>529.8499999999998</v>
      </c>
      <c r="K119" s="38">
        <v>535.4</v>
      </c>
      <c r="L119" s="38">
        <v>544.14999999999975</v>
      </c>
      <c r="M119" s="28">
        <v>526.65</v>
      </c>
      <c r="N119" s="28">
        <v>512.35</v>
      </c>
      <c r="O119" s="39">
        <v>23097500</v>
      </c>
      <c r="P119" s="40">
        <v>3.8031571260041572E-2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3036.95</v>
      </c>
      <c r="F120" s="37">
        <v>3024.6833333333329</v>
      </c>
      <c r="G120" s="38">
        <v>2989.3666666666659</v>
      </c>
      <c r="H120" s="38">
        <v>2941.7833333333328</v>
      </c>
      <c r="I120" s="38">
        <v>2906.4666666666658</v>
      </c>
      <c r="J120" s="38">
        <v>3072.266666666666</v>
      </c>
      <c r="K120" s="38">
        <v>3107.5833333333326</v>
      </c>
      <c r="L120" s="38">
        <v>3155.1666666666661</v>
      </c>
      <c r="M120" s="28">
        <v>3060</v>
      </c>
      <c r="N120" s="28">
        <v>2977.1</v>
      </c>
      <c r="O120" s="39">
        <v>435750</v>
      </c>
      <c r="P120" s="40">
        <v>8.4629744866210332E-2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707.05</v>
      </c>
      <c r="F121" s="37">
        <v>704.73333333333323</v>
      </c>
      <c r="G121" s="38">
        <v>700.46666666666647</v>
      </c>
      <c r="H121" s="38">
        <v>693.88333333333321</v>
      </c>
      <c r="I121" s="38">
        <v>689.61666666666645</v>
      </c>
      <c r="J121" s="38">
        <v>711.31666666666649</v>
      </c>
      <c r="K121" s="38">
        <v>715.58333333333314</v>
      </c>
      <c r="L121" s="38">
        <v>722.16666666666652</v>
      </c>
      <c r="M121" s="28">
        <v>709</v>
      </c>
      <c r="N121" s="28">
        <v>698.15</v>
      </c>
      <c r="O121" s="39">
        <v>26098200</v>
      </c>
      <c r="P121" s="40">
        <v>1.7045454545454544E-2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479.3</v>
      </c>
      <c r="F122" s="37">
        <v>480.16666666666669</v>
      </c>
      <c r="G122" s="38">
        <v>476.38333333333338</v>
      </c>
      <c r="H122" s="38">
        <v>473.4666666666667</v>
      </c>
      <c r="I122" s="38">
        <v>469.68333333333339</v>
      </c>
      <c r="J122" s="38">
        <v>483.08333333333337</v>
      </c>
      <c r="K122" s="38">
        <v>486.86666666666667</v>
      </c>
      <c r="L122" s="38">
        <v>489.78333333333336</v>
      </c>
      <c r="M122" s="28">
        <v>483.95</v>
      </c>
      <c r="N122" s="28">
        <v>477.25</v>
      </c>
      <c r="O122" s="39">
        <v>15870000</v>
      </c>
      <c r="P122" s="40">
        <v>-1.0752688172043012E-2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1946.85</v>
      </c>
      <c r="F123" s="37">
        <v>1940.2166666666665</v>
      </c>
      <c r="G123" s="38">
        <v>1931.133333333333</v>
      </c>
      <c r="H123" s="38">
        <v>1915.4166666666665</v>
      </c>
      <c r="I123" s="38">
        <v>1906.333333333333</v>
      </c>
      <c r="J123" s="38">
        <v>1955.9333333333329</v>
      </c>
      <c r="K123" s="38">
        <v>1965.0166666666664</v>
      </c>
      <c r="L123" s="38">
        <v>1980.7333333333329</v>
      </c>
      <c r="M123" s="28">
        <v>1949.3</v>
      </c>
      <c r="N123" s="28">
        <v>1924.5</v>
      </c>
      <c r="O123" s="39">
        <v>23355200</v>
      </c>
      <c r="P123" s="40">
        <v>-2.2778623910023599E-2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103.4</v>
      </c>
      <c r="F124" s="37">
        <v>103.31666666666668</v>
      </c>
      <c r="G124" s="38">
        <v>102.43333333333335</v>
      </c>
      <c r="H124" s="38">
        <v>101.46666666666667</v>
      </c>
      <c r="I124" s="38">
        <v>100.58333333333334</v>
      </c>
      <c r="J124" s="38">
        <v>104.28333333333336</v>
      </c>
      <c r="K124" s="38">
        <v>105.16666666666669</v>
      </c>
      <c r="L124" s="38">
        <v>106.13333333333337</v>
      </c>
      <c r="M124" s="28">
        <v>104.2</v>
      </c>
      <c r="N124" s="28">
        <v>102.35</v>
      </c>
      <c r="O124" s="39">
        <v>67465440</v>
      </c>
      <c r="P124" s="40">
        <v>1.0425020048115477E-2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2028.25</v>
      </c>
      <c r="F125" s="37">
        <v>2038.9166666666667</v>
      </c>
      <c r="G125" s="38">
        <v>2007.3333333333335</v>
      </c>
      <c r="H125" s="38">
        <v>1986.4166666666667</v>
      </c>
      <c r="I125" s="38">
        <v>1954.8333333333335</v>
      </c>
      <c r="J125" s="38">
        <v>2059.8333333333335</v>
      </c>
      <c r="K125" s="38">
        <v>2091.416666666667</v>
      </c>
      <c r="L125" s="38">
        <v>2112.3333333333335</v>
      </c>
      <c r="M125" s="28">
        <v>2070.5</v>
      </c>
      <c r="N125" s="28">
        <v>2018</v>
      </c>
      <c r="O125" s="39">
        <v>668000</v>
      </c>
      <c r="P125" s="40">
        <v>9.5209309354692458E-3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337.4</v>
      </c>
      <c r="F126" s="37">
        <v>336.06666666666666</v>
      </c>
      <c r="G126" s="38">
        <v>333.63333333333333</v>
      </c>
      <c r="H126" s="38">
        <v>329.86666666666667</v>
      </c>
      <c r="I126" s="38">
        <v>327.43333333333334</v>
      </c>
      <c r="J126" s="38">
        <v>339.83333333333331</v>
      </c>
      <c r="K126" s="38">
        <v>342.26666666666659</v>
      </c>
      <c r="L126" s="38">
        <v>346.0333333333333</v>
      </c>
      <c r="M126" s="28">
        <v>338.5</v>
      </c>
      <c r="N126" s="28">
        <v>332.3</v>
      </c>
      <c r="O126" s="39">
        <v>12497800</v>
      </c>
      <c r="P126" s="40">
        <v>1.694115349563859E-2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380.4</v>
      </c>
      <c r="F127" s="37">
        <v>379.4666666666667</v>
      </c>
      <c r="G127" s="38">
        <v>377.43333333333339</v>
      </c>
      <c r="H127" s="38">
        <v>374.4666666666667</v>
      </c>
      <c r="I127" s="38">
        <v>372.43333333333339</v>
      </c>
      <c r="J127" s="38">
        <v>382.43333333333339</v>
      </c>
      <c r="K127" s="38">
        <v>384.4666666666667</v>
      </c>
      <c r="L127" s="38">
        <v>387.43333333333339</v>
      </c>
      <c r="M127" s="28">
        <v>381.5</v>
      </c>
      <c r="N127" s="28">
        <v>376.5</v>
      </c>
      <c r="O127" s="39">
        <v>15974000</v>
      </c>
      <c r="P127" s="40">
        <v>1.628705942231836E-2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2230.15</v>
      </c>
      <c r="F128" s="37">
        <v>2227.2000000000003</v>
      </c>
      <c r="G128" s="38">
        <v>2219.5500000000006</v>
      </c>
      <c r="H128" s="38">
        <v>2208.9500000000003</v>
      </c>
      <c r="I128" s="38">
        <v>2201.3000000000006</v>
      </c>
      <c r="J128" s="38">
        <v>2237.8000000000006</v>
      </c>
      <c r="K128" s="38">
        <v>2245.4500000000003</v>
      </c>
      <c r="L128" s="38">
        <v>2256.0500000000006</v>
      </c>
      <c r="M128" s="28">
        <v>2234.85</v>
      </c>
      <c r="N128" s="28">
        <v>2216.6</v>
      </c>
      <c r="O128" s="39">
        <v>14121300</v>
      </c>
      <c r="P128" s="40">
        <v>-3.0709928837682142E-3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45106</v>
      </c>
      <c r="E129" s="37">
        <v>5034.75</v>
      </c>
      <c r="F129" s="37">
        <v>5011.833333333333</v>
      </c>
      <c r="G129" s="38">
        <v>4974.7166666666662</v>
      </c>
      <c r="H129" s="38">
        <v>4914.6833333333334</v>
      </c>
      <c r="I129" s="38">
        <v>4877.5666666666666</v>
      </c>
      <c r="J129" s="38">
        <v>5071.8666666666659</v>
      </c>
      <c r="K129" s="38">
        <v>5108.9833333333327</v>
      </c>
      <c r="L129" s="38">
        <v>5169.0166666666655</v>
      </c>
      <c r="M129" s="28">
        <v>5048.95</v>
      </c>
      <c r="N129" s="28">
        <v>4951.8</v>
      </c>
      <c r="O129" s="39">
        <v>1531800</v>
      </c>
      <c r="P129" s="40">
        <v>4.4812768569674644E-2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3893.6</v>
      </c>
      <c r="F130" s="37">
        <v>3884.8666666666668</v>
      </c>
      <c r="G130" s="38">
        <v>3862.2333333333336</v>
      </c>
      <c r="H130" s="38">
        <v>3830.8666666666668</v>
      </c>
      <c r="I130" s="38">
        <v>3808.2333333333336</v>
      </c>
      <c r="J130" s="38">
        <v>3916.2333333333336</v>
      </c>
      <c r="K130" s="38">
        <v>3938.8666666666668</v>
      </c>
      <c r="L130" s="38">
        <v>3970.2333333333336</v>
      </c>
      <c r="M130" s="28">
        <v>3907.5</v>
      </c>
      <c r="N130" s="28">
        <v>3853.5</v>
      </c>
      <c r="O130" s="39">
        <v>1162400</v>
      </c>
      <c r="P130" s="40">
        <v>-2.6628705409479148E-2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785.8</v>
      </c>
      <c r="F131" s="37">
        <v>784.75</v>
      </c>
      <c r="G131" s="38">
        <v>780.3</v>
      </c>
      <c r="H131" s="38">
        <v>774.8</v>
      </c>
      <c r="I131" s="38">
        <v>770.34999999999991</v>
      </c>
      <c r="J131" s="38">
        <v>790.25</v>
      </c>
      <c r="K131" s="38">
        <v>794.7</v>
      </c>
      <c r="L131" s="38">
        <v>800.2</v>
      </c>
      <c r="M131" s="28">
        <v>789.2</v>
      </c>
      <c r="N131" s="28">
        <v>779.25</v>
      </c>
      <c r="O131" s="39">
        <v>5848000</v>
      </c>
      <c r="P131" s="40">
        <v>2.0390329158170698E-3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1286.3</v>
      </c>
      <c r="F132" s="37">
        <v>1285.8</v>
      </c>
      <c r="G132" s="38">
        <v>1273</v>
      </c>
      <c r="H132" s="38">
        <v>1259.7</v>
      </c>
      <c r="I132" s="38">
        <v>1246.9000000000001</v>
      </c>
      <c r="J132" s="38">
        <v>1299.0999999999999</v>
      </c>
      <c r="K132" s="38">
        <v>1311.8999999999996</v>
      </c>
      <c r="L132" s="38">
        <v>1325.1999999999998</v>
      </c>
      <c r="M132" s="28">
        <v>1298.5999999999999</v>
      </c>
      <c r="N132" s="28">
        <v>1272.5</v>
      </c>
      <c r="O132" s="39">
        <v>13070400</v>
      </c>
      <c r="P132" s="40">
        <v>-3.1685940984286676E-2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282.2</v>
      </c>
      <c r="F133" s="37">
        <v>283.45</v>
      </c>
      <c r="G133" s="38">
        <v>280.04999999999995</v>
      </c>
      <c r="H133" s="38">
        <v>277.89999999999998</v>
      </c>
      <c r="I133" s="38">
        <v>274.49999999999994</v>
      </c>
      <c r="J133" s="38">
        <v>285.59999999999997</v>
      </c>
      <c r="K133" s="38">
        <v>288.99999999999994</v>
      </c>
      <c r="L133" s="38">
        <v>291.14999999999998</v>
      </c>
      <c r="M133" s="28">
        <v>286.85000000000002</v>
      </c>
      <c r="N133" s="28">
        <v>281.3</v>
      </c>
      <c r="O133" s="39">
        <v>24752000</v>
      </c>
      <c r="P133" s="40">
        <v>2.0785219399538105E-2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110.95</v>
      </c>
      <c r="F134" s="37">
        <v>111</v>
      </c>
      <c r="G134" s="38">
        <v>110.1</v>
      </c>
      <c r="H134" s="38">
        <v>109.25</v>
      </c>
      <c r="I134" s="38">
        <v>108.35</v>
      </c>
      <c r="J134" s="38">
        <v>111.85</v>
      </c>
      <c r="K134" s="38">
        <v>112.75</v>
      </c>
      <c r="L134" s="38">
        <v>113.6</v>
      </c>
      <c r="M134" s="28">
        <v>111.9</v>
      </c>
      <c r="N134" s="28">
        <v>110.15</v>
      </c>
      <c r="O134" s="39">
        <v>48600000</v>
      </c>
      <c r="P134" s="40">
        <v>4.1666666666666664E-2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548.20000000000005</v>
      </c>
      <c r="F135" s="37">
        <v>543.6</v>
      </c>
      <c r="G135" s="38">
        <v>538.1</v>
      </c>
      <c r="H135" s="38">
        <v>528</v>
      </c>
      <c r="I135" s="38">
        <v>522.5</v>
      </c>
      <c r="J135" s="38">
        <v>553.70000000000005</v>
      </c>
      <c r="K135" s="38">
        <v>559.20000000000005</v>
      </c>
      <c r="L135" s="38">
        <v>569.30000000000007</v>
      </c>
      <c r="M135" s="28">
        <v>549.1</v>
      </c>
      <c r="N135" s="28">
        <v>533.5</v>
      </c>
      <c r="O135" s="39">
        <v>9907200</v>
      </c>
      <c r="P135" s="40">
        <v>6.0364757256614436E-2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9444.9500000000007</v>
      </c>
      <c r="F136" s="37">
        <v>9421.0666666666675</v>
      </c>
      <c r="G136" s="38">
        <v>9375.1833333333343</v>
      </c>
      <c r="H136" s="38">
        <v>9305.4166666666661</v>
      </c>
      <c r="I136" s="38">
        <v>9259.5333333333328</v>
      </c>
      <c r="J136" s="38">
        <v>9490.8333333333358</v>
      </c>
      <c r="K136" s="38">
        <v>9536.7166666666708</v>
      </c>
      <c r="L136" s="38">
        <v>9606.4833333333372</v>
      </c>
      <c r="M136" s="28">
        <v>9466.9500000000007</v>
      </c>
      <c r="N136" s="28">
        <v>9351.2999999999993</v>
      </c>
      <c r="O136" s="39">
        <v>1783100</v>
      </c>
      <c r="P136" s="40">
        <v>6.2641083521444698E-3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863.25</v>
      </c>
      <c r="F137" s="37">
        <v>856.19999999999993</v>
      </c>
      <c r="G137" s="38">
        <v>847.19999999999982</v>
      </c>
      <c r="H137" s="38">
        <v>831.14999999999986</v>
      </c>
      <c r="I137" s="38">
        <v>822.14999999999975</v>
      </c>
      <c r="J137" s="38">
        <v>872.24999999999989</v>
      </c>
      <c r="K137" s="38">
        <v>881.25000000000011</v>
      </c>
      <c r="L137" s="38">
        <v>897.3</v>
      </c>
      <c r="M137" s="28">
        <v>865.2</v>
      </c>
      <c r="N137" s="28">
        <v>840.15</v>
      </c>
      <c r="O137" s="39">
        <v>11047075</v>
      </c>
      <c r="P137" s="40">
        <v>-5.7963383020090735E-2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1378.2</v>
      </c>
      <c r="F138" s="37">
        <v>1370.1333333333332</v>
      </c>
      <c r="G138" s="38">
        <v>1359.3166666666664</v>
      </c>
      <c r="H138" s="38">
        <v>1340.4333333333332</v>
      </c>
      <c r="I138" s="38">
        <v>1329.6166666666663</v>
      </c>
      <c r="J138" s="38">
        <v>1389.0166666666664</v>
      </c>
      <c r="K138" s="38">
        <v>1399.833333333333</v>
      </c>
      <c r="L138" s="38">
        <v>1418.7166666666665</v>
      </c>
      <c r="M138" s="28">
        <v>1380.95</v>
      </c>
      <c r="N138" s="28">
        <v>1351.25</v>
      </c>
      <c r="O138" s="39">
        <v>1759200</v>
      </c>
      <c r="P138" s="40">
        <v>-2.1797153024911031E-2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1294.75</v>
      </c>
      <c r="F139" s="37">
        <v>1285.0166666666667</v>
      </c>
      <c r="G139" s="38">
        <v>1270.0333333333333</v>
      </c>
      <c r="H139" s="38">
        <v>1245.3166666666666</v>
      </c>
      <c r="I139" s="38">
        <v>1230.3333333333333</v>
      </c>
      <c r="J139" s="38">
        <v>1309.7333333333333</v>
      </c>
      <c r="K139" s="38">
        <v>1324.7166666666665</v>
      </c>
      <c r="L139" s="38">
        <v>1349.4333333333334</v>
      </c>
      <c r="M139" s="28">
        <v>1300</v>
      </c>
      <c r="N139" s="28">
        <v>1260.3</v>
      </c>
      <c r="O139" s="39">
        <v>936800</v>
      </c>
      <c r="P139" s="40">
        <v>0.13523994183228308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691.75</v>
      </c>
      <c r="F140" s="37">
        <v>688.38333333333333</v>
      </c>
      <c r="G140" s="38">
        <v>682.76666666666665</v>
      </c>
      <c r="H140" s="38">
        <v>673.7833333333333</v>
      </c>
      <c r="I140" s="38">
        <v>668.16666666666663</v>
      </c>
      <c r="J140" s="38">
        <v>697.36666666666667</v>
      </c>
      <c r="K140" s="38">
        <v>702.98333333333323</v>
      </c>
      <c r="L140" s="38">
        <v>711.9666666666667</v>
      </c>
      <c r="M140" s="28">
        <v>694</v>
      </c>
      <c r="N140" s="28">
        <v>679.4</v>
      </c>
      <c r="O140" s="39">
        <v>4359550</v>
      </c>
      <c r="P140" s="40">
        <v>-8.4269662921348312E-3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1043.45</v>
      </c>
      <c r="F141" s="37">
        <v>1043.3666666666666</v>
      </c>
      <c r="G141" s="38">
        <v>1034.6833333333332</v>
      </c>
      <c r="H141" s="38">
        <v>1025.9166666666665</v>
      </c>
      <c r="I141" s="38">
        <v>1017.2333333333331</v>
      </c>
      <c r="J141" s="38">
        <v>1052.1333333333332</v>
      </c>
      <c r="K141" s="38">
        <v>1060.8166666666666</v>
      </c>
      <c r="L141" s="38">
        <v>1069.5833333333333</v>
      </c>
      <c r="M141" s="28">
        <v>1052.05</v>
      </c>
      <c r="N141" s="28">
        <v>1034.5999999999999</v>
      </c>
      <c r="O141" s="39">
        <v>2204000</v>
      </c>
      <c r="P141" s="40">
        <v>1.9237883832778396E-2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45106</v>
      </c>
      <c r="E142" s="37">
        <v>81.25</v>
      </c>
      <c r="F142" s="37">
        <v>81.5</v>
      </c>
      <c r="G142" s="38">
        <v>80</v>
      </c>
      <c r="H142" s="38">
        <v>78.75</v>
      </c>
      <c r="I142" s="38">
        <v>77.25</v>
      </c>
      <c r="J142" s="38">
        <v>82.75</v>
      </c>
      <c r="K142" s="38">
        <v>84.25</v>
      </c>
      <c r="L142" s="38">
        <v>85.5</v>
      </c>
      <c r="M142" s="28">
        <v>83</v>
      </c>
      <c r="N142" s="28">
        <v>80.25</v>
      </c>
      <c r="O142" s="39">
        <v>68468250</v>
      </c>
      <c r="P142" s="40">
        <v>3.8224374103926685E-2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1975.1</v>
      </c>
      <c r="F143" s="37">
        <v>1961.2833333333335</v>
      </c>
      <c r="G143" s="38">
        <v>1936.8166666666671</v>
      </c>
      <c r="H143" s="38">
        <v>1898.5333333333335</v>
      </c>
      <c r="I143" s="38">
        <v>1874.0666666666671</v>
      </c>
      <c r="J143" s="38">
        <v>1999.5666666666671</v>
      </c>
      <c r="K143" s="38">
        <v>2024.0333333333338</v>
      </c>
      <c r="L143" s="38">
        <v>2062.3166666666671</v>
      </c>
      <c r="M143" s="28">
        <v>1985.75</v>
      </c>
      <c r="N143" s="28">
        <v>1923</v>
      </c>
      <c r="O143" s="39">
        <v>2677125</v>
      </c>
      <c r="P143" s="40">
        <v>1.8838304552590265E-2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98640.85</v>
      </c>
      <c r="F144" s="37">
        <v>98230.316666666666</v>
      </c>
      <c r="G144" s="38">
        <v>97510.633333333331</v>
      </c>
      <c r="H144" s="38">
        <v>96380.416666666672</v>
      </c>
      <c r="I144" s="38">
        <v>95660.733333333337</v>
      </c>
      <c r="J144" s="38">
        <v>99360.533333333326</v>
      </c>
      <c r="K144" s="38">
        <v>100080.21666666665</v>
      </c>
      <c r="L144" s="38">
        <v>101210.43333333332</v>
      </c>
      <c r="M144" s="28">
        <v>98950</v>
      </c>
      <c r="N144" s="28">
        <v>97100.1</v>
      </c>
      <c r="O144" s="39">
        <v>53030</v>
      </c>
      <c r="P144" s="40">
        <v>5.8905750798722047E-2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1111.3</v>
      </c>
      <c r="F145" s="37">
        <v>1109.1833333333334</v>
      </c>
      <c r="G145" s="38">
        <v>1101.4166666666667</v>
      </c>
      <c r="H145" s="38">
        <v>1091.5333333333333</v>
      </c>
      <c r="I145" s="38">
        <v>1083.7666666666667</v>
      </c>
      <c r="J145" s="38">
        <v>1119.0666666666668</v>
      </c>
      <c r="K145" s="38">
        <v>1126.8333333333333</v>
      </c>
      <c r="L145" s="38">
        <v>1136.7166666666669</v>
      </c>
      <c r="M145" s="28">
        <v>1116.95</v>
      </c>
      <c r="N145" s="28">
        <v>1099.3</v>
      </c>
      <c r="O145" s="39">
        <v>5625950</v>
      </c>
      <c r="P145" s="40">
        <v>-4.2830721308283852E-3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85.3</v>
      </c>
      <c r="F146" s="37">
        <v>84.433333333333323</v>
      </c>
      <c r="G146" s="38">
        <v>82.21666666666664</v>
      </c>
      <c r="H146" s="38">
        <v>79.133333333333312</v>
      </c>
      <c r="I146" s="38">
        <v>76.916666666666629</v>
      </c>
      <c r="J146" s="38">
        <v>87.516666666666652</v>
      </c>
      <c r="K146" s="38">
        <v>89.73333333333332</v>
      </c>
      <c r="L146" s="38">
        <v>92.816666666666663</v>
      </c>
      <c r="M146" s="28">
        <v>86.65</v>
      </c>
      <c r="N146" s="28">
        <v>81.349999999999994</v>
      </c>
      <c r="O146" s="39">
        <v>40875000</v>
      </c>
      <c r="P146" s="40">
        <v>2.3089919279143983E-2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4221.3</v>
      </c>
      <c r="F147" s="37">
        <v>4084.7000000000003</v>
      </c>
      <c r="G147" s="38">
        <v>3888.6000000000004</v>
      </c>
      <c r="H147" s="38">
        <v>3555.9</v>
      </c>
      <c r="I147" s="38">
        <v>3359.8</v>
      </c>
      <c r="J147" s="38">
        <v>4417.4000000000005</v>
      </c>
      <c r="K147" s="38">
        <v>4613.5</v>
      </c>
      <c r="L147" s="38">
        <v>4946.2000000000007</v>
      </c>
      <c r="M147" s="28">
        <v>4280.8</v>
      </c>
      <c r="N147" s="28">
        <v>3752</v>
      </c>
      <c r="O147" s="39">
        <v>1575500</v>
      </c>
      <c r="P147" s="40">
        <v>4.4103515689718015E-2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4657.8500000000004</v>
      </c>
      <c r="F148" s="37">
        <v>4647.3</v>
      </c>
      <c r="G148" s="38">
        <v>4620.6000000000004</v>
      </c>
      <c r="H148" s="38">
        <v>4583.3500000000004</v>
      </c>
      <c r="I148" s="38">
        <v>4556.6500000000005</v>
      </c>
      <c r="J148" s="38">
        <v>4684.55</v>
      </c>
      <c r="K148" s="38">
        <v>4711.2499999999991</v>
      </c>
      <c r="L148" s="38">
        <v>4748.5</v>
      </c>
      <c r="M148" s="28">
        <v>4674</v>
      </c>
      <c r="N148" s="28">
        <v>4610.05</v>
      </c>
      <c r="O148" s="39">
        <v>494700</v>
      </c>
      <c r="P148" s="40">
        <v>-1.0501050105010502E-2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21750.45</v>
      </c>
      <c r="F149" s="37">
        <v>21684.816666666666</v>
      </c>
      <c r="G149" s="38">
        <v>21586.633333333331</v>
      </c>
      <c r="H149" s="38">
        <v>21422.816666666666</v>
      </c>
      <c r="I149" s="38">
        <v>21324.633333333331</v>
      </c>
      <c r="J149" s="38">
        <v>21848.633333333331</v>
      </c>
      <c r="K149" s="38">
        <v>21946.816666666666</v>
      </c>
      <c r="L149" s="38">
        <v>22110.633333333331</v>
      </c>
      <c r="M149" s="28">
        <v>21783</v>
      </c>
      <c r="N149" s="28">
        <v>21521</v>
      </c>
      <c r="O149" s="39">
        <v>440320</v>
      </c>
      <c r="P149" s="40">
        <v>6.6976834351071046E-2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107.3</v>
      </c>
      <c r="F150" s="37">
        <v>106.64999999999999</v>
      </c>
      <c r="G150" s="38">
        <v>105.64999999999998</v>
      </c>
      <c r="H150" s="38">
        <v>103.99999999999999</v>
      </c>
      <c r="I150" s="38">
        <v>102.99999999999997</v>
      </c>
      <c r="J150" s="38">
        <v>108.29999999999998</v>
      </c>
      <c r="K150" s="38">
        <v>109.30000000000001</v>
      </c>
      <c r="L150" s="38">
        <v>110.94999999999999</v>
      </c>
      <c r="M150" s="28">
        <v>107.65</v>
      </c>
      <c r="N150" s="28">
        <v>105</v>
      </c>
      <c r="O150" s="39">
        <v>54027000</v>
      </c>
      <c r="P150" s="40">
        <v>7.6374318086445655E-3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175.4</v>
      </c>
      <c r="F151" s="37">
        <v>176.26666666666665</v>
      </c>
      <c r="G151" s="38">
        <v>174.33333333333331</v>
      </c>
      <c r="H151" s="38">
        <v>173.26666666666665</v>
      </c>
      <c r="I151" s="38">
        <v>171.33333333333331</v>
      </c>
      <c r="J151" s="38">
        <v>177.33333333333331</v>
      </c>
      <c r="K151" s="38">
        <v>179.26666666666665</v>
      </c>
      <c r="L151" s="38">
        <v>180.33333333333331</v>
      </c>
      <c r="M151" s="28">
        <v>178.2</v>
      </c>
      <c r="N151" s="28">
        <v>175.2</v>
      </c>
      <c r="O151" s="39">
        <v>67105800</v>
      </c>
      <c r="P151" s="40">
        <v>-1.5813093980992607E-2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940.65</v>
      </c>
      <c r="F152" s="37">
        <v>944.4666666666667</v>
      </c>
      <c r="G152" s="38">
        <v>932.78333333333342</v>
      </c>
      <c r="H152" s="38">
        <v>924.91666666666674</v>
      </c>
      <c r="I152" s="38">
        <v>913.23333333333346</v>
      </c>
      <c r="J152" s="38">
        <v>952.33333333333337</v>
      </c>
      <c r="K152" s="38">
        <v>964.01666666666677</v>
      </c>
      <c r="L152" s="38">
        <v>971.88333333333333</v>
      </c>
      <c r="M152" s="28">
        <v>956.15</v>
      </c>
      <c r="N152" s="28">
        <v>936.6</v>
      </c>
      <c r="O152" s="39">
        <v>5996200</v>
      </c>
      <c r="P152" s="40">
        <v>3.1054405392392875E-2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3626.45</v>
      </c>
      <c r="F153" s="37">
        <v>3615.85</v>
      </c>
      <c r="G153" s="38">
        <v>3579.3999999999996</v>
      </c>
      <c r="H153" s="38">
        <v>3532.35</v>
      </c>
      <c r="I153" s="38">
        <v>3495.8999999999996</v>
      </c>
      <c r="J153" s="38">
        <v>3662.8999999999996</v>
      </c>
      <c r="K153" s="38">
        <v>3699.3499999999995</v>
      </c>
      <c r="L153" s="38">
        <v>3746.3999999999996</v>
      </c>
      <c r="M153" s="28">
        <v>3652.3</v>
      </c>
      <c r="N153" s="28">
        <v>3568.8</v>
      </c>
      <c r="O153" s="39">
        <v>199800</v>
      </c>
      <c r="P153" s="40">
        <v>6.616862326574173E-2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164.45</v>
      </c>
      <c r="F154" s="37">
        <v>165.29999999999998</v>
      </c>
      <c r="G154" s="38">
        <v>162.24999999999997</v>
      </c>
      <c r="H154" s="38">
        <v>160.04999999999998</v>
      </c>
      <c r="I154" s="38">
        <v>156.99999999999997</v>
      </c>
      <c r="J154" s="38">
        <v>167.49999999999997</v>
      </c>
      <c r="K154" s="38">
        <v>170.54999999999998</v>
      </c>
      <c r="L154" s="38">
        <v>172.74999999999997</v>
      </c>
      <c r="M154" s="28">
        <v>168.35</v>
      </c>
      <c r="N154" s="28">
        <v>163.1</v>
      </c>
      <c r="O154" s="39">
        <v>51713200</v>
      </c>
      <c r="P154" s="40">
        <v>0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37367.65</v>
      </c>
      <c r="F155" s="37">
        <v>36719.866666666669</v>
      </c>
      <c r="G155" s="38">
        <v>35552.78333333334</v>
      </c>
      <c r="H155" s="38">
        <v>33737.916666666672</v>
      </c>
      <c r="I155" s="38">
        <v>32570.833333333343</v>
      </c>
      <c r="J155" s="38">
        <v>38534.733333333337</v>
      </c>
      <c r="K155" s="38">
        <v>39701.816666666666</v>
      </c>
      <c r="L155" s="38">
        <v>41516.683333333334</v>
      </c>
      <c r="M155" s="28">
        <v>37886.949999999997</v>
      </c>
      <c r="N155" s="28">
        <v>34905</v>
      </c>
      <c r="O155" s="39">
        <v>181020</v>
      </c>
      <c r="P155" s="40">
        <v>0.18686073957513769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777.25</v>
      </c>
      <c r="F156" s="37">
        <v>774.86666666666667</v>
      </c>
      <c r="G156" s="38">
        <v>769.38333333333333</v>
      </c>
      <c r="H156" s="38">
        <v>761.51666666666665</v>
      </c>
      <c r="I156" s="38">
        <v>756.0333333333333</v>
      </c>
      <c r="J156" s="38">
        <v>782.73333333333335</v>
      </c>
      <c r="K156" s="38">
        <v>788.2166666666667</v>
      </c>
      <c r="L156" s="38">
        <v>796.08333333333337</v>
      </c>
      <c r="M156" s="28">
        <v>780.35</v>
      </c>
      <c r="N156" s="28">
        <v>767</v>
      </c>
      <c r="O156" s="39">
        <v>9084600</v>
      </c>
      <c r="P156" s="40">
        <v>4.8613761178676312E-3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5092.2</v>
      </c>
      <c r="F157" s="37">
        <v>5086.4833333333327</v>
      </c>
      <c r="G157" s="38">
        <v>5015.616666666665</v>
      </c>
      <c r="H157" s="38">
        <v>4939.0333333333319</v>
      </c>
      <c r="I157" s="38">
        <v>4868.1666666666642</v>
      </c>
      <c r="J157" s="38">
        <v>5163.0666666666657</v>
      </c>
      <c r="K157" s="38">
        <v>5233.9333333333325</v>
      </c>
      <c r="L157" s="38">
        <v>5310.5166666666664</v>
      </c>
      <c r="M157" s="28">
        <v>5157.3500000000004</v>
      </c>
      <c r="N157" s="28">
        <v>5009.8999999999996</v>
      </c>
      <c r="O157" s="39">
        <v>1321425</v>
      </c>
      <c r="P157" s="40">
        <v>0.10897341753561463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225.65</v>
      </c>
      <c r="F158" s="37">
        <v>225.85</v>
      </c>
      <c r="G158" s="38">
        <v>224.7</v>
      </c>
      <c r="H158" s="38">
        <v>223.75</v>
      </c>
      <c r="I158" s="38">
        <v>222.6</v>
      </c>
      <c r="J158" s="38">
        <v>226.79999999999998</v>
      </c>
      <c r="K158" s="38">
        <v>227.95000000000002</v>
      </c>
      <c r="L158" s="38">
        <v>228.89999999999998</v>
      </c>
      <c r="M158" s="28">
        <v>227</v>
      </c>
      <c r="N158" s="28">
        <v>224.9</v>
      </c>
      <c r="O158" s="39">
        <v>13035000</v>
      </c>
      <c r="P158" s="40">
        <v>4.4722289011781678E-2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171</v>
      </c>
      <c r="F159" s="37">
        <v>171.06666666666669</v>
      </c>
      <c r="G159" s="38">
        <v>168.93333333333339</v>
      </c>
      <c r="H159" s="38">
        <v>166.8666666666667</v>
      </c>
      <c r="I159" s="38">
        <v>164.73333333333341</v>
      </c>
      <c r="J159" s="38">
        <v>173.13333333333338</v>
      </c>
      <c r="K159" s="38">
        <v>175.26666666666665</v>
      </c>
      <c r="L159" s="38">
        <v>177.33333333333337</v>
      </c>
      <c r="M159" s="28">
        <v>173.2</v>
      </c>
      <c r="N159" s="28">
        <v>169</v>
      </c>
      <c r="O159" s="39">
        <v>61355200</v>
      </c>
      <c r="P159" s="40">
        <v>-8.5161807434124843E-3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2602.15</v>
      </c>
      <c r="F160" s="37">
        <v>2580.9</v>
      </c>
      <c r="G160" s="38">
        <v>2556.5</v>
      </c>
      <c r="H160" s="38">
        <v>2510.85</v>
      </c>
      <c r="I160" s="38">
        <v>2486.4499999999998</v>
      </c>
      <c r="J160" s="38">
        <v>2626.55</v>
      </c>
      <c r="K160" s="38">
        <v>2650.9500000000007</v>
      </c>
      <c r="L160" s="38">
        <v>2696.6000000000004</v>
      </c>
      <c r="M160" s="28">
        <v>2605.3000000000002</v>
      </c>
      <c r="N160" s="28">
        <v>2535.25</v>
      </c>
      <c r="O160" s="39">
        <v>2257500</v>
      </c>
      <c r="P160" s="40">
        <v>1.4264854543412333E-2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3506.8</v>
      </c>
      <c r="F161" s="37">
        <v>3477.1833333333329</v>
      </c>
      <c r="G161" s="38">
        <v>3427.3666666666659</v>
      </c>
      <c r="H161" s="38">
        <v>3347.9333333333329</v>
      </c>
      <c r="I161" s="38">
        <v>3298.1166666666659</v>
      </c>
      <c r="J161" s="38">
        <v>3556.6166666666659</v>
      </c>
      <c r="K161" s="38">
        <v>3606.4333333333325</v>
      </c>
      <c r="L161" s="38">
        <v>3685.8666666666659</v>
      </c>
      <c r="M161" s="28">
        <v>3527</v>
      </c>
      <c r="N161" s="28">
        <v>3397.75</v>
      </c>
      <c r="O161" s="39">
        <v>1870250</v>
      </c>
      <c r="P161" s="40">
        <v>5.916364125319349E-3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50.15</v>
      </c>
      <c r="F162" s="37">
        <v>49.95000000000001</v>
      </c>
      <c r="G162" s="38">
        <v>49.65000000000002</v>
      </c>
      <c r="H162" s="38">
        <v>49.150000000000013</v>
      </c>
      <c r="I162" s="38">
        <v>48.850000000000023</v>
      </c>
      <c r="J162" s="38">
        <v>50.450000000000017</v>
      </c>
      <c r="K162" s="38">
        <v>50.750000000000014</v>
      </c>
      <c r="L162" s="38">
        <v>51.250000000000014</v>
      </c>
      <c r="M162" s="28">
        <v>50.25</v>
      </c>
      <c r="N162" s="28">
        <v>49.45</v>
      </c>
      <c r="O162" s="39">
        <v>243936000</v>
      </c>
      <c r="P162" s="40">
        <v>-2.3557126030624262E-3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3416.35</v>
      </c>
      <c r="F163" s="37">
        <v>3422.7166666666667</v>
      </c>
      <c r="G163" s="38">
        <v>3397.6333333333332</v>
      </c>
      <c r="H163" s="38">
        <v>3378.9166666666665</v>
      </c>
      <c r="I163" s="38">
        <v>3353.833333333333</v>
      </c>
      <c r="J163" s="38">
        <v>3441.4333333333334</v>
      </c>
      <c r="K163" s="38">
        <v>3466.5166666666664</v>
      </c>
      <c r="L163" s="38">
        <v>3485.2333333333336</v>
      </c>
      <c r="M163" s="28">
        <v>3447.8</v>
      </c>
      <c r="N163" s="28">
        <v>3404</v>
      </c>
      <c r="O163" s="39">
        <v>1166100</v>
      </c>
      <c r="P163" s="40">
        <v>-8.4183673469387758E-3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238.5</v>
      </c>
      <c r="F164" s="37">
        <v>238.04999999999998</v>
      </c>
      <c r="G164" s="38">
        <v>236.84999999999997</v>
      </c>
      <c r="H164" s="38">
        <v>235.2</v>
      </c>
      <c r="I164" s="38">
        <v>233.99999999999997</v>
      </c>
      <c r="J164" s="38">
        <v>239.69999999999996</v>
      </c>
      <c r="K164" s="38">
        <v>240.89999999999995</v>
      </c>
      <c r="L164" s="38">
        <v>242.54999999999995</v>
      </c>
      <c r="M164" s="28">
        <v>239.25</v>
      </c>
      <c r="N164" s="28">
        <v>236.4</v>
      </c>
      <c r="O164" s="39">
        <v>31490100</v>
      </c>
      <c r="P164" s="40">
        <v>2.5048338899630866E-2</v>
      </c>
    </row>
    <row r="165" spans="1:16" ht="12.75" customHeight="1">
      <c r="A165" s="28">
        <v>155</v>
      </c>
      <c r="B165" s="29" t="s">
        <v>178</v>
      </c>
      <c r="C165" s="30" t="s">
        <v>980</v>
      </c>
      <c r="D165" s="31">
        <v>45106</v>
      </c>
      <c r="E165" s="37">
        <v>1410.45</v>
      </c>
      <c r="F165" s="37">
        <v>1398.4666666666665</v>
      </c>
      <c r="G165" s="38">
        <v>1381.9333333333329</v>
      </c>
      <c r="H165" s="38">
        <v>1353.4166666666665</v>
      </c>
      <c r="I165" s="38">
        <v>1336.883333333333</v>
      </c>
      <c r="J165" s="38">
        <v>1426.9833333333329</v>
      </c>
      <c r="K165" s="38">
        <v>1443.5166666666662</v>
      </c>
      <c r="L165" s="38">
        <v>1472.0333333333328</v>
      </c>
      <c r="M165" s="28">
        <v>1415</v>
      </c>
      <c r="N165" s="28">
        <v>1369.95</v>
      </c>
      <c r="O165" s="39">
        <v>2984531</v>
      </c>
      <c r="P165" s="40">
        <v>-5.7212651067112368E-2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151.75</v>
      </c>
      <c r="F166" s="37">
        <v>150.93333333333334</v>
      </c>
      <c r="G166" s="38">
        <v>149.11666666666667</v>
      </c>
      <c r="H166" s="38">
        <v>146.48333333333335</v>
      </c>
      <c r="I166" s="38">
        <v>144.66666666666669</v>
      </c>
      <c r="J166" s="38">
        <v>153.56666666666666</v>
      </c>
      <c r="K166" s="38">
        <v>155.38333333333333</v>
      </c>
      <c r="L166" s="38">
        <v>158.01666666666665</v>
      </c>
      <c r="M166" s="28">
        <v>152.75</v>
      </c>
      <c r="N166" s="28">
        <v>148.30000000000001</v>
      </c>
      <c r="O166" s="39">
        <v>11539500</v>
      </c>
      <c r="P166" s="40">
        <v>4.2364843503003478E-2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874.5</v>
      </c>
      <c r="F167" s="37">
        <v>876.35</v>
      </c>
      <c r="G167" s="38">
        <v>866.2</v>
      </c>
      <c r="H167" s="38">
        <v>857.9</v>
      </c>
      <c r="I167" s="38">
        <v>847.75</v>
      </c>
      <c r="J167" s="38">
        <v>884.65000000000009</v>
      </c>
      <c r="K167" s="38">
        <v>894.8</v>
      </c>
      <c r="L167" s="38">
        <v>903.10000000000014</v>
      </c>
      <c r="M167" s="28">
        <v>886.5</v>
      </c>
      <c r="N167" s="28">
        <v>868.05</v>
      </c>
      <c r="O167" s="39">
        <v>2802450</v>
      </c>
      <c r="P167" s="40">
        <v>-4.7385148800924586E-2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149.4</v>
      </c>
      <c r="F168" s="37">
        <v>149</v>
      </c>
      <c r="G168" s="38">
        <v>147.75</v>
      </c>
      <c r="H168" s="38">
        <v>146.1</v>
      </c>
      <c r="I168" s="38">
        <v>144.85</v>
      </c>
      <c r="J168" s="38">
        <v>150.65</v>
      </c>
      <c r="K168" s="38">
        <v>151.9</v>
      </c>
      <c r="L168" s="38">
        <v>153.55000000000001</v>
      </c>
      <c r="M168" s="28">
        <v>150.25</v>
      </c>
      <c r="N168" s="28">
        <v>147.35</v>
      </c>
      <c r="O168" s="39">
        <v>38335000</v>
      </c>
      <c r="P168" s="40">
        <v>2.2222222222222222E-3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134.1</v>
      </c>
      <c r="F169" s="37">
        <v>133.79999999999998</v>
      </c>
      <c r="G169" s="38">
        <v>132.99999999999997</v>
      </c>
      <c r="H169" s="38">
        <v>131.89999999999998</v>
      </c>
      <c r="I169" s="38">
        <v>131.09999999999997</v>
      </c>
      <c r="J169" s="38">
        <v>134.89999999999998</v>
      </c>
      <c r="K169" s="38">
        <v>135.69999999999999</v>
      </c>
      <c r="L169" s="38">
        <v>136.79999999999998</v>
      </c>
      <c r="M169" s="28">
        <v>134.6</v>
      </c>
      <c r="N169" s="28">
        <v>132.69999999999999</v>
      </c>
      <c r="O169" s="39">
        <v>56192000</v>
      </c>
      <c r="P169" s="40">
        <v>-1.7072488105233697E-2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2524.4</v>
      </c>
      <c r="F170" s="37">
        <v>2504.6333333333332</v>
      </c>
      <c r="G170" s="38">
        <v>2480.7666666666664</v>
      </c>
      <c r="H170" s="38">
        <v>2437.1333333333332</v>
      </c>
      <c r="I170" s="38">
        <v>2413.2666666666664</v>
      </c>
      <c r="J170" s="38">
        <v>2548.2666666666664</v>
      </c>
      <c r="K170" s="38">
        <v>2572.1333333333332</v>
      </c>
      <c r="L170" s="38">
        <v>2615.7666666666664</v>
      </c>
      <c r="M170" s="28">
        <v>2528.5</v>
      </c>
      <c r="N170" s="28">
        <v>2461</v>
      </c>
      <c r="O170" s="39">
        <v>31630750</v>
      </c>
      <c r="P170" s="40">
        <v>-3.0408227387329394E-2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82.8</v>
      </c>
      <c r="F171" s="37">
        <v>82.266666666666666</v>
      </c>
      <c r="G171" s="38">
        <v>81.233333333333334</v>
      </c>
      <c r="H171" s="38">
        <v>79.666666666666671</v>
      </c>
      <c r="I171" s="38">
        <v>78.63333333333334</v>
      </c>
      <c r="J171" s="38">
        <v>83.833333333333329</v>
      </c>
      <c r="K171" s="38">
        <v>84.86666666666666</v>
      </c>
      <c r="L171" s="38">
        <v>86.433333333333323</v>
      </c>
      <c r="M171" s="28">
        <v>83.3</v>
      </c>
      <c r="N171" s="28">
        <v>80.7</v>
      </c>
      <c r="O171" s="39">
        <v>97232000</v>
      </c>
      <c r="P171" s="40">
        <v>4.2635326413313891E-2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897.4</v>
      </c>
      <c r="F172" s="37">
        <v>892.65</v>
      </c>
      <c r="G172" s="38">
        <v>885.75</v>
      </c>
      <c r="H172" s="38">
        <v>874.1</v>
      </c>
      <c r="I172" s="38">
        <v>867.2</v>
      </c>
      <c r="J172" s="38">
        <v>904.3</v>
      </c>
      <c r="K172" s="38">
        <v>911.19999999999982</v>
      </c>
      <c r="L172" s="38">
        <v>922.84999999999991</v>
      </c>
      <c r="M172" s="28">
        <v>899.55</v>
      </c>
      <c r="N172" s="28">
        <v>881</v>
      </c>
      <c r="O172" s="39">
        <v>7357600</v>
      </c>
      <c r="P172" s="40">
        <v>-6.4815815058874363E-3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1202.5</v>
      </c>
      <c r="F173" s="37">
        <v>1198.3166666666666</v>
      </c>
      <c r="G173" s="38">
        <v>1188.1333333333332</v>
      </c>
      <c r="H173" s="38">
        <v>1173.7666666666667</v>
      </c>
      <c r="I173" s="38">
        <v>1163.5833333333333</v>
      </c>
      <c r="J173" s="38">
        <v>1212.6833333333332</v>
      </c>
      <c r="K173" s="38">
        <v>1222.8666666666666</v>
      </c>
      <c r="L173" s="38">
        <v>1237.2333333333331</v>
      </c>
      <c r="M173" s="28">
        <v>1208.5</v>
      </c>
      <c r="N173" s="28">
        <v>1183.95</v>
      </c>
      <c r="O173" s="39">
        <v>6937500</v>
      </c>
      <c r="P173" s="40">
        <v>1.0376843255051884E-2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578.79999999999995</v>
      </c>
      <c r="F174" s="37">
        <v>577.74999999999989</v>
      </c>
      <c r="G174" s="38">
        <v>575.0999999999998</v>
      </c>
      <c r="H174" s="38">
        <v>571.39999999999986</v>
      </c>
      <c r="I174" s="38">
        <v>568.74999999999977</v>
      </c>
      <c r="J174" s="38">
        <v>581.44999999999982</v>
      </c>
      <c r="K174" s="38">
        <v>584.09999999999991</v>
      </c>
      <c r="L174" s="38">
        <v>587.79999999999984</v>
      </c>
      <c r="M174" s="28">
        <v>580.4</v>
      </c>
      <c r="N174" s="28">
        <v>574.04999999999995</v>
      </c>
      <c r="O174" s="39">
        <v>71184000</v>
      </c>
      <c r="P174" s="40">
        <v>-2.2029881504379185E-2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24983.3</v>
      </c>
      <c r="F175" s="37">
        <v>24717.183333333334</v>
      </c>
      <c r="G175" s="38">
        <v>24383.366666666669</v>
      </c>
      <c r="H175" s="38">
        <v>23783.433333333334</v>
      </c>
      <c r="I175" s="38">
        <v>23449.616666666669</v>
      </c>
      <c r="J175" s="38">
        <v>25317.116666666669</v>
      </c>
      <c r="K175" s="38">
        <v>25650.933333333334</v>
      </c>
      <c r="L175" s="38">
        <v>26250.866666666669</v>
      </c>
      <c r="M175" s="28">
        <v>25051</v>
      </c>
      <c r="N175" s="28">
        <v>24117.25</v>
      </c>
      <c r="O175" s="39">
        <v>301850</v>
      </c>
      <c r="P175" s="40">
        <v>1.4025363231712438E-2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3536.4</v>
      </c>
      <c r="F176" s="37">
        <v>3531.9666666666672</v>
      </c>
      <c r="G176" s="38">
        <v>3499.8833333333341</v>
      </c>
      <c r="H176" s="38">
        <v>3463.3666666666668</v>
      </c>
      <c r="I176" s="38">
        <v>3431.2833333333338</v>
      </c>
      <c r="J176" s="38">
        <v>3568.4833333333345</v>
      </c>
      <c r="K176" s="38">
        <v>3600.5666666666675</v>
      </c>
      <c r="L176" s="38">
        <v>3637.0833333333348</v>
      </c>
      <c r="M176" s="28">
        <v>3564.05</v>
      </c>
      <c r="N176" s="28">
        <v>3495.45</v>
      </c>
      <c r="O176" s="39">
        <v>2399100</v>
      </c>
      <c r="P176" s="40">
        <v>-2.2849462365591398E-2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2528.75</v>
      </c>
      <c r="F177" s="37">
        <v>2514.7666666666669</v>
      </c>
      <c r="G177" s="38">
        <v>2496.0333333333338</v>
      </c>
      <c r="H177" s="38">
        <v>2463.3166666666671</v>
      </c>
      <c r="I177" s="38">
        <v>2444.5833333333339</v>
      </c>
      <c r="J177" s="38">
        <v>2547.4833333333336</v>
      </c>
      <c r="K177" s="38">
        <v>2566.2166666666662</v>
      </c>
      <c r="L177" s="38">
        <v>2598.9333333333334</v>
      </c>
      <c r="M177" s="28">
        <v>2533.5</v>
      </c>
      <c r="N177" s="28">
        <v>2482.0500000000002</v>
      </c>
      <c r="O177" s="39">
        <v>2506500</v>
      </c>
      <c r="P177" s="40">
        <v>3.005085529357374E-2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45106</v>
      </c>
      <c r="E178" s="37">
        <v>1368.45</v>
      </c>
      <c r="F178" s="37">
        <v>1363.2</v>
      </c>
      <c r="G178" s="38">
        <v>1355.45</v>
      </c>
      <c r="H178" s="38">
        <v>1342.45</v>
      </c>
      <c r="I178" s="38">
        <v>1334.7</v>
      </c>
      <c r="J178" s="38">
        <v>1376.2</v>
      </c>
      <c r="K178" s="38">
        <v>1383.95</v>
      </c>
      <c r="L178" s="38">
        <v>1396.95</v>
      </c>
      <c r="M178" s="28">
        <v>1370.95</v>
      </c>
      <c r="N178" s="28">
        <v>1350.2</v>
      </c>
      <c r="O178" s="39">
        <v>4037400</v>
      </c>
      <c r="P178" s="40">
        <v>-1.9524989071834475E-2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975.5</v>
      </c>
      <c r="F179" s="37">
        <v>967.68333333333339</v>
      </c>
      <c r="G179" s="38">
        <v>951.81666666666683</v>
      </c>
      <c r="H179" s="38">
        <v>928.13333333333344</v>
      </c>
      <c r="I179" s="38">
        <v>912.26666666666688</v>
      </c>
      <c r="J179" s="38">
        <v>991.36666666666679</v>
      </c>
      <c r="K179" s="38">
        <v>1007.2333333333333</v>
      </c>
      <c r="L179" s="38">
        <v>1030.9166666666667</v>
      </c>
      <c r="M179" s="28">
        <v>983.55</v>
      </c>
      <c r="N179" s="28">
        <v>944</v>
      </c>
      <c r="O179" s="39">
        <v>25105500</v>
      </c>
      <c r="P179" s="40">
        <v>4.9082984760289002E-2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449.3</v>
      </c>
      <c r="F180" s="37">
        <v>448.55</v>
      </c>
      <c r="G180" s="38">
        <v>442.25</v>
      </c>
      <c r="H180" s="38">
        <v>435.2</v>
      </c>
      <c r="I180" s="38">
        <v>428.9</v>
      </c>
      <c r="J180" s="38">
        <v>455.6</v>
      </c>
      <c r="K180" s="38">
        <v>461.90000000000009</v>
      </c>
      <c r="L180" s="38">
        <v>468.95000000000005</v>
      </c>
      <c r="M180" s="28">
        <v>454.85</v>
      </c>
      <c r="N180" s="28">
        <v>441.5</v>
      </c>
      <c r="O180" s="39">
        <v>8224500</v>
      </c>
      <c r="P180" s="40">
        <v>-7.2424407025167481E-3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721.3</v>
      </c>
      <c r="F181" s="37">
        <v>720.76666666666677</v>
      </c>
      <c r="G181" s="38">
        <v>715.53333333333353</v>
      </c>
      <c r="H181" s="38">
        <v>709.76666666666677</v>
      </c>
      <c r="I181" s="38">
        <v>704.53333333333353</v>
      </c>
      <c r="J181" s="38">
        <v>726.53333333333353</v>
      </c>
      <c r="K181" s="38">
        <v>731.76666666666688</v>
      </c>
      <c r="L181" s="38">
        <v>737.53333333333353</v>
      </c>
      <c r="M181" s="28">
        <v>726</v>
      </c>
      <c r="N181" s="28">
        <v>715</v>
      </c>
      <c r="O181" s="39">
        <v>2385000</v>
      </c>
      <c r="P181" s="40">
        <v>4.6335299073294017E-3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954</v>
      </c>
      <c r="F182" s="37">
        <v>949.5</v>
      </c>
      <c r="G182" s="38">
        <v>942.55</v>
      </c>
      <c r="H182" s="38">
        <v>931.09999999999991</v>
      </c>
      <c r="I182" s="38">
        <v>924.14999999999986</v>
      </c>
      <c r="J182" s="38">
        <v>960.95</v>
      </c>
      <c r="K182" s="38">
        <v>967.90000000000009</v>
      </c>
      <c r="L182" s="38">
        <v>979.35000000000014</v>
      </c>
      <c r="M182" s="28">
        <v>956.45</v>
      </c>
      <c r="N182" s="28">
        <v>938.05</v>
      </c>
      <c r="O182" s="39">
        <v>5597650</v>
      </c>
      <c r="P182" s="40">
        <v>-4.0570072073152962E-2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1266.3499999999999</v>
      </c>
      <c r="F183" s="37">
        <v>1262.6333333333332</v>
      </c>
      <c r="G183" s="38">
        <v>1255.7166666666665</v>
      </c>
      <c r="H183" s="38">
        <v>1245.0833333333333</v>
      </c>
      <c r="I183" s="38">
        <v>1238.1666666666665</v>
      </c>
      <c r="J183" s="38">
        <v>1273.2666666666664</v>
      </c>
      <c r="K183" s="38">
        <v>1280.1833333333334</v>
      </c>
      <c r="L183" s="38">
        <v>1290.8166666666664</v>
      </c>
      <c r="M183" s="28">
        <v>1269.55</v>
      </c>
      <c r="N183" s="28">
        <v>1252</v>
      </c>
      <c r="O183" s="39">
        <v>2867000</v>
      </c>
      <c r="P183" s="40">
        <v>2.97358754591569E-3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793.5</v>
      </c>
      <c r="F184" s="37">
        <v>791.41666666666663</v>
      </c>
      <c r="G184" s="38">
        <v>788.08333333333326</v>
      </c>
      <c r="H184" s="38">
        <v>782.66666666666663</v>
      </c>
      <c r="I184" s="38">
        <v>779.33333333333326</v>
      </c>
      <c r="J184" s="38">
        <v>796.83333333333326</v>
      </c>
      <c r="K184" s="38">
        <v>800.16666666666652</v>
      </c>
      <c r="L184" s="38">
        <v>805.58333333333326</v>
      </c>
      <c r="M184" s="28">
        <v>794.75</v>
      </c>
      <c r="N184" s="28">
        <v>786</v>
      </c>
      <c r="O184" s="39">
        <v>10434600</v>
      </c>
      <c r="P184" s="40">
        <v>-5.5750922034479801E-3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520.85</v>
      </c>
      <c r="F185" s="37">
        <v>519.30000000000007</v>
      </c>
      <c r="G185" s="38">
        <v>516.55000000000018</v>
      </c>
      <c r="H185" s="38">
        <v>512.25000000000011</v>
      </c>
      <c r="I185" s="38">
        <v>509.50000000000023</v>
      </c>
      <c r="J185" s="38">
        <v>523.60000000000014</v>
      </c>
      <c r="K185" s="38">
        <v>526.34999999999991</v>
      </c>
      <c r="L185" s="38">
        <v>530.65000000000009</v>
      </c>
      <c r="M185" s="28">
        <v>522.04999999999995</v>
      </c>
      <c r="N185" s="28">
        <v>515</v>
      </c>
      <c r="O185" s="39">
        <v>54611700</v>
      </c>
      <c r="P185" s="40">
        <v>-2.5652759769150588E-2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211.7</v>
      </c>
      <c r="F186" s="37">
        <v>211.63333333333333</v>
      </c>
      <c r="G186" s="38">
        <v>210.26666666666665</v>
      </c>
      <c r="H186" s="38">
        <v>208.83333333333331</v>
      </c>
      <c r="I186" s="38">
        <v>207.46666666666664</v>
      </c>
      <c r="J186" s="38">
        <v>213.06666666666666</v>
      </c>
      <c r="K186" s="38">
        <v>214.43333333333334</v>
      </c>
      <c r="L186" s="38">
        <v>215.86666666666667</v>
      </c>
      <c r="M186" s="28">
        <v>213</v>
      </c>
      <c r="N186" s="28">
        <v>210.2</v>
      </c>
      <c r="O186" s="39">
        <v>87172875</v>
      </c>
      <c r="P186" s="40">
        <v>-3.626123519654361E-3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107.2</v>
      </c>
      <c r="F187" s="37">
        <v>106.76666666666667</v>
      </c>
      <c r="G187" s="38">
        <v>105.88333333333333</v>
      </c>
      <c r="H187" s="38">
        <v>104.56666666666666</v>
      </c>
      <c r="I187" s="38">
        <v>103.68333333333332</v>
      </c>
      <c r="J187" s="38">
        <v>108.08333333333333</v>
      </c>
      <c r="K187" s="38">
        <v>108.96666666666668</v>
      </c>
      <c r="L187" s="38">
        <v>110.28333333333333</v>
      </c>
      <c r="M187" s="28">
        <v>107.65</v>
      </c>
      <c r="N187" s="28">
        <v>105.45</v>
      </c>
      <c r="O187" s="39">
        <v>223965500</v>
      </c>
      <c r="P187" s="40">
        <v>-3.4994126859827722E-3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3328.65</v>
      </c>
      <c r="F188" s="37">
        <v>3317.65</v>
      </c>
      <c r="G188" s="38">
        <v>3303.3500000000004</v>
      </c>
      <c r="H188" s="38">
        <v>3278.05</v>
      </c>
      <c r="I188" s="38">
        <v>3263.7500000000005</v>
      </c>
      <c r="J188" s="38">
        <v>3342.9500000000003</v>
      </c>
      <c r="K188" s="38">
        <v>3357.2500000000005</v>
      </c>
      <c r="L188" s="38">
        <v>3382.55</v>
      </c>
      <c r="M188" s="28">
        <v>3331.95</v>
      </c>
      <c r="N188" s="28">
        <v>3292.35</v>
      </c>
      <c r="O188" s="39">
        <v>11948825</v>
      </c>
      <c r="P188" s="40">
        <v>4.2952938121496323E-2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1121.75</v>
      </c>
      <c r="F189" s="37">
        <v>1117.1000000000001</v>
      </c>
      <c r="G189" s="38">
        <v>1107.8500000000004</v>
      </c>
      <c r="H189" s="38">
        <v>1093.9500000000003</v>
      </c>
      <c r="I189" s="38">
        <v>1084.7000000000005</v>
      </c>
      <c r="J189" s="38">
        <v>1131.0000000000002</v>
      </c>
      <c r="K189" s="38">
        <v>1140.2499999999998</v>
      </c>
      <c r="L189" s="38">
        <v>1154.1500000000001</v>
      </c>
      <c r="M189" s="28">
        <v>1126.3499999999999</v>
      </c>
      <c r="N189" s="28">
        <v>1103.2</v>
      </c>
      <c r="O189" s="39">
        <v>11235000</v>
      </c>
      <c r="P189" s="40">
        <v>2.878962694357453E-2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2751.75</v>
      </c>
      <c r="F190" s="37">
        <v>2741.7833333333333</v>
      </c>
      <c r="G190" s="38">
        <v>2716.7166666666667</v>
      </c>
      <c r="H190" s="38">
        <v>2681.6833333333334</v>
      </c>
      <c r="I190" s="38">
        <v>2656.6166666666668</v>
      </c>
      <c r="J190" s="38">
        <v>2776.8166666666666</v>
      </c>
      <c r="K190" s="38">
        <v>2801.8833333333332</v>
      </c>
      <c r="L190" s="38">
        <v>2836.9166666666665</v>
      </c>
      <c r="M190" s="28">
        <v>2766.85</v>
      </c>
      <c r="N190" s="28">
        <v>2706.75</v>
      </c>
      <c r="O190" s="39">
        <v>5950500</v>
      </c>
      <c r="P190" s="40">
        <v>4.8846586026835878E-2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1699.8</v>
      </c>
      <c r="F191" s="37">
        <v>1698</v>
      </c>
      <c r="G191" s="38">
        <v>1690.8</v>
      </c>
      <c r="H191" s="38">
        <v>1681.8</v>
      </c>
      <c r="I191" s="38">
        <v>1674.6</v>
      </c>
      <c r="J191" s="38">
        <v>1707</v>
      </c>
      <c r="K191" s="38">
        <v>1714.1999999999998</v>
      </c>
      <c r="L191" s="38">
        <v>1723.2</v>
      </c>
      <c r="M191" s="28">
        <v>1705.2</v>
      </c>
      <c r="N191" s="28">
        <v>1689</v>
      </c>
      <c r="O191" s="39">
        <v>1243000</v>
      </c>
      <c r="P191" s="40">
        <v>-7.1884984025559102E-3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1542.6</v>
      </c>
      <c r="F192" s="37">
        <v>1526.2833333333335</v>
      </c>
      <c r="G192" s="38">
        <v>1506.3166666666671</v>
      </c>
      <c r="H192" s="38">
        <v>1470.0333333333335</v>
      </c>
      <c r="I192" s="38">
        <v>1450.0666666666671</v>
      </c>
      <c r="J192" s="38">
        <v>1562.5666666666671</v>
      </c>
      <c r="K192" s="38">
        <v>1582.5333333333338</v>
      </c>
      <c r="L192" s="38">
        <v>1618.8166666666671</v>
      </c>
      <c r="M192" s="28">
        <v>1546.25</v>
      </c>
      <c r="N192" s="28">
        <v>1490</v>
      </c>
      <c r="O192" s="39">
        <v>3164000</v>
      </c>
      <c r="P192" s="40">
        <v>7.1301247771836003E-3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1288.3499999999999</v>
      </c>
      <c r="F193" s="37">
        <v>1277.1333333333332</v>
      </c>
      <c r="G193" s="38">
        <v>1263.2666666666664</v>
      </c>
      <c r="H193" s="38">
        <v>1238.1833333333332</v>
      </c>
      <c r="I193" s="38">
        <v>1224.3166666666664</v>
      </c>
      <c r="J193" s="38">
        <v>1302.2166666666665</v>
      </c>
      <c r="K193" s="38">
        <v>1316.0833333333333</v>
      </c>
      <c r="L193" s="38">
        <v>1341.1666666666665</v>
      </c>
      <c r="M193" s="28">
        <v>1291</v>
      </c>
      <c r="N193" s="28">
        <v>1252.05</v>
      </c>
      <c r="O193" s="39">
        <v>7774900</v>
      </c>
      <c r="P193" s="40">
        <v>1.8710446666055213E-2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1469.6</v>
      </c>
      <c r="F194" s="37">
        <v>1466.6499999999999</v>
      </c>
      <c r="G194" s="38">
        <v>1455.4499999999998</v>
      </c>
      <c r="H194" s="38">
        <v>1441.3</v>
      </c>
      <c r="I194" s="38">
        <v>1430.1</v>
      </c>
      <c r="J194" s="38">
        <v>1480.7999999999997</v>
      </c>
      <c r="K194" s="38">
        <v>1492</v>
      </c>
      <c r="L194" s="38">
        <v>1506.1499999999996</v>
      </c>
      <c r="M194" s="28">
        <v>1477.85</v>
      </c>
      <c r="N194" s="28">
        <v>1452.5</v>
      </c>
      <c r="O194" s="39">
        <v>1978000</v>
      </c>
      <c r="P194" s="40">
        <v>2.211657709797437E-2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7780.4</v>
      </c>
      <c r="F195" s="37">
        <v>7754.3499999999995</v>
      </c>
      <c r="G195" s="38">
        <v>7699.2999999999993</v>
      </c>
      <c r="H195" s="38">
        <v>7618.2</v>
      </c>
      <c r="I195" s="38">
        <v>7563.15</v>
      </c>
      <c r="J195" s="38">
        <v>7835.4499999999989</v>
      </c>
      <c r="K195" s="38">
        <v>7890.5</v>
      </c>
      <c r="L195" s="38">
        <v>7971.5999999999985</v>
      </c>
      <c r="M195" s="28">
        <v>7809.4</v>
      </c>
      <c r="N195" s="28">
        <v>7673.25</v>
      </c>
      <c r="O195" s="39">
        <v>1862900</v>
      </c>
      <c r="P195" s="40">
        <v>-3.6902342496523692E-3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690.7</v>
      </c>
      <c r="F196" s="37">
        <v>686.18333333333339</v>
      </c>
      <c r="G196" s="38">
        <v>680.66666666666674</v>
      </c>
      <c r="H196" s="38">
        <v>670.63333333333333</v>
      </c>
      <c r="I196" s="38">
        <v>665.11666666666667</v>
      </c>
      <c r="J196" s="38">
        <v>696.21666666666681</v>
      </c>
      <c r="K196" s="38">
        <v>701.73333333333346</v>
      </c>
      <c r="L196" s="38">
        <v>711.76666666666688</v>
      </c>
      <c r="M196" s="28">
        <v>691.7</v>
      </c>
      <c r="N196" s="28">
        <v>676.15</v>
      </c>
      <c r="O196" s="39">
        <v>19722300</v>
      </c>
      <c r="P196" s="40">
        <v>-2.3996397323726198E-2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288.55</v>
      </c>
      <c r="F197" s="37">
        <v>288.61666666666673</v>
      </c>
      <c r="G197" s="38">
        <v>286.38333333333344</v>
      </c>
      <c r="H197" s="38">
        <v>284.2166666666667</v>
      </c>
      <c r="I197" s="38">
        <v>281.98333333333341</v>
      </c>
      <c r="J197" s="38">
        <v>290.78333333333347</v>
      </c>
      <c r="K197" s="38">
        <v>293.01666666666671</v>
      </c>
      <c r="L197" s="38">
        <v>295.18333333333351</v>
      </c>
      <c r="M197" s="28">
        <v>290.85000000000002</v>
      </c>
      <c r="N197" s="28">
        <v>286.45</v>
      </c>
      <c r="O197" s="39">
        <v>48344000</v>
      </c>
      <c r="P197" s="40">
        <v>7.0315267445979449E-2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815.15</v>
      </c>
      <c r="F198" s="37">
        <v>815.06666666666661</v>
      </c>
      <c r="G198" s="38">
        <v>810.88333333333321</v>
      </c>
      <c r="H198" s="38">
        <v>806.61666666666656</v>
      </c>
      <c r="I198" s="38">
        <v>802.43333333333317</v>
      </c>
      <c r="J198" s="38">
        <v>819.33333333333326</v>
      </c>
      <c r="K198" s="38">
        <v>823.51666666666665</v>
      </c>
      <c r="L198" s="38">
        <v>827.7833333333333</v>
      </c>
      <c r="M198" s="28">
        <v>819.25</v>
      </c>
      <c r="N198" s="28">
        <v>810.8</v>
      </c>
      <c r="O198" s="39">
        <v>6226800</v>
      </c>
      <c r="P198" s="40">
        <v>-1.89999054731071E-2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404.05</v>
      </c>
      <c r="F199" s="37">
        <v>401.51666666666671</v>
      </c>
      <c r="G199" s="38">
        <v>398.43333333333339</v>
      </c>
      <c r="H199" s="38">
        <v>392.81666666666666</v>
      </c>
      <c r="I199" s="38">
        <v>389.73333333333335</v>
      </c>
      <c r="J199" s="38">
        <v>407.13333333333344</v>
      </c>
      <c r="K199" s="38">
        <v>410.21666666666681</v>
      </c>
      <c r="L199" s="38">
        <v>415.83333333333348</v>
      </c>
      <c r="M199" s="28">
        <v>404.6</v>
      </c>
      <c r="N199" s="28">
        <v>395.9</v>
      </c>
      <c r="O199" s="39">
        <v>26088000</v>
      </c>
      <c r="P199" s="40">
        <v>-3.5521943394064399E-3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192.35</v>
      </c>
      <c r="F200" s="37">
        <v>188.13333333333333</v>
      </c>
      <c r="G200" s="38">
        <v>181.81666666666666</v>
      </c>
      <c r="H200" s="38">
        <v>171.28333333333333</v>
      </c>
      <c r="I200" s="38">
        <v>164.96666666666667</v>
      </c>
      <c r="J200" s="38">
        <v>198.66666666666666</v>
      </c>
      <c r="K200" s="38">
        <v>204.98333333333332</v>
      </c>
      <c r="L200" s="38">
        <v>215.51666666666665</v>
      </c>
      <c r="M200" s="28">
        <v>194.45</v>
      </c>
      <c r="N200" s="28">
        <v>177.6</v>
      </c>
      <c r="O200" s="39">
        <v>91209000</v>
      </c>
      <c r="P200" s="40">
        <v>5.6870719922133002E-2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510.9</v>
      </c>
      <c r="F201" s="37">
        <v>511.41666666666669</v>
      </c>
      <c r="G201" s="38">
        <v>506.38333333333333</v>
      </c>
      <c r="H201" s="38">
        <v>501.86666666666662</v>
      </c>
      <c r="I201" s="38">
        <v>496.83333333333326</v>
      </c>
      <c r="J201" s="38">
        <v>515.93333333333339</v>
      </c>
      <c r="K201" s="38">
        <v>520.96666666666681</v>
      </c>
      <c r="L201" s="38">
        <v>525.48333333333346</v>
      </c>
      <c r="M201" s="28">
        <v>516.45000000000005</v>
      </c>
      <c r="N201" s="28">
        <v>506.9</v>
      </c>
      <c r="O201" s="39">
        <v>6966000</v>
      </c>
      <c r="P201" s="40">
        <v>-1.0325245224574084E-3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2"/>
      <c r="P202" s="233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8" t="s">
        <v>16</v>
      </c>
      <c r="B8" s="400"/>
      <c r="C8" s="404" t="s">
        <v>20</v>
      </c>
      <c r="D8" s="404" t="s">
        <v>21</v>
      </c>
      <c r="E8" s="395" t="s">
        <v>22</v>
      </c>
      <c r="F8" s="396"/>
      <c r="G8" s="397"/>
      <c r="H8" s="395" t="s">
        <v>23</v>
      </c>
      <c r="I8" s="396"/>
      <c r="J8" s="397"/>
      <c r="K8" s="23"/>
      <c r="L8" s="50"/>
      <c r="M8" s="50"/>
      <c r="N8" s="1"/>
      <c r="O8" s="1"/>
    </row>
    <row r="9" spans="1:15" ht="36" customHeight="1">
      <c r="A9" s="402"/>
      <c r="B9" s="403"/>
      <c r="C9" s="403"/>
      <c r="D9" s="40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18499.349999999999</v>
      </c>
      <c r="D10" s="257">
        <v>18447.016666666666</v>
      </c>
      <c r="E10" s="257">
        <v>18385.483333333334</v>
      </c>
      <c r="F10" s="257">
        <v>18271.616666666669</v>
      </c>
      <c r="G10" s="257">
        <v>18210.083333333336</v>
      </c>
      <c r="H10" s="257">
        <v>18560.883333333331</v>
      </c>
      <c r="I10" s="257">
        <v>18622.416666666664</v>
      </c>
      <c r="J10" s="257">
        <v>18736.283333333329</v>
      </c>
      <c r="K10" s="257">
        <v>18508.55</v>
      </c>
      <c r="L10" s="257">
        <v>18333.150000000001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44018</v>
      </c>
      <c r="D11" s="257">
        <v>43891.466666666674</v>
      </c>
      <c r="E11" s="257">
        <v>43715.33333333335</v>
      </c>
      <c r="F11" s="257">
        <v>43412.666666666679</v>
      </c>
      <c r="G11" s="257">
        <v>43236.533333333355</v>
      </c>
      <c r="H11" s="257">
        <v>44194.133333333346</v>
      </c>
      <c r="I11" s="257">
        <v>44370.266666666677</v>
      </c>
      <c r="J11" s="257">
        <v>44672.933333333342</v>
      </c>
      <c r="K11" s="257">
        <v>44067.6</v>
      </c>
      <c r="L11" s="257">
        <v>43588.800000000003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3131.6</v>
      </c>
      <c r="D12" s="231">
        <v>3130.3999999999996</v>
      </c>
      <c r="E12" s="231">
        <v>3118.0999999999995</v>
      </c>
      <c r="F12" s="231">
        <v>3104.6</v>
      </c>
      <c r="G12" s="231">
        <v>3092.2999999999997</v>
      </c>
      <c r="H12" s="231">
        <v>3143.8999999999992</v>
      </c>
      <c r="I12" s="231">
        <v>3156.1999999999994</v>
      </c>
      <c r="J12" s="231">
        <v>3169.6999999999989</v>
      </c>
      <c r="K12" s="231">
        <v>3142.7</v>
      </c>
      <c r="L12" s="231">
        <v>3116.9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5459.9</v>
      </c>
      <c r="D13" s="231">
        <v>5449</v>
      </c>
      <c r="E13" s="231">
        <v>5435.75</v>
      </c>
      <c r="F13" s="231">
        <v>5411.6</v>
      </c>
      <c r="G13" s="231">
        <v>5398.35</v>
      </c>
      <c r="H13" s="231">
        <v>5473.15</v>
      </c>
      <c r="I13" s="231">
        <v>5486.4</v>
      </c>
      <c r="J13" s="231">
        <v>5510.5499999999993</v>
      </c>
      <c r="K13" s="231">
        <v>5462.25</v>
      </c>
      <c r="L13" s="231">
        <v>5424.85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29355.9</v>
      </c>
      <c r="D14" s="231">
        <v>29238.899999999998</v>
      </c>
      <c r="E14" s="231">
        <v>29092.949999999997</v>
      </c>
      <c r="F14" s="231">
        <v>28830</v>
      </c>
      <c r="G14" s="231">
        <v>28684.05</v>
      </c>
      <c r="H14" s="231">
        <v>29501.849999999995</v>
      </c>
      <c r="I14" s="231">
        <v>29647.8</v>
      </c>
      <c r="J14" s="231">
        <v>29910.749999999993</v>
      </c>
      <c r="K14" s="231">
        <v>29384.85</v>
      </c>
      <c r="L14" s="231">
        <v>28975.95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4804.8999999999996</v>
      </c>
      <c r="D15" s="231">
        <v>4805.666666666667</v>
      </c>
      <c r="E15" s="231">
        <v>4788.3333333333339</v>
      </c>
      <c r="F15" s="231">
        <v>4771.7666666666673</v>
      </c>
      <c r="G15" s="231">
        <v>4754.4333333333343</v>
      </c>
      <c r="H15" s="231">
        <v>4822.2333333333336</v>
      </c>
      <c r="I15" s="231">
        <v>4839.5666666666675</v>
      </c>
      <c r="J15" s="231">
        <v>4856.1333333333332</v>
      </c>
      <c r="K15" s="231">
        <v>4823</v>
      </c>
      <c r="L15" s="231">
        <v>4789.1000000000004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9428.6</v>
      </c>
      <c r="D16" s="231">
        <v>9401.4500000000007</v>
      </c>
      <c r="E16" s="231">
        <v>9367.6000000000022</v>
      </c>
      <c r="F16" s="231">
        <v>9306.6000000000022</v>
      </c>
      <c r="G16" s="231">
        <v>9272.7500000000036</v>
      </c>
      <c r="H16" s="231">
        <v>9462.4500000000007</v>
      </c>
      <c r="I16" s="231">
        <v>9496.2999999999993</v>
      </c>
      <c r="J16" s="231">
        <v>9557.2999999999993</v>
      </c>
      <c r="K16" s="231">
        <v>9435.2999999999993</v>
      </c>
      <c r="L16" s="231">
        <v>9340.4500000000007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4004.75</v>
      </c>
      <c r="D17" s="231">
        <v>3989.0166666666664</v>
      </c>
      <c r="E17" s="231">
        <v>3965.7333333333327</v>
      </c>
      <c r="F17" s="231">
        <v>3926.7166666666662</v>
      </c>
      <c r="G17" s="231">
        <v>3903.4333333333325</v>
      </c>
      <c r="H17" s="231">
        <v>4028.0333333333328</v>
      </c>
      <c r="I17" s="231">
        <v>4051.3166666666666</v>
      </c>
      <c r="J17" s="231">
        <v>4090.333333333333</v>
      </c>
      <c r="K17" s="230">
        <v>4012.3</v>
      </c>
      <c r="L17" s="230">
        <v>3950</v>
      </c>
      <c r="M17" s="230">
        <v>3.2769699999999999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1785</v>
      </c>
      <c r="D18" s="231">
        <v>1789.5166666666667</v>
      </c>
      <c r="E18" s="231">
        <v>1769.0333333333333</v>
      </c>
      <c r="F18" s="231">
        <v>1753.0666666666666</v>
      </c>
      <c r="G18" s="231">
        <v>1732.5833333333333</v>
      </c>
      <c r="H18" s="231">
        <v>1805.4833333333333</v>
      </c>
      <c r="I18" s="231">
        <v>1825.9666666666665</v>
      </c>
      <c r="J18" s="231">
        <v>1841.9333333333334</v>
      </c>
      <c r="K18" s="230">
        <v>1810</v>
      </c>
      <c r="L18" s="230">
        <v>1773.55</v>
      </c>
      <c r="M18" s="230">
        <v>3.7397200000000002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778.2</v>
      </c>
      <c r="D19" s="231">
        <v>774.75</v>
      </c>
      <c r="E19" s="231">
        <v>769.5</v>
      </c>
      <c r="F19" s="231">
        <v>760.8</v>
      </c>
      <c r="G19" s="231">
        <v>755.55</v>
      </c>
      <c r="H19" s="231">
        <v>783.45</v>
      </c>
      <c r="I19" s="231">
        <v>788.7</v>
      </c>
      <c r="J19" s="231">
        <v>797.40000000000009</v>
      </c>
      <c r="K19" s="230">
        <v>780</v>
      </c>
      <c r="L19" s="230">
        <v>766.05</v>
      </c>
      <c r="M19" s="230">
        <v>10.75483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21901.45</v>
      </c>
      <c r="D20" s="231">
        <v>21841.033333333336</v>
      </c>
      <c r="E20" s="231">
        <v>21740.416666666672</v>
      </c>
      <c r="F20" s="231">
        <v>21579.383333333335</v>
      </c>
      <c r="G20" s="231">
        <v>21478.76666666667</v>
      </c>
      <c r="H20" s="231">
        <v>22002.066666666673</v>
      </c>
      <c r="I20" s="231">
        <v>22102.683333333334</v>
      </c>
      <c r="J20" s="231">
        <v>22263.716666666674</v>
      </c>
      <c r="K20" s="230">
        <v>21941.65</v>
      </c>
      <c r="L20" s="230">
        <v>21680</v>
      </c>
      <c r="M20" s="230">
        <v>6.0569999999999999E-2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2544.35</v>
      </c>
      <c r="D21" s="231">
        <v>2559.8166666666662</v>
      </c>
      <c r="E21" s="231">
        <v>2519.6833333333325</v>
      </c>
      <c r="F21" s="231">
        <v>2495.0166666666664</v>
      </c>
      <c r="G21" s="231">
        <v>2454.8833333333328</v>
      </c>
      <c r="H21" s="231">
        <v>2584.4833333333322</v>
      </c>
      <c r="I21" s="231">
        <v>2624.6166666666663</v>
      </c>
      <c r="J21" s="231">
        <v>2649.2833333333319</v>
      </c>
      <c r="K21" s="230">
        <v>2599.9499999999998</v>
      </c>
      <c r="L21" s="230">
        <v>2535.15</v>
      </c>
      <c r="M21" s="230">
        <v>39.635150000000003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963.35</v>
      </c>
      <c r="D22" s="231">
        <v>968.44999999999993</v>
      </c>
      <c r="E22" s="231">
        <v>954.89999999999986</v>
      </c>
      <c r="F22" s="231">
        <v>946.44999999999993</v>
      </c>
      <c r="G22" s="231">
        <v>932.89999999999986</v>
      </c>
      <c r="H22" s="231">
        <v>976.89999999999986</v>
      </c>
      <c r="I22" s="231">
        <v>990.44999999999982</v>
      </c>
      <c r="J22" s="231">
        <v>998.89999999999986</v>
      </c>
      <c r="K22" s="230">
        <v>982</v>
      </c>
      <c r="L22" s="230">
        <v>960</v>
      </c>
      <c r="M22" s="230">
        <v>8.6619799999999998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726.85</v>
      </c>
      <c r="D23" s="231">
        <v>725.93333333333339</v>
      </c>
      <c r="E23" s="231">
        <v>721.51666666666677</v>
      </c>
      <c r="F23" s="231">
        <v>716.18333333333339</v>
      </c>
      <c r="G23" s="231">
        <v>711.76666666666677</v>
      </c>
      <c r="H23" s="231">
        <v>731.26666666666677</v>
      </c>
      <c r="I23" s="231">
        <v>735.68333333333328</v>
      </c>
      <c r="J23" s="231">
        <v>741.01666666666677</v>
      </c>
      <c r="K23" s="230">
        <v>730.35</v>
      </c>
      <c r="L23" s="230">
        <v>720.6</v>
      </c>
      <c r="M23" s="230">
        <v>45.076169999999998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760.7</v>
      </c>
      <c r="D24" s="231">
        <v>774.65</v>
      </c>
      <c r="E24" s="231">
        <v>742.65</v>
      </c>
      <c r="F24" s="231">
        <v>724.6</v>
      </c>
      <c r="G24" s="231">
        <v>692.6</v>
      </c>
      <c r="H24" s="231">
        <v>792.69999999999993</v>
      </c>
      <c r="I24" s="231">
        <v>824.69999999999993</v>
      </c>
      <c r="J24" s="231">
        <v>842.74999999999989</v>
      </c>
      <c r="K24" s="230">
        <v>806.65</v>
      </c>
      <c r="L24" s="230">
        <v>756.6</v>
      </c>
      <c r="M24" s="230">
        <v>25.957329999999999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850.1</v>
      </c>
      <c r="D25" s="231">
        <v>865.23333333333323</v>
      </c>
      <c r="E25" s="231">
        <v>832.06666666666649</v>
      </c>
      <c r="F25" s="231">
        <v>814.0333333333333</v>
      </c>
      <c r="G25" s="231">
        <v>780.86666666666656</v>
      </c>
      <c r="H25" s="231">
        <v>883.26666666666642</v>
      </c>
      <c r="I25" s="231">
        <v>916.43333333333317</v>
      </c>
      <c r="J25" s="231">
        <v>934.46666666666636</v>
      </c>
      <c r="K25" s="230">
        <v>898.4</v>
      </c>
      <c r="L25" s="230">
        <v>847.2</v>
      </c>
      <c r="M25" s="230">
        <v>29.6844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450.4</v>
      </c>
      <c r="D26" s="231">
        <v>451.84999999999997</v>
      </c>
      <c r="E26" s="231">
        <v>445.79999999999995</v>
      </c>
      <c r="F26" s="231">
        <v>441.2</v>
      </c>
      <c r="G26" s="231">
        <v>435.15</v>
      </c>
      <c r="H26" s="231">
        <v>456.44999999999993</v>
      </c>
      <c r="I26" s="231">
        <v>462.5</v>
      </c>
      <c r="J26" s="231">
        <v>467.09999999999991</v>
      </c>
      <c r="K26" s="230">
        <v>457.9</v>
      </c>
      <c r="L26" s="230">
        <v>447.25</v>
      </c>
      <c r="M26" s="230">
        <v>22.975709999999999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165.25</v>
      </c>
      <c r="D27" s="231">
        <v>165.61666666666665</v>
      </c>
      <c r="E27" s="231">
        <v>163.83333333333329</v>
      </c>
      <c r="F27" s="231">
        <v>162.41666666666663</v>
      </c>
      <c r="G27" s="231">
        <v>160.63333333333327</v>
      </c>
      <c r="H27" s="231">
        <v>167.0333333333333</v>
      </c>
      <c r="I27" s="231">
        <v>168.81666666666666</v>
      </c>
      <c r="J27" s="231">
        <v>170.23333333333332</v>
      </c>
      <c r="K27" s="230">
        <v>167.4</v>
      </c>
      <c r="L27" s="230">
        <v>164.2</v>
      </c>
      <c r="M27" s="230">
        <v>13.3833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197.05</v>
      </c>
      <c r="D28" s="231">
        <v>197.91666666666666</v>
      </c>
      <c r="E28" s="231">
        <v>194.98333333333332</v>
      </c>
      <c r="F28" s="231">
        <v>192.91666666666666</v>
      </c>
      <c r="G28" s="231">
        <v>189.98333333333332</v>
      </c>
      <c r="H28" s="231">
        <v>199.98333333333332</v>
      </c>
      <c r="I28" s="231">
        <v>202.91666666666666</v>
      </c>
      <c r="J28" s="231">
        <v>204.98333333333332</v>
      </c>
      <c r="K28" s="230">
        <v>200.85</v>
      </c>
      <c r="L28" s="230">
        <v>195.85</v>
      </c>
      <c r="M28" s="230">
        <v>34.134169999999997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3345.85</v>
      </c>
      <c r="D29" s="231">
        <v>3341.4333333333329</v>
      </c>
      <c r="E29" s="231">
        <v>3314.3666666666659</v>
      </c>
      <c r="F29" s="231">
        <v>3282.8833333333328</v>
      </c>
      <c r="G29" s="231">
        <v>3255.8166666666657</v>
      </c>
      <c r="H29" s="231">
        <v>3372.9166666666661</v>
      </c>
      <c r="I29" s="231">
        <v>3399.9833333333327</v>
      </c>
      <c r="J29" s="231">
        <v>3431.4666666666662</v>
      </c>
      <c r="K29" s="230">
        <v>3368.5</v>
      </c>
      <c r="L29" s="230">
        <v>3309.95</v>
      </c>
      <c r="M29" s="230">
        <v>1.4025700000000001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424.55</v>
      </c>
      <c r="D30" s="231">
        <v>422.56666666666666</v>
      </c>
      <c r="E30" s="231">
        <v>419.48333333333335</v>
      </c>
      <c r="F30" s="231">
        <v>414.41666666666669</v>
      </c>
      <c r="G30" s="231">
        <v>411.33333333333337</v>
      </c>
      <c r="H30" s="231">
        <v>427.63333333333333</v>
      </c>
      <c r="I30" s="231">
        <v>430.7166666666667</v>
      </c>
      <c r="J30" s="231">
        <v>435.7833333333333</v>
      </c>
      <c r="K30" s="230">
        <v>425.65</v>
      </c>
      <c r="L30" s="230">
        <v>417.5</v>
      </c>
      <c r="M30" s="230">
        <v>37.69455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4609.8999999999996</v>
      </c>
      <c r="D31" s="231">
        <v>4593.7166666666662</v>
      </c>
      <c r="E31" s="231">
        <v>4567.4333333333325</v>
      </c>
      <c r="F31" s="231">
        <v>4524.9666666666662</v>
      </c>
      <c r="G31" s="231">
        <v>4498.6833333333325</v>
      </c>
      <c r="H31" s="231">
        <v>4636.1833333333325</v>
      </c>
      <c r="I31" s="231">
        <v>4662.4666666666672</v>
      </c>
      <c r="J31" s="231">
        <v>4704.9333333333325</v>
      </c>
      <c r="K31" s="230">
        <v>4620</v>
      </c>
      <c r="L31" s="230">
        <v>4551.25</v>
      </c>
      <c r="M31" s="230">
        <v>2.8957899999999999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145.5</v>
      </c>
      <c r="D32" s="231">
        <v>145.6</v>
      </c>
      <c r="E32" s="231">
        <v>144.69999999999999</v>
      </c>
      <c r="F32" s="231">
        <v>143.9</v>
      </c>
      <c r="G32" s="231">
        <v>143</v>
      </c>
      <c r="H32" s="231">
        <v>146.39999999999998</v>
      </c>
      <c r="I32" s="231">
        <v>147.30000000000001</v>
      </c>
      <c r="J32" s="231">
        <v>148.09999999999997</v>
      </c>
      <c r="K32" s="230">
        <v>146.5</v>
      </c>
      <c r="L32" s="230">
        <v>144.80000000000001</v>
      </c>
      <c r="M32" s="230">
        <v>102.68894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3128.4</v>
      </c>
      <c r="D33" s="231">
        <v>3125.7000000000003</v>
      </c>
      <c r="E33" s="231">
        <v>3114.4500000000007</v>
      </c>
      <c r="F33" s="231">
        <v>3100.5000000000005</v>
      </c>
      <c r="G33" s="231">
        <v>3089.2500000000009</v>
      </c>
      <c r="H33" s="231">
        <v>3139.6500000000005</v>
      </c>
      <c r="I33" s="231">
        <v>3150.8999999999996</v>
      </c>
      <c r="J33" s="231">
        <v>3164.8500000000004</v>
      </c>
      <c r="K33" s="230">
        <v>3136.95</v>
      </c>
      <c r="L33" s="230">
        <v>3111.75</v>
      </c>
      <c r="M33" s="230">
        <v>5.6824899999999996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1776.35</v>
      </c>
      <c r="D34" s="231">
        <v>1768.1000000000001</v>
      </c>
      <c r="E34" s="231">
        <v>1756.3000000000002</v>
      </c>
      <c r="F34" s="231">
        <v>1736.25</v>
      </c>
      <c r="G34" s="231">
        <v>1724.45</v>
      </c>
      <c r="H34" s="231">
        <v>1788.1500000000003</v>
      </c>
      <c r="I34" s="231">
        <v>1799.95</v>
      </c>
      <c r="J34" s="231">
        <v>1820.0000000000005</v>
      </c>
      <c r="K34" s="230">
        <v>1779.9</v>
      </c>
      <c r="L34" s="230">
        <v>1748.05</v>
      </c>
      <c r="M34" s="230">
        <v>5.4431700000000003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614.85</v>
      </c>
      <c r="D35" s="231">
        <v>608.0333333333333</v>
      </c>
      <c r="E35" s="231">
        <v>598.06666666666661</v>
      </c>
      <c r="F35" s="231">
        <v>581.2833333333333</v>
      </c>
      <c r="G35" s="231">
        <v>571.31666666666661</v>
      </c>
      <c r="H35" s="231">
        <v>624.81666666666661</v>
      </c>
      <c r="I35" s="231">
        <v>634.7833333333333</v>
      </c>
      <c r="J35" s="231">
        <v>651.56666666666661</v>
      </c>
      <c r="K35" s="230">
        <v>618</v>
      </c>
      <c r="L35" s="230">
        <v>591.25</v>
      </c>
      <c r="M35" s="230">
        <v>15.70786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3501.75</v>
      </c>
      <c r="D36" s="231">
        <v>3485.2833333333333</v>
      </c>
      <c r="E36" s="231">
        <v>3458.5666666666666</v>
      </c>
      <c r="F36" s="231">
        <v>3415.3833333333332</v>
      </c>
      <c r="G36" s="231">
        <v>3388.6666666666665</v>
      </c>
      <c r="H36" s="231">
        <v>3528.4666666666667</v>
      </c>
      <c r="I36" s="231">
        <v>3555.1833333333329</v>
      </c>
      <c r="J36" s="231">
        <v>3598.3666666666668</v>
      </c>
      <c r="K36" s="230">
        <v>3512</v>
      </c>
      <c r="L36" s="230">
        <v>3442.1</v>
      </c>
      <c r="M36" s="230">
        <v>2.7711299999999999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926.95</v>
      </c>
      <c r="D37" s="231">
        <v>923.2833333333333</v>
      </c>
      <c r="E37" s="231">
        <v>918.66666666666663</v>
      </c>
      <c r="F37" s="231">
        <v>910.38333333333333</v>
      </c>
      <c r="G37" s="231">
        <v>905.76666666666665</v>
      </c>
      <c r="H37" s="231">
        <v>931.56666666666661</v>
      </c>
      <c r="I37" s="231">
        <v>936.18333333333339</v>
      </c>
      <c r="J37" s="231">
        <v>944.46666666666658</v>
      </c>
      <c r="K37" s="230">
        <v>927.9</v>
      </c>
      <c r="L37" s="230">
        <v>915</v>
      </c>
      <c r="M37" s="230">
        <v>49.084620000000001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4615.95</v>
      </c>
      <c r="D38" s="231">
        <v>4628.5999999999995</v>
      </c>
      <c r="E38" s="231">
        <v>4592.6499999999987</v>
      </c>
      <c r="F38" s="231">
        <v>4569.3499999999995</v>
      </c>
      <c r="G38" s="231">
        <v>4533.3999999999987</v>
      </c>
      <c r="H38" s="231">
        <v>4651.8999999999987</v>
      </c>
      <c r="I38" s="231">
        <v>4687.8499999999995</v>
      </c>
      <c r="J38" s="231">
        <v>4711.1499999999987</v>
      </c>
      <c r="K38" s="230">
        <v>4664.55</v>
      </c>
      <c r="L38" s="230">
        <v>4605.3</v>
      </c>
      <c r="M38" s="230">
        <v>4.8497199999999996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6904.5</v>
      </c>
      <c r="D39" s="231">
        <v>6888.5666666666666</v>
      </c>
      <c r="E39" s="231">
        <v>6857.1333333333332</v>
      </c>
      <c r="F39" s="231">
        <v>6809.7666666666664</v>
      </c>
      <c r="G39" s="231">
        <v>6778.333333333333</v>
      </c>
      <c r="H39" s="231">
        <v>6935.9333333333334</v>
      </c>
      <c r="I39" s="231">
        <v>6967.3666666666659</v>
      </c>
      <c r="J39" s="231">
        <v>7014.7333333333336</v>
      </c>
      <c r="K39" s="230">
        <v>6920</v>
      </c>
      <c r="L39" s="230">
        <v>6841.2</v>
      </c>
      <c r="M39" s="230">
        <v>6.9407300000000003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1439.15</v>
      </c>
      <c r="D40" s="231">
        <v>1438.8166666666666</v>
      </c>
      <c r="E40" s="231">
        <v>1431.3333333333333</v>
      </c>
      <c r="F40" s="231">
        <v>1423.5166666666667</v>
      </c>
      <c r="G40" s="231">
        <v>1416.0333333333333</v>
      </c>
      <c r="H40" s="231">
        <v>1446.6333333333332</v>
      </c>
      <c r="I40" s="231">
        <v>1454.1166666666668</v>
      </c>
      <c r="J40" s="231">
        <v>1461.9333333333332</v>
      </c>
      <c r="K40" s="230">
        <v>1446.3</v>
      </c>
      <c r="L40" s="230">
        <v>1431</v>
      </c>
      <c r="M40" s="230">
        <v>10.2355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7095.3</v>
      </c>
      <c r="D41" s="231">
        <v>7041.7333333333336</v>
      </c>
      <c r="E41" s="231">
        <v>6953.5666666666675</v>
      </c>
      <c r="F41" s="231">
        <v>6811.8333333333339</v>
      </c>
      <c r="G41" s="231">
        <v>6723.6666666666679</v>
      </c>
      <c r="H41" s="231">
        <v>7183.4666666666672</v>
      </c>
      <c r="I41" s="231">
        <v>7271.6333333333332</v>
      </c>
      <c r="J41" s="231">
        <v>7413.3666666666668</v>
      </c>
      <c r="K41" s="230">
        <v>7129.9</v>
      </c>
      <c r="L41" s="230">
        <v>6900</v>
      </c>
      <c r="M41" s="230">
        <v>0.67649000000000004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2469.1999999999998</v>
      </c>
      <c r="D42" s="231">
        <v>2454.2166666666667</v>
      </c>
      <c r="E42" s="231">
        <v>2416.4833333333336</v>
      </c>
      <c r="F42" s="231">
        <v>2363.7666666666669</v>
      </c>
      <c r="G42" s="231">
        <v>2326.0333333333338</v>
      </c>
      <c r="H42" s="231">
        <v>2506.9333333333334</v>
      </c>
      <c r="I42" s="231">
        <v>2544.6666666666661</v>
      </c>
      <c r="J42" s="231">
        <v>2597.3833333333332</v>
      </c>
      <c r="K42" s="230">
        <v>2491.9499999999998</v>
      </c>
      <c r="L42" s="230">
        <v>2401.5</v>
      </c>
      <c r="M42" s="230">
        <v>6.0738200000000004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260.89999999999998</v>
      </c>
      <c r="D43" s="231">
        <v>261.7833333333333</v>
      </c>
      <c r="E43" s="231">
        <v>259.16666666666663</v>
      </c>
      <c r="F43" s="231">
        <v>257.43333333333334</v>
      </c>
      <c r="G43" s="231">
        <v>254.81666666666666</v>
      </c>
      <c r="H43" s="231">
        <v>263.51666666666659</v>
      </c>
      <c r="I43" s="231">
        <v>266.13333333333327</v>
      </c>
      <c r="J43" s="231">
        <v>267.86666666666656</v>
      </c>
      <c r="K43" s="230">
        <v>264.39999999999998</v>
      </c>
      <c r="L43" s="230">
        <v>260.05</v>
      </c>
      <c r="M43" s="230">
        <v>42.642699999999998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183.55</v>
      </c>
      <c r="D44" s="231">
        <v>183.23333333333335</v>
      </c>
      <c r="E44" s="231">
        <v>181.76666666666671</v>
      </c>
      <c r="F44" s="231">
        <v>179.98333333333335</v>
      </c>
      <c r="G44" s="231">
        <v>178.51666666666671</v>
      </c>
      <c r="H44" s="231">
        <v>185.01666666666671</v>
      </c>
      <c r="I44" s="231">
        <v>186.48333333333335</v>
      </c>
      <c r="J44" s="231">
        <v>188.26666666666671</v>
      </c>
      <c r="K44" s="230">
        <v>184.7</v>
      </c>
      <c r="L44" s="230">
        <v>181.45</v>
      </c>
      <c r="M44" s="230">
        <v>156.66508999999999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74.55</v>
      </c>
      <c r="D45" s="231">
        <v>74.05</v>
      </c>
      <c r="E45" s="231">
        <v>73.099999999999994</v>
      </c>
      <c r="F45" s="231">
        <v>71.649999999999991</v>
      </c>
      <c r="G45" s="231">
        <v>70.699999999999989</v>
      </c>
      <c r="H45" s="231">
        <v>75.5</v>
      </c>
      <c r="I45" s="231">
        <v>76.450000000000017</v>
      </c>
      <c r="J45" s="231">
        <v>77.900000000000006</v>
      </c>
      <c r="K45" s="230">
        <v>75</v>
      </c>
      <c r="L45" s="230">
        <v>72.599999999999994</v>
      </c>
      <c r="M45" s="230">
        <v>72.906509999999997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1581.9</v>
      </c>
      <c r="D46" s="231">
        <v>1576.0666666666666</v>
      </c>
      <c r="E46" s="231">
        <v>1565.8333333333333</v>
      </c>
      <c r="F46" s="231">
        <v>1549.7666666666667</v>
      </c>
      <c r="G46" s="231">
        <v>1539.5333333333333</v>
      </c>
      <c r="H46" s="231">
        <v>1592.1333333333332</v>
      </c>
      <c r="I46" s="231">
        <v>1602.3666666666668</v>
      </c>
      <c r="J46" s="231">
        <v>1618.4333333333332</v>
      </c>
      <c r="K46" s="230">
        <v>1586.3</v>
      </c>
      <c r="L46" s="230">
        <v>1560</v>
      </c>
      <c r="M46" s="230">
        <v>2.2196899999999999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647.1</v>
      </c>
      <c r="D47" s="231">
        <v>644.54999999999995</v>
      </c>
      <c r="E47" s="231">
        <v>640.59999999999991</v>
      </c>
      <c r="F47" s="231">
        <v>634.09999999999991</v>
      </c>
      <c r="G47" s="231">
        <v>630.14999999999986</v>
      </c>
      <c r="H47" s="231">
        <v>651.04999999999995</v>
      </c>
      <c r="I47" s="231">
        <v>655</v>
      </c>
      <c r="J47" s="231">
        <v>661.5</v>
      </c>
      <c r="K47" s="230">
        <v>648.5</v>
      </c>
      <c r="L47" s="230">
        <v>638.04999999999995</v>
      </c>
      <c r="M47" s="230">
        <v>8.4270800000000001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110.7</v>
      </c>
      <c r="D48" s="231">
        <v>110.26666666666665</v>
      </c>
      <c r="E48" s="231">
        <v>109.5333333333333</v>
      </c>
      <c r="F48" s="231">
        <v>108.36666666666665</v>
      </c>
      <c r="G48" s="231">
        <v>107.6333333333333</v>
      </c>
      <c r="H48" s="231">
        <v>111.43333333333331</v>
      </c>
      <c r="I48" s="231">
        <v>112.16666666666666</v>
      </c>
      <c r="J48" s="231">
        <v>113.33333333333331</v>
      </c>
      <c r="K48" s="230">
        <v>111</v>
      </c>
      <c r="L48" s="230">
        <v>109.1</v>
      </c>
      <c r="M48" s="230">
        <v>79.583410000000001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767.45</v>
      </c>
      <c r="D49" s="231">
        <v>764.01666666666677</v>
      </c>
      <c r="E49" s="231">
        <v>759.43333333333351</v>
      </c>
      <c r="F49" s="231">
        <v>751.41666666666674</v>
      </c>
      <c r="G49" s="231">
        <v>746.83333333333348</v>
      </c>
      <c r="H49" s="231">
        <v>772.03333333333353</v>
      </c>
      <c r="I49" s="231">
        <v>776.61666666666679</v>
      </c>
      <c r="J49" s="231">
        <v>784.63333333333355</v>
      </c>
      <c r="K49" s="230">
        <v>768.6</v>
      </c>
      <c r="L49" s="230">
        <v>756</v>
      </c>
      <c r="M49" s="230">
        <v>9.2471700000000006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78.95</v>
      </c>
      <c r="D50" s="231">
        <v>79.850000000000009</v>
      </c>
      <c r="E50" s="231">
        <v>77.500000000000014</v>
      </c>
      <c r="F50" s="231">
        <v>76.050000000000011</v>
      </c>
      <c r="G50" s="231">
        <v>73.700000000000017</v>
      </c>
      <c r="H50" s="231">
        <v>81.300000000000011</v>
      </c>
      <c r="I50" s="231">
        <v>83.65</v>
      </c>
      <c r="J50" s="231">
        <v>85.100000000000009</v>
      </c>
      <c r="K50" s="230">
        <v>82.2</v>
      </c>
      <c r="L50" s="230">
        <v>78.400000000000006</v>
      </c>
      <c r="M50" s="230">
        <v>340.64193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364.3</v>
      </c>
      <c r="D51" s="231">
        <v>364.8</v>
      </c>
      <c r="E51" s="231">
        <v>362.6</v>
      </c>
      <c r="F51" s="231">
        <v>360.90000000000003</v>
      </c>
      <c r="G51" s="231">
        <v>358.70000000000005</v>
      </c>
      <c r="H51" s="231">
        <v>366.5</v>
      </c>
      <c r="I51" s="231">
        <v>368.69999999999993</v>
      </c>
      <c r="J51" s="231">
        <v>370.4</v>
      </c>
      <c r="K51" s="230">
        <v>367</v>
      </c>
      <c r="L51" s="230">
        <v>363.1</v>
      </c>
      <c r="M51" s="230">
        <v>10.927960000000001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817.95</v>
      </c>
      <c r="D52" s="231">
        <v>820.23333333333346</v>
      </c>
      <c r="E52" s="231">
        <v>811.1166666666669</v>
      </c>
      <c r="F52" s="231">
        <v>804.28333333333342</v>
      </c>
      <c r="G52" s="231">
        <v>795.16666666666686</v>
      </c>
      <c r="H52" s="231">
        <v>827.06666666666695</v>
      </c>
      <c r="I52" s="231">
        <v>836.18333333333351</v>
      </c>
      <c r="J52" s="231">
        <v>843.01666666666699</v>
      </c>
      <c r="K52" s="230">
        <v>829.35</v>
      </c>
      <c r="L52" s="230">
        <v>813.4</v>
      </c>
      <c r="M52" s="230">
        <v>61.50206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239.45</v>
      </c>
      <c r="D53" s="231">
        <v>239.31666666666669</v>
      </c>
      <c r="E53" s="231">
        <v>236.83333333333337</v>
      </c>
      <c r="F53" s="231">
        <v>234.21666666666667</v>
      </c>
      <c r="G53" s="231">
        <v>231.73333333333335</v>
      </c>
      <c r="H53" s="231">
        <v>241.93333333333339</v>
      </c>
      <c r="I53" s="231">
        <v>244.41666666666669</v>
      </c>
      <c r="J53" s="231">
        <v>247.03333333333342</v>
      </c>
      <c r="K53" s="230">
        <v>241.8</v>
      </c>
      <c r="L53" s="230">
        <v>236.7</v>
      </c>
      <c r="M53" s="230">
        <v>34.304490000000001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18941.7</v>
      </c>
      <c r="D54" s="231">
        <v>18900.733333333334</v>
      </c>
      <c r="E54" s="231">
        <v>18812.966666666667</v>
      </c>
      <c r="F54" s="231">
        <v>18684.233333333334</v>
      </c>
      <c r="G54" s="231">
        <v>18596.466666666667</v>
      </c>
      <c r="H54" s="231">
        <v>19029.466666666667</v>
      </c>
      <c r="I54" s="231">
        <v>19117.233333333337</v>
      </c>
      <c r="J54" s="231">
        <v>19245.966666666667</v>
      </c>
      <c r="K54" s="230">
        <v>18988.5</v>
      </c>
      <c r="L54" s="230">
        <v>18772</v>
      </c>
      <c r="M54" s="230">
        <v>0.11558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4596.2</v>
      </c>
      <c r="D55" s="231">
        <v>4594.5166666666664</v>
      </c>
      <c r="E55" s="231">
        <v>4564.833333333333</v>
      </c>
      <c r="F55" s="231">
        <v>4533.4666666666662</v>
      </c>
      <c r="G55" s="231">
        <v>4503.7833333333328</v>
      </c>
      <c r="H55" s="231">
        <v>4625.8833333333332</v>
      </c>
      <c r="I55" s="231">
        <v>4655.5666666666675</v>
      </c>
      <c r="J55" s="231">
        <v>4686.9333333333334</v>
      </c>
      <c r="K55" s="230">
        <v>4624.2</v>
      </c>
      <c r="L55" s="230">
        <v>4563.1499999999996</v>
      </c>
      <c r="M55" s="230">
        <v>2.3191099999999998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306.7</v>
      </c>
      <c r="D56" s="231">
        <v>304.86666666666667</v>
      </c>
      <c r="E56" s="231">
        <v>301.98333333333335</v>
      </c>
      <c r="F56" s="231">
        <v>297.26666666666665</v>
      </c>
      <c r="G56" s="231">
        <v>294.38333333333333</v>
      </c>
      <c r="H56" s="231">
        <v>309.58333333333337</v>
      </c>
      <c r="I56" s="231">
        <v>312.4666666666667</v>
      </c>
      <c r="J56" s="231">
        <v>317.18333333333339</v>
      </c>
      <c r="K56" s="230">
        <v>307.75</v>
      </c>
      <c r="L56" s="230">
        <v>300.14999999999998</v>
      </c>
      <c r="M56" s="230">
        <v>64.747290000000007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1049.7</v>
      </c>
      <c r="D57" s="231">
        <v>1051.5666666666668</v>
      </c>
      <c r="E57" s="231">
        <v>1039.7333333333336</v>
      </c>
      <c r="F57" s="231">
        <v>1029.7666666666667</v>
      </c>
      <c r="G57" s="231">
        <v>1017.9333333333334</v>
      </c>
      <c r="H57" s="231">
        <v>1061.5333333333338</v>
      </c>
      <c r="I57" s="231">
        <v>1073.3666666666672</v>
      </c>
      <c r="J57" s="231">
        <v>1083.3333333333339</v>
      </c>
      <c r="K57" s="230">
        <v>1063.4000000000001</v>
      </c>
      <c r="L57" s="230">
        <v>1041.5999999999999</v>
      </c>
      <c r="M57" s="230">
        <v>10.1393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951.35</v>
      </c>
      <c r="D58" s="231">
        <v>948.19999999999993</v>
      </c>
      <c r="E58" s="231">
        <v>943.64999999999986</v>
      </c>
      <c r="F58" s="231">
        <v>935.94999999999993</v>
      </c>
      <c r="G58" s="231">
        <v>931.39999999999986</v>
      </c>
      <c r="H58" s="231">
        <v>955.89999999999986</v>
      </c>
      <c r="I58" s="231">
        <v>960.44999999999982</v>
      </c>
      <c r="J58" s="231">
        <v>968.14999999999986</v>
      </c>
      <c r="K58" s="230">
        <v>952.75</v>
      </c>
      <c r="L58" s="230">
        <v>940.5</v>
      </c>
      <c r="M58" s="230">
        <v>11.30476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1434.25</v>
      </c>
      <c r="D59" s="231">
        <v>1440.5833333333333</v>
      </c>
      <c r="E59" s="231">
        <v>1423.6666666666665</v>
      </c>
      <c r="F59" s="231">
        <v>1413.0833333333333</v>
      </c>
      <c r="G59" s="231">
        <v>1396.1666666666665</v>
      </c>
      <c r="H59" s="231">
        <v>1451.1666666666665</v>
      </c>
      <c r="I59" s="231">
        <v>1468.083333333333</v>
      </c>
      <c r="J59" s="231">
        <v>1478.6666666666665</v>
      </c>
      <c r="K59" s="230">
        <v>1457.5</v>
      </c>
      <c r="L59" s="230">
        <v>1430</v>
      </c>
      <c r="M59" s="230">
        <v>0.58525000000000005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241.5</v>
      </c>
      <c r="D60" s="231">
        <v>241.01666666666665</v>
      </c>
      <c r="E60" s="231">
        <v>239.58333333333331</v>
      </c>
      <c r="F60" s="231">
        <v>237.66666666666666</v>
      </c>
      <c r="G60" s="231">
        <v>236.23333333333332</v>
      </c>
      <c r="H60" s="231">
        <v>242.93333333333331</v>
      </c>
      <c r="I60" s="231">
        <v>244.36666666666665</v>
      </c>
      <c r="J60" s="231">
        <v>246.2833333333333</v>
      </c>
      <c r="K60" s="230">
        <v>242.45</v>
      </c>
      <c r="L60" s="230">
        <v>239.1</v>
      </c>
      <c r="M60" s="230">
        <v>26.467420000000001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4459.95</v>
      </c>
      <c r="D61" s="231">
        <v>4424.0333333333328</v>
      </c>
      <c r="E61" s="231">
        <v>4340.9166666666661</v>
      </c>
      <c r="F61" s="231">
        <v>4221.8833333333332</v>
      </c>
      <c r="G61" s="231">
        <v>4138.7666666666664</v>
      </c>
      <c r="H61" s="231">
        <v>4543.0666666666657</v>
      </c>
      <c r="I61" s="231">
        <v>4626.1833333333325</v>
      </c>
      <c r="J61" s="231">
        <v>4745.2166666666653</v>
      </c>
      <c r="K61" s="230">
        <v>4507.1499999999996</v>
      </c>
      <c r="L61" s="230">
        <v>4305</v>
      </c>
      <c r="M61" s="230">
        <v>6.3412899999999999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1600.5</v>
      </c>
      <c r="D62" s="231">
        <v>1593.5833333333333</v>
      </c>
      <c r="E62" s="231">
        <v>1584.1666666666665</v>
      </c>
      <c r="F62" s="231">
        <v>1567.8333333333333</v>
      </c>
      <c r="G62" s="231">
        <v>1558.4166666666665</v>
      </c>
      <c r="H62" s="231">
        <v>1609.9166666666665</v>
      </c>
      <c r="I62" s="231">
        <v>1619.333333333333</v>
      </c>
      <c r="J62" s="231">
        <v>1635.6666666666665</v>
      </c>
      <c r="K62" s="230">
        <v>1603</v>
      </c>
      <c r="L62" s="230">
        <v>1577.25</v>
      </c>
      <c r="M62" s="230">
        <v>1.89388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672.75</v>
      </c>
      <c r="D63" s="231">
        <v>670.6</v>
      </c>
      <c r="E63" s="231">
        <v>666.30000000000007</v>
      </c>
      <c r="F63" s="231">
        <v>659.85</v>
      </c>
      <c r="G63" s="231">
        <v>655.55000000000007</v>
      </c>
      <c r="H63" s="231">
        <v>677.05000000000007</v>
      </c>
      <c r="I63" s="231">
        <v>681.35</v>
      </c>
      <c r="J63" s="231">
        <v>687.80000000000007</v>
      </c>
      <c r="K63" s="230">
        <v>674.9</v>
      </c>
      <c r="L63" s="230">
        <v>664.15</v>
      </c>
      <c r="M63" s="230">
        <v>4.21631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937.45</v>
      </c>
      <c r="D64" s="231">
        <v>932.88333333333321</v>
      </c>
      <c r="E64" s="231">
        <v>925.86666666666645</v>
      </c>
      <c r="F64" s="231">
        <v>914.28333333333319</v>
      </c>
      <c r="G64" s="231">
        <v>907.26666666666642</v>
      </c>
      <c r="H64" s="231">
        <v>944.46666666666647</v>
      </c>
      <c r="I64" s="231">
        <v>951.48333333333335</v>
      </c>
      <c r="J64" s="231">
        <v>963.06666666666649</v>
      </c>
      <c r="K64" s="230">
        <v>939.9</v>
      </c>
      <c r="L64" s="230">
        <v>921.3</v>
      </c>
      <c r="M64" s="230">
        <v>3.6509800000000001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271.85000000000002</v>
      </c>
      <c r="D65" s="231">
        <v>272.25</v>
      </c>
      <c r="E65" s="231">
        <v>269.35000000000002</v>
      </c>
      <c r="F65" s="231">
        <v>266.85000000000002</v>
      </c>
      <c r="G65" s="231">
        <v>263.95000000000005</v>
      </c>
      <c r="H65" s="231">
        <v>274.75</v>
      </c>
      <c r="I65" s="231">
        <v>277.64999999999998</v>
      </c>
      <c r="J65" s="231">
        <v>280.14999999999998</v>
      </c>
      <c r="K65" s="230">
        <v>275.14999999999998</v>
      </c>
      <c r="L65" s="230">
        <v>269.75</v>
      </c>
      <c r="M65" s="230">
        <v>20.80274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1735.05</v>
      </c>
      <c r="D66" s="231">
        <v>1708</v>
      </c>
      <c r="E66" s="231">
        <v>1676</v>
      </c>
      <c r="F66" s="231">
        <v>1616.95</v>
      </c>
      <c r="G66" s="231">
        <v>1584.95</v>
      </c>
      <c r="H66" s="231">
        <v>1767.05</v>
      </c>
      <c r="I66" s="231">
        <v>1799.05</v>
      </c>
      <c r="J66" s="231">
        <v>1858.1</v>
      </c>
      <c r="K66" s="230">
        <v>1740</v>
      </c>
      <c r="L66" s="230">
        <v>1648.95</v>
      </c>
      <c r="M66" s="230">
        <v>25.064450000000001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478.1</v>
      </c>
      <c r="D67" s="231">
        <v>478.06666666666666</v>
      </c>
      <c r="E67" s="231">
        <v>471.58333333333331</v>
      </c>
      <c r="F67" s="231">
        <v>465.06666666666666</v>
      </c>
      <c r="G67" s="231">
        <v>458.58333333333331</v>
      </c>
      <c r="H67" s="231">
        <v>484.58333333333331</v>
      </c>
      <c r="I67" s="231">
        <v>491.06666666666666</v>
      </c>
      <c r="J67" s="231">
        <v>497.58333333333331</v>
      </c>
      <c r="K67" s="230">
        <v>484.55</v>
      </c>
      <c r="L67" s="230">
        <v>471.55</v>
      </c>
      <c r="M67" s="230">
        <v>61.594880000000003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542.1</v>
      </c>
      <c r="D68" s="231">
        <v>538.1</v>
      </c>
      <c r="E68" s="231">
        <v>532.5</v>
      </c>
      <c r="F68" s="231">
        <v>522.9</v>
      </c>
      <c r="G68" s="231">
        <v>517.29999999999995</v>
      </c>
      <c r="H68" s="231">
        <v>547.70000000000005</v>
      </c>
      <c r="I68" s="231">
        <v>553.30000000000018</v>
      </c>
      <c r="J68" s="231">
        <v>562.90000000000009</v>
      </c>
      <c r="K68" s="230">
        <v>543.70000000000005</v>
      </c>
      <c r="L68" s="230">
        <v>528.5</v>
      </c>
      <c r="M68" s="230">
        <v>21.848040000000001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2068.6999999999998</v>
      </c>
      <c r="D69" s="231">
        <v>2058.15</v>
      </c>
      <c r="E69" s="231">
        <v>2042.5500000000002</v>
      </c>
      <c r="F69" s="231">
        <v>2016.4</v>
      </c>
      <c r="G69" s="231">
        <v>2000.8000000000002</v>
      </c>
      <c r="H69" s="231">
        <v>2084.3000000000002</v>
      </c>
      <c r="I69" s="231">
        <v>2099.8999999999996</v>
      </c>
      <c r="J69" s="231">
        <v>2126.0500000000002</v>
      </c>
      <c r="K69" s="230">
        <v>2073.75</v>
      </c>
      <c r="L69" s="230">
        <v>2032</v>
      </c>
      <c r="M69" s="230">
        <v>1.4147700000000001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2074.5500000000002</v>
      </c>
      <c r="D70" s="231">
        <v>2073.6666666666665</v>
      </c>
      <c r="E70" s="231">
        <v>2058.8833333333332</v>
      </c>
      <c r="F70" s="231">
        <v>2043.2166666666667</v>
      </c>
      <c r="G70" s="231">
        <v>2028.4333333333334</v>
      </c>
      <c r="H70" s="231">
        <v>2089.333333333333</v>
      </c>
      <c r="I70" s="231">
        <v>2104.1166666666668</v>
      </c>
      <c r="J70" s="231">
        <v>2119.7833333333328</v>
      </c>
      <c r="K70" s="230">
        <v>2088.4499999999998</v>
      </c>
      <c r="L70" s="230">
        <v>2058</v>
      </c>
      <c r="M70" s="230">
        <v>3.6535600000000001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371.65</v>
      </c>
      <c r="D71" s="231">
        <v>368.81666666666666</v>
      </c>
      <c r="E71" s="231">
        <v>364.13333333333333</v>
      </c>
      <c r="F71" s="231">
        <v>356.61666666666667</v>
      </c>
      <c r="G71" s="231">
        <v>351.93333333333334</v>
      </c>
      <c r="H71" s="231">
        <v>376.33333333333331</v>
      </c>
      <c r="I71" s="231">
        <v>381.01666666666659</v>
      </c>
      <c r="J71" s="231">
        <v>388.5333333333333</v>
      </c>
      <c r="K71" s="230">
        <v>373.5</v>
      </c>
      <c r="L71" s="230">
        <v>361.3</v>
      </c>
      <c r="M71" s="230">
        <v>6.5418900000000004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3514</v>
      </c>
      <c r="D72" s="231">
        <v>3486.4</v>
      </c>
      <c r="E72" s="231">
        <v>3452.8</v>
      </c>
      <c r="F72" s="231">
        <v>3391.6</v>
      </c>
      <c r="G72" s="231">
        <v>3358</v>
      </c>
      <c r="H72" s="231">
        <v>3547.6000000000004</v>
      </c>
      <c r="I72" s="231">
        <v>3581.2</v>
      </c>
      <c r="J72" s="231">
        <v>3642.4000000000005</v>
      </c>
      <c r="K72" s="230">
        <v>3520</v>
      </c>
      <c r="L72" s="230">
        <v>3425.2</v>
      </c>
      <c r="M72" s="230">
        <v>8.2918599999999998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3661.2</v>
      </c>
      <c r="D73" s="231">
        <v>3638.5</v>
      </c>
      <c r="E73" s="231">
        <v>3592.75</v>
      </c>
      <c r="F73" s="231">
        <v>3524.3</v>
      </c>
      <c r="G73" s="231">
        <v>3478.55</v>
      </c>
      <c r="H73" s="231">
        <v>3706.95</v>
      </c>
      <c r="I73" s="231">
        <v>3752.7</v>
      </c>
      <c r="J73" s="231">
        <v>3821.1499999999996</v>
      </c>
      <c r="K73" s="230">
        <v>3684.25</v>
      </c>
      <c r="L73" s="230">
        <v>3570.05</v>
      </c>
      <c r="M73" s="230">
        <v>7.8375300000000001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2025.95</v>
      </c>
      <c r="D74" s="231">
        <v>2039.8333333333333</v>
      </c>
      <c r="E74" s="231">
        <v>2006.1166666666663</v>
      </c>
      <c r="F74" s="231">
        <v>1986.2833333333331</v>
      </c>
      <c r="G74" s="231">
        <v>1952.5666666666662</v>
      </c>
      <c r="H74" s="231">
        <v>2059.6666666666665</v>
      </c>
      <c r="I74" s="231">
        <v>2093.3833333333332</v>
      </c>
      <c r="J74" s="231">
        <v>2113.2166666666667</v>
      </c>
      <c r="K74" s="230">
        <v>2073.5500000000002</v>
      </c>
      <c r="L74" s="230">
        <v>2020</v>
      </c>
      <c r="M74" s="230">
        <v>1.3696200000000001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4530.95</v>
      </c>
      <c r="D75" s="231">
        <v>4523.3</v>
      </c>
      <c r="E75" s="231">
        <v>4507.6000000000004</v>
      </c>
      <c r="F75" s="231">
        <v>4484.25</v>
      </c>
      <c r="G75" s="231">
        <v>4468.55</v>
      </c>
      <c r="H75" s="231">
        <v>4546.6500000000005</v>
      </c>
      <c r="I75" s="231">
        <v>4562.3499999999995</v>
      </c>
      <c r="J75" s="231">
        <v>4585.7000000000007</v>
      </c>
      <c r="K75" s="230">
        <v>4539</v>
      </c>
      <c r="L75" s="230">
        <v>4499.95</v>
      </c>
      <c r="M75" s="230">
        <v>1.50587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3690.35</v>
      </c>
      <c r="D76" s="231">
        <v>3665.9500000000003</v>
      </c>
      <c r="E76" s="231">
        <v>3634.4000000000005</v>
      </c>
      <c r="F76" s="231">
        <v>3578.4500000000003</v>
      </c>
      <c r="G76" s="231">
        <v>3546.9000000000005</v>
      </c>
      <c r="H76" s="231">
        <v>3721.9000000000005</v>
      </c>
      <c r="I76" s="231">
        <v>3753.4500000000007</v>
      </c>
      <c r="J76" s="231">
        <v>3809.4000000000005</v>
      </c>
      <c r="K76" s="230">
        <v>3697.5</v>
      </c>
      <c r="L76" s="230">
        <v>3610</v>
      </c>
      <c r="M76" s="230">
        <v>3.94991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401.75</v>
      </c>
      <c r="D77" s="231">
        <v>395.68333333333334</v>
      </c>
      <c r="E77" s="231">
        <v>383.06666666666666</v>
      </c>
      <c r="F77" s="231">
        <v>364.38333333333333</v>
      </c>
      <c r="G77" s="231">
        <v>351.76666666666665</v>
      </c>
      <c r="H77" s="231">
        <v>414.36666666666667</v>
      </c>
      <c r="I77" s="231">
        <v>426.98333333333335</v>
      </c>
      <c r="J77" s="231">
        <v>445.66666666666669</v>
      </c>
      <c r="K77" s="230">
        <v>408.3</v>
      </c>
      <c r="L77" s="230">
        <v>377</v>
      </c>
      <c r="M77" s="230">
        <v>10.267390000000001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2074.6999999999998</v>
      </c>
      <c r="D78" s="231">
        <v>2064.5</v>
      </c>
      <c r="E78" s="231">
        <v>2050.1999999999998</v>
      </c>
      <c r="F78" s="231">
        <v>2025.6999999999998</v>
      </c>
      <c r="G78" s="231">
        <v>2011.3999999999996</v>
      </c>
      <c r="H78" s="231">
        <v>2089</v>
      </c>
      <c r="I78" s="231">
        <v>2103.3000000000002</v>
      </c>
      <c r="J78" s="231">
        <v>2127.8000000000002</v>
      </c>
      <c r="K78" s="230">
        <v>2078.8000000000002</v>
      </c>
      <c r="L78" s="230">
        <v>2040</v>
      </c>
      <c r="M78" s="230">
        <v>1.43984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126.3</v>
      </c>
      <c r="D79" s="231">
        <v>126.35000000000001</v>
      </c>
      <c r="E79" s="231">
        <v>124.95000000000002</v>
      </c>
      <c r="F79" s="231">
        <v>123.60000000000001</v>
      </c>
      <c r="G79" s="231">
        <v>122.20000000000002</v>
      </c>
      <c r="H79" s="231">
        <v>127.70000000000002</v>
      </c>
      <c r="I79" s="231">
        <v>129.10000000000002</v>
      </c>
      <c r="J79" s="231">
        <v>130.45000000000002</v>
      </c>
      <c r="K79" s="230">
        <v>127.75</v>
      </c>
      <c r="L79" s="230">
        <v>125</v>
      </c>
      <c r="M79" s="230">
        <v>103.68573000000001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125.25</v>
      </c>
      <c r="D80" s="231">
        <v>124.68333333333334</v>
      </c>
      <c r="E80" s="231">
        <v>123.96666666666667</v>
      </c>
      <c r="F80" s="231">
        <v>122.68333333333334</v>
      </c>
      <c r="G80" s="231">
        <v>121.96666666666667</v>
      </c>
      <c r="H80" s="231">
        <v>125.96666666666667</v>
      </c>
      <c r="I80" s="231">
        <v>126.68333333333334</v>
      </c>
      <c r="J80" s="231">
        <v>127.96666666666667</v>
      </c>
      <c r="K80" s="230">
        <v>125.4</v>
      </c>
      <c r="L80" s="230">
        <v>123.4</v>
      </c>
      <c r="M80" s="230">
        <v>87.469279999999998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287.3</v>
      </c>
      <c r="D81" s="231">
        <v>286.53333333333336</v>
      </c>
      <c r="E81" s="231">
        <v>283.41666666666674</v>
      </c>
      <c r="F81" s="231">
        <v>279.53333333333336</v>
      </c>
      <c r="G81" s="231">
        <v>276.41666666666674</v>
      </c>
      <c r="H81" s="231">
        <v>290.41666666666674</v>
      </c>
      <c r="I81" s="231">
        <v>293.53333333333342</v>
      </c>
      <c r="J81" s="231">
        <v>297.41666666666674</v>
      </c>
      <c r="K81" s="230">
        <v>289.64999999999998</v>
      </c>
      <c r="L81" s="230">
        <v>282.64999999999998</v>
      </c>
      <c r="M81" s="230">
        <v>10.5946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106.35</v>
      </c>
      <c r="D82" s="231">
        <v>107.14999999999999</v>
      </c>
      <c r="E82" s="231">
        <v>105.29999999999998</v>
      </c>
      <c r="F82" s="231">
        <v>104.24999999999999</v>
      </c>
      <c r="G82" s="231">
        <v>102.39999999999998</v>
      </c>
      <c r="H82" s="231">
        <v>108.19999999999999</v>
      </c>
      <c r="I82" s="231">
        <v>110.04999999999998</v>
      </c>
      <c r="J82" s="231">
        <v>111.1</v>
      </c>
      <c r="K82" s="230">
        <v>109</v>
      </c>
      <c r="L82" s="230">
        <v>106.1</v>
      </c>
      <c r="M82" s="230">
        <v>69.438059999999993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929.25</v>
      </c>
      <c r="D83" s="231">
        <v>924.44999999999993</v>
      </c>
      <c r="E83" s="231">
        <v>916.89999999999986</v>
      </c>
      <c r="F83" s="231">
        <v>904.55</v>
      </c>
      <c r="G83" s="231">
        <v>896.99999999999989</v>
      </c>
      <c r="H83" s="231">
        <v>936.79999999999984</v>
      </c>
      <c r="I83" s="231">
        <v>944.3499999999998</v>
      </c>
      <c r="J83" s="231">
        <v>956.69999999999982</v>
      </c>
      <c r="K83" s="230">
        <v>932</v>
      </c>
      <c r="L83" s="230">
        <v>912.1</v>
      </c>
      <c r="M83" s="230">
        <v>6.0423299999999998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1049.95</v>
      </c>
      <c r="D84" s="231">
        <v>1044.05</v>
      </c>
      <c r="E84" s="231">
        <v>1036.0999999999999</v>
      </c>
      <c r="F84" s="231">
        <v>1022.25</v>
      </c>
      <c r="G84" s="231">
        <v>1014.3</v>
      </c>
      <c r="H84" s="231">
        <v>1057.8999999999999</v>
      </c>
      <c r="I84" s="231">
        <v>1065.8500000000001</v>
      </c>
      <c r="J84" s="231">
        <v>1079.6999999999998</v>
      </c>
      <c r="K84" s="230">
        <v>1052</v>
      </c>
      <c r="L84" s="230">
        <v>1030.2</v>
      </c>
      <c r="M84" s="230">
        <v>11.920299999999999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1372.1</v>
      </c>
      <c r="D85" s="231">
        <v>1370.5333333333335</v>
      </c>
      <c r="E85" s="231">
        <v>1361.5666666666671</v>
      </c>
      <c r="F85" s="231">
        <v>1351.0333333333335</v>
      </c>
      <c r="G85" s="231">
        <v>1342.0666666666671</v>
      </c>
      <c r="H85" s="231">
        <v>1381.0666666666671</v>
      </c>
      <c r="I85" s="231">
        <v>1390.0333333333338</v>
      </c>
      <c r="J85" s="231">
        <v>1400.5666666666671</v>
      </c>
      <c r="K85" s="230">
        <v>1379.5</v>
      </c>
      <c r="L85" s="230">
        <v>1360</v>
      </c>
      <c r="M85" s="230">
        <v>3.2946300000000002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1688.3</v>
      </c>
      <c r="D86" s="231">
        <v>1691.05</v>
      </c>
      <c r="E86" s="231">
        <v>1664.25</v>
      </c>
      <c r="F86" s="231">
        <v>1640.2</v>
      </c>
      <c r="G86" s="231">
        <v>1613.4</v>
      </c>
      <c r="H86" s="231">
        <v>1715.1</v>
      </c>
      <c r="I86" s="231">
        <v>1741.8999999999996</v>
      </c>
      <c r="J86" s="231">
        <v>1765.9499999999998</v>
      </c>
      <c r="K86" s="230">
        <v>1717.85</v>
      </c>
      <c r="L86" s="230">
        <v>1667</v>
      </c>
      <c r="M86" s="230">
        <v>19.388110000000001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498.25</v>
      </c>
      <c r="D87" s="231">
        <v>496.23333333333335</v>
      </c>
      <c r="E87" s="231">
        <v>491.56666666666672</v>
      </c>
      <c r="F87" s="231">
        <v>484.88333333333338</v>
      </c>
      <c r="G87" s="231">
        <v>480.21666666666675</v>
      </c>
      <c r="H87" s="231">
        <v>502.91666666666669</v>
      </c>
      <c r="I87" s="231">
        <v>507.58333333333331</v>
      </c>
      <c r="J87" s="231">
        <v>514.26666666666665</v>
      </c>
      <c r="K87" s="230">
        <v>500.9</v>
      </c>
      <c r="L87" s="230">
        <v>489.55</v>
      </c>
      <c r="M87" s="230">
        <v>15.77642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291.89999999999998</v>
      </c>
      <c r="D88" s="231">
        <v>292.95</v>
      </c>
      <c r="E88" s="231">
        <v>289.04999999999995</v>
      </c>
      <c r="F88" s="231">
        <v>286.2</v>
      </c>
      <c r="G88" s="231">
        <v>282.29999999999995</v>
      </c>
      <c r="H88" s="231">
        <v>295.79999999999995</v>
      </c>
      <c r="I88" s="231">
        <v>299.69999999999993</v>
      </c>
      <c r="J88" s="231">
        <v>302.54999999999995</v>
      </c>
      <c r="K88" s="230">
        <v>296.85000000000002</v>
      </c>
      <c r="L88" s="230">
        <v>290.10000000000002</v>
      </c>
      <c r="M88" s="230">
        <v>4.3762699999999999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1139.2</v>
      </c>
      <c r="D89" s="231">
        <v>1131.1833333333334</v>
      </c>
      <c r="E89" s="231">
        <v>1122.0166666666669</v>
      </c>
      <c r="F89" s="231">
        <v>1104.8333333333335</v>
      </c>
      <c r="G89" s="231">
        <v>1095.666666666667</v>
      </c>
      <c r="H89" s="231">
        <v>1148.3666666666668</v>
      </c>
      <c r="I89" s="231">
        <v>1157.5333333333333</v>
      </c>
      <c r="J89" s="231">
        <v>1174.7166666666667</v>
      </c>
      <c r="K89" s="230">
        <v>1140.3499999999999</v>
      </c>
      <c r="L89" s="230">
        <v>1114</v>
      </c>
      <c r="M89" s="230">
        <v>16.351669999999999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1855.75</v>
      </c>
      <c r="D90" s="231">
        <v>1826.9333333333334</v>
      </c>
      <c r="E90" s="231">
        <v>1793.8666666666668</v>
      </c>
      <c r="F90" s="231">
        <v>1731.9833333333333</v>
      </c>
      <c r="G90" s="231">
        <v>1698.9166666666667</v>
      </c>
      <c r="H90" s="231">
        <v>1888.8166666666668</v>
      </c>
      <c r="I90" s="231">
        <v>1921.8833333333334</v>
      </c>
      <c r="J90" s="231">
        <v>1983.7666666666669</v>
      </c>
      <c r="K90" s="230">
        <v>1860</v>
      </c>
      <c r="L90" s="230">
        <v>1765.05</v>
      </c>
      <c r="M90" s="230">
        <v>14.38022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1615.8</v>
      </c>
      <c r="D91" s="231">
        <v>1612.3500000000001</v>
      </c>
      <c r="E91" s="231">
        <v>1605.7000000000003</v>
      </c>
      <c r="F91" s="231">
        <v>1595.6000000000001</v>
      </c>
      <c r="G91" s="231">
        <v>1588.9500000000003</v>
      </c>
      <c r="H91" s="231">
        <v>1622.4500000000003</v>
      </c>
      <c r="I91" s="231">
        <v>1629.1000000000004</v>
      </c>
      <c r="J91" s="231">
        <v>1639.2000000000003</v>
      </c>
      <c r="K91" s="230">
        <v>1619</v>
      </c>
      <c r="L91" s="230">
        <v>1602.25</v>
      </c>
      <c r="M91" s="230">
        <v>133.17533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577.20000000000005</v>
      </c>
      <c r="D92" s="231">
        <v>575.13333333333333</v>
      </c>
      <c r="E92" s="231">
        <v>571.41666666666663</v>
      </c>
      <c r="F92" s="231">
        <v>565.63333333333333</v>
      </c>
      <c r="G92" s="231">
        <v>561.91666666666663</v>
      </c>
      <c r="H92" s="231">
        <v>580.91666666666663</v>
      </c>
      <c r="I92" s="231">
        <v>584.63333333333333</v>
      </c>
      <c r="J92" s="231">
        <v>590.41666666666663</v>
      </c>
      <c r="K92" s="230">
        <v>578.85</v>
      </c>
      <c r="L92" s="230">
        <v>569.35</v>
      </c>
      <c r="M92" s="230">
        <v>14.674440000000001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1289.1500000000001</v>
      </c>
      <c r="D93" s="231">
        <v>1285.5166666666667</v>
      </c>
      <c r="E93" s="231">
        <v>1278.6333333333332</v>
      </c>
      <c r="F93" s="231">
        <v>1268.1166666666666</v>
      </c>
      <c r="G93" s="231">
        <v>1261.2333333333331</v>
      </c>
      <c r="H93" s="231">
        <v>1296.0333333333333</v>
      </c>
      <c r="I93" s="231">
        <v>1302.916666666667</v>
      </c>
      <c r="J93" s="231">
        <v>1313.4333333333334</v>
      </c>
      <c r="K93" s="230">
        <v>1292.4000000000001</v>
      </c>
      <c r="L93" s="230">
        <v>1275</v>
      </c>
      <c r="M93" s="230">
        <v>3.9031099999999999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2745.15</v>
      </c>
      <c r="D94" s="231">
        <v>2736.2166666666667</v>
      </c>
      <c r="E94" s="231">
        <v>2722.5333333333333</v>
      </c>
      <c r="F94" s="231">
        <v>2699.9166666666665</v>
      </c>
      <c r="G94" s="231">
        <v>2686.2333333333331</v>
      </c>
      <c r="H94" s="231">
        <v>2758.8333333333335</v>
      </c>
      <c r="I94" s="231">
        <v>2772.5166666666669</v>
      </c>
      <c r="J94" s="231">
        <v>2795.1333333333337</v>
      </c>
      <c r="K94" s="230">
        <v>2749.9</v>
      </c>
      <c r="L94" s="230">
        <v>2713.6</v>
      </c>
      <c r="M94" s="230">
        <v>1.6720999999999999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413.55</v>
      </c>
      <c r="D95" s="231">
        <v>410.65000000000003</v>
      </c>
      <c r="E95" s="231">
        <v>406.00000000000006</v>
      </c>
      <c r="F95" s="231">
        <v>398.45000000000005</v>
      </c>
      <c r="G95" s="231">
        <v>393.80000000000007</v>
      </c>
      <c r="H95" s="231">
        <v>418.20000000000005</v>
      </c>
      <c r="I95" s="231">
        <v>422.85</v>
      </c>
      <c r="J95" s="231">
        <v>430.40000000000003</v>
      </c>
      <c r="K95" s="230">
        <v>415.3</v>
      </c>
      <c r="L95" s="230">
        <v>403.1</v>
      </c>
      <c r="M95" s="230">
        <v>64.017679999999999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3020.2</v>
      </c>
      <c r="D96" s="231">
        <v>3028.5500000000006</v>
      </c>
      <c r="E96" s="231">
        <v>2987.2000000000012</v>
      </c>
      <c r="F96" s="231">
        <v>2954.2000000000007</v>
      </c>
      <c r="G96" s="231">
        <v>2912.8500000000013</v>
      </c>
      <c r="H96" s="231">
        <v>3061.5500000000011</v>
      </c>
      <c r="I96" s="231">
        <v>3102.9000000000005</v>
      </c>
      <c r="J96" s="231">
        <v>3135.900000000001</v>
      </c>
      <c r="K96" s="230">
        <v>3069.9</v>
      </c>
      <c r="L96" s="230">
        <v>2995.55</v>
      </c>
      <c r="M96" s="230">
        <v>12.028589999999999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258.55</v>
      </c>
      <c r="D97" s="231">
        <v>259.33333333333331</v>
      </c>
      <c r="E97" s="231">
        <v>256.76666666666665</v>
      </c>
      <c r="F97" s="231">
        <v>254.98333333333335</v>
      </c>
      <c r="G97" s="231">
        <v>252.41666666666669</v>
      </c>
      <c r="H97" s="231">
        <v>261.11666666666662</v>
      </c>
      <c r="I97" s="231">
        <v>263.68333333333334</v>
      </c>
      <c r="J97" s="231">
        <v>265.46666666666658</v>
      </c>
      <c r="K97" s="230">
        <v>261.89999999999998</v>
      </c>
      <c r="L97" s="230">
        <v>257.55</v>
      </c>
      <c r="M97" s="230">
        <v>10.63383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2652.35</v>
      </c>
      <c r="D98" s="231">
        <v>2637.3833333333332</v>
      </c>
      <c r="E98" s="231">
        <v>2618.0666666666666</v>
      </c>
      <c r="F98" s="231">
        <v>2583.7833333333333</v>
      </c>
      <c r="G98" s="231">
        <v>2564.4666666666667</v>
      </c>
      <c r="H98" s="231">
        <v>2671.6666666666665</v>
      </c>
      <c r="I98" s="231">
        <v>2690.9833333333331</v>
      </c>
      <c r="J98" s="231">
        <v>2725.2666666666664</v>
      </c>
      <c r="K98" s="230">
        <v>2656.7</v>
      </c>
      <c r="L98" s="230">
        <v>2603.1</v>
      </c>
      <c r="M98" s="230">
        <v>9.4707299999999996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305.60000000000002</v>
      </c>
      <c r="D99" s="231">
        <v>306</v>
      </c>
      <c r="E99" s="231">
        <v>304.14999999999998</v>
      </c>
      <c r="F99" s="231">
        <v>302.7</v>
      </c>
      <c r="G99" s="231">
        <v>300.84999999999997</v>
      </c>
      <c r="H99" s="231">
        <v>307.45</v>
      </c>
      <c r="I99" s="231">
        <v>309.3</v>
      </c>
      <c r="J99" s="231">
        <v>310.75</v>
      </c>
      <c r="K99" s="230">
        <v>307.85000000000002</v>
      </c>
      <c r="L99" s="230">
        <v>304.55</v>
      </c>
      <c r="M99" s="230">
        <v>4.4242499999999998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40015.85</v>
      </c>
      <c r="D100" s="231">
        <v>39999.183333333334</v>
      </c>
      <c r="E100" s="231">
        <v>39648.366666666669</v>
      </c>
      <c r="F100" s="231">
        <v>39280.883333333331</v>
      </c>
      <c r="G100" s="231">
        <v>38930.066666666666</v>
      </c>
      <c r="H100" s="231">
        <v>40366.666666666672</v>
      </c>
      <c r="I100" s="231">
        <v>40717.483333333337</v>
      </c>
      <c r="J100" s="231">
        <v>41084.966666666674</v>
      </c>
      <c r="K100" s="230">
        <v>40350</v>
      </c>
      <c r="L100" s="230">
        <v>39631.699999999997</v>
      </c>
      <c r="M100" s="230">
        <v>1.6619999999999999E-2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2650.6</v>
      </c>
      <c r="D101" s="231">
        <v>2646.5333333333333</v>
      </c>
      <c r="E101" s="231">
        <v>2635.1166666666668</v>
      </c>
      <c r="F101" s="231">
        <v>2619.6333333333337</v>
      </c>
      <c r="G101" s="231">
        <v>2608.2166666666672</v>
      </c>
      <c r="H101" s="231">
        <v>2662.0166666666664</v>
      </c>
      <c r="I101" s="231">
        <v>2673.4333333333334</v>
      </c>
      <c r="J101" s="231">
        <v>2688.9166666666661</v>
      </c>
      <c r="K101" s="230">
        <v>2657.95</v>
      </c>
      <c r="L101" s="230">
        <v>2631.05</v>
      </c>
      <c r="M101" s="230">
        <v>62.442300000000003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950.7</v>
      </c>
      <c r="D102" s="231">
        <v>946.23333333333323</v>
      </c>
      <c r="E102" s="231">
        <v>940.01666666666642</v>
      </c>
      <c r="F102" s="231">
        <v>929.33333333333314</v>
      </c>
      <c r="G102" s="231">
        <v>923.11666666666633</v>
      </c>
      <c r="H102" s="231">
        <v>956.91666666666652</v>
      </c>
      <c r="I102" s="231">
        <v>963.13333333333344</v>
      </c>
      <c r="J102" s="231">
        <v>973.81666666666661</v>
      </c>
      <c r="K102" s="230">
        <v>952.45</v>
      </c>
      <c r="L102" s="230">
        <v>935.55</v>
      </c>
      <c r="M102" s="230">
        <v>109.57182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1099.95</v>
      </c>
      <c r="D103" s="231">
        <v>1094.8833333333334</v>
      </c>
      <c r="E103" s="231">
        <v>1084.8666666666668</v>
      </c>
      <c r="F103" s="231">
        <v>1069.7833333333333</v>
      </c>
      <c r="G103" s="231">
        <v>1059.7666666666667</v>
      </c>
      <c r="H103" s="231">
        <v>1109.9666666666669</v>
      </c>
      <c r="I103" s="231">
        <v>1119.9833333333338</v>
      </c>
      <c r="J103" s="231">
        <v>1135.0666666666671</v>
      </c>
      <c r="K103" s="230">
        <v>1104.9000000000001</v>
      </c>
      <c r="L103" s="230">
        <v>1079.8</v>
      </c>
      <c r="M103" s="230">
        <v>6.5868099999999998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445.95</v>
      </c>
      <c r="D104" s="231">
        <v>443.73333333333335</v>
      </c>
      <c r="E104" s="231">
        <v>439.7166666666667</v>
      </c>
      <c r="F104" s="231">
        <v>433.48333333333335</v>
      </c>
      <c r="G104" s="231">
        <v>429.4666666666667</v>
      </c>
      <c r="H104" s="231">
        <v>449.9666666666667</v>
      </c>
      <c r="I104" s="231">
        <v>453.98333333333335</v>
      </c>
      <c r="J104" s="231">
        <v>460.2166666666667</v>
      </c>
      <c r="K104" s="230">
        <v>447.75</v>
      </c>
      <c r="L104" s="230">
        <v>437.5</v>
      </c>
      <c r="M104" s="230">
        <v>13.060169999999999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498.45</v>
      </c>
      <c r="D105" s="231">
        <v>497.13333333333338</v>
      </c>
      <c r="E105" s="231">
        <v>494.26666666666677</v>
      </c>
      <c r="F105" s="231">
        <v>490.08333333333337</v>
      </c>
      <c r="G105" s="231">
        <v>487.21666666666675</v>
      </c>
      <c r="H105" s="231">
        <v>501.31666666666678</v>
      </c>
      <c r="I105" s="231">
        <v>504.18333333333345</v>
      </c>
      <c r="J105" s="231">
        <v>508.36666666666679</v>
      </c>
      <c r="K105" s="230">
        <v>500</v>
      </c>
      <c r="L105" s="230">
        <v>492.95</v>
      </c>
      <c r="M105" s="230">
        <v>0.79630000000000001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69.849999999999994</v>
      </c>
      <c r="D106" s="231">
        <v>69.316666666666663</v>
      </c>
      <c r="E106" s="231">
        <v>68.633333333333326</v>
      </c>
      <c r="F106" s="231">
        <v>67.416666666666657</v>
      </c>
      <c r="G106" s="231">
        <v>66.73333333333332</v>
      </c>
      <c r="H106" s="231">
        <v>70.533333333333331</v>
      </c>
      <c r="I106" s="231">
        <v>71.216666666666669</v>
      </c>
      <c r="J106" s="231">
        <v>72.433333333333337</v>
      </c>
      <c r="K106" s="230">
        <v>70</v>
      </c>
      <c r="L106" s="230">
        <v>68.099999999999994</v>
      </c>
      <c r="M106" s="230">
        <v>450.50454000000002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443.6</v>
      </c>
      <c r="D107" s="231">
        <v>442.61666666666662</v>
      </c>
      <c r="E107" s="231">
        <v>440.48333333333323</v>
      </c>
      <c r="F107" s="231">
        <v>437.36666666666662</v>
      </c>
      <c r="G107" s="231">
        <v>435.23333333333323</v>
      </c>
      <c r="H107" s="231">
        <v>445.73333333333323</v>
      </c>
      <c r="I107" s="231">
        <v>447.86666666666656</v>
      </c>
      <c r="J107" s="231">
        <v>450.98333333333323</v>
      </c>
      <c r="K107" s="230">
        <v>444.75</v>
      </c>
      <c r="L107" s="230">
        <v>439.5</v>
      </c>
      <c r="M107" s="230">
        <v>129.95706000000001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5559.9</v>
      </c>
      <c r="D108" s="231">
        <v>5545.4666666666672</v>
      </c>
      <c r="E108" s="231">
        <v>5471.0833333333339</v>
      </c>
      <c r="F108" s="231">
        <v>5382.2666666666664</v>
      </c>
      <c r="G108" s="231">
        <v>5307.8833333333332</v>
      </c>
      <c r="H108" s="231">
        <v>5634.2833333333347</v>
      </c>
      <c r="I108" s="231">
        <v>5708.6666666666679</v>
      </c>
      <c r="J108" s="231">
        <v>5797.4833333333354</v>
      </c>
      <c r="K108" s="230">
        <v>5619.85</v>
      </c>
      <c r="L108" s="230">
        <v>5456.65</v>
      </c>
      <c r="M108" s="230">
        <v>0.99263000000000001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277.3</v>
      </c>
      <c r="D109" s="231">
        <v>278.58333333333337</v>
      </c>
      <c r="E109" s="231">
        <v>275.31666666666672</v>
      </c>
      <c r="F109" s="231">
        <v>273.33333333333337</v>
      </c>
      <c r="G109" s="231">
        <v>270.06666666666672</v>
      </c>
      <c r="H109" s="231">
        <v>280.56666666666672</v>
      </c>
      <c r="I109" s="231">
        <v>283.83333333333337</v>
      </c>
      <c r="J109" s="231">
        <v>285.81666666666672</v>
      </c>
      <c r="K109" s="230">
        <v>281.85000000000002</v>
      </c>
      <c r="L109" s="230">
        <v>276.60000000000002</v>
      </c>
      <c r="M109" s="230">
        <v>16.390160000000002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155.80000000000001</v>
      </c>
      <c r="D110" s="231">
        <v>156.51666666666668</v>
      </c>
      <c r="E110" s="231">
        <v>153.63333333333335</v>
      </c>
      <c r="F110" s="231">
        <v>151.46666666666667</v>
      </c>
      <c r="G110" s="231">
        <v>148.58333333333334</v>
      </c>
      <c r="H110" s="231">
        <v>158.68333333333337</v>
      </c>
      <c r="I110" s="231">
        <v>161.56666666666669</v>
      </c>
      <c r="J110" s="231">
        <v>163.73333333333338</v>
      </c>
      <c r="K110" s="230">
        <v>159.4</v>
      </c>
      <c r="L110" s="230">
        <v>154.35</v>
      </c>
      <c r="M110" s="230">
        <v>61.72298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383.95</v>
      </c>
      <c r="D111" s="231">
        <v>383.68333333333339</v>
      </c>
      <c r="E111" s="231">
        <v>381.36666666666679</v>
      </c>
      <c r="F111" s="231">
        <v>378.78333333333342</v>
      </c>
      <c r="G111" s="231">
        <v>376.46666666666681</v>
      </c>
      <c r="H111" s="231">
        <v>386.26666666666677</v>
      </c>
      <c r="I111" s="231">
        <v>388.58333333333337</v>
      </c>
      <c r="J111" s="231">
        <v>391.16666666666674</v>
      </c>
      <c r="K111" s="230">
        <v>386</v>
      </c>
      <c r="L111" s="230">
        <v>381.1</v>
      </c>
      <c r="M111" s="230">
        <v>26.075690000000002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90.2</v>
      </c>
      <c r="D112" s="231">
        <v>89.833333333333329</v>
      </c>
      <c r="E112" s="231">
        <v>89.36666666666666</v>
      </c>
      <c r="F112" s="231">
        <v>88.533333333333331</v>
      </c>
      <c r="G112" s="231">
        <v>88.066666666666663</v>
      </c>
      <c r="H112" s="231">
        <v>90.666666666666657</v>
      </c>
      <c r="I112" s="231">
        <v>91.133333333333326</v>
      </c>
      <c r="J112" s="231">
        <v>91.966666666666654</v>
      </c>
      <c r="K112" s="230">
        <v>90.3</v>
      </c>
      <c r="L112" s="230">
        <v>89</v>
      </c>
      <c r="M112" s="230">
        <v>98.463210000000004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624.35</v>
      </c>
      <c r="D113" s="231">
        <v>623.11666666666667</v>
      </c>
      <c r="E113" s="231">
        <v>620.5333333333333</v>
      </c>
      <c r="F113" s="231">
        <v>616.71666666666658</v>
      </c>
      <c r="G113" s="231">
        <v>614.13333333333321</v>
      </c>
      <c r="H113" s="231">
        <v>626.93333333333339</v>
      </c>
      <c r="I113" s="231">
        <v>629.51666666666665</v>
      </c>
      <c r="J113" s="231">
        <v>633.33333333333348</v>
      </c>
      <c r="K113" s="230">
        <v>625.70000000000005</v>
      </c>
      <c r="L113" s="230">
        <v>619.29999999999995</v>
      </c>
      <c r="M113" s="230">
        <v>11.852119999999999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480.05</v>
      </c>
      <c r="D114" s="231">
        <v>479.59999999999997</v>
      </c>
      <c r="E114" s="231">
        <v>475.44999999999993</v>
      </c>
      <c r="F114" s="231">
        <v>470.84999999999997</v>
      </c>
      <c r="G114" s="231">
        <v>466.69999999999993</v>
      </c>
      <c r="H114" s="231">
        <v>484.19999999999993</v>
      </c>
      <c r="I114" s="231">
        <v>488.34999999999991</v>
      </c>
      <c r="J114" s="231">
        <v>492.94999999999993</v>
      </c>
      <c r="K114" s="230">
        <v>483.75</v>
      </c>
      <c r="L114" s="230">
        <v>475</v>
      </c>
      <c r="M114" s="230">
        <v>14.665459999999999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156.65</v>
      </c>
      <c r="D115" s="231">
        <v>153.78333333333333</v>
      </c>
      <c r="E115" s="231">
        <v>149.91666666666666</v>
      </c>
      <c r="F115" s="231">
        <v>143.18333333333334</v>
      </c>
      <c r="G115" s="231">
        <v>139.31666666666666</v>
      </c>
      <c r="H115" s="231">
        <v>160.51666666666665</v>
      </c>
      <c r="I115" s="231">
        <v>164.38333333333333</v>
      </c>
      <c r="J115" s="231">
        <v>171.11666666666665</v>
      </c>
      <c r="K115" s="230">
        <v>157.65</v>
      </c>
      <c r="L115" s="230">
        <v>147.05000000000001</v>
      </c>
      <c r="M115" s="230">
        <v>201.74493000000001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1268.05</v>
      </c>
      <c r="D116" s="231">
        <v>1265.4666666666667</v>
      </c>
      <c r="E116" s="231">
        <v>1258.4833333333333</v>
      </c>
      <c r="F116" s="231">
        <v>1248.9166666666667</v>
      </c>
      <c r="G116" s="231">
        <v>1241.9333333333334</v>
      </c>
      <c r="H116" s="231">
        <v>1275.0333333333333</v>
      </c>
      <c r="I116" s="231">
        <v>1282.0166666666669</v>
      </c>
      <c r="J116" s="231">
        <v>1291.5833333333333</v>
      </c>
      <c r="K116" s="230">
        <v>1272.45</v>
      </c>
      <c r="L116" s="230">
        <v>1255.9000000000001</v>
      </c>
      <c r="M116" s="230">
        <v>19.815799999999999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4197.75</v>
      </c>
      <c r="D117" s="231">
        <v>4060.9166666666665</v>
      </c>
      <c r="E117" s="231">
        <v>3871.833333333333</v>
      </c>
      <c r="F117" s="231">
        <v>3545.9166666666665</v>
      </c>
      <c r="G117" s="231">
        <v>3356.833333333333</v>
      </c>
      <c r="H117" s="231">
        <v>4386.833333333333</v>
      </c>
      <c r="I117" s="231">
        <v>4575.9166666666661</v>
      </c>
      <c r="J117" s="231">
        <v>4901.833333333333</v>
      </c>
      <c r="K117" s="230">
        <v>4250</v>
      </c>
      <c r="L117" s="230">
        <v>3735</v>
      </c>
      <c r="M117" s="230">
        <v>16.852530000000002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1317.45</v>
      </c>
      <c r="D118" s="231">
        <v>1315.6333333333334</v>
      </c>
      <c r="E118" s="231">
        <v>1307.8166666666668</v>
      </c>
      <c r="F118" s="231">
        <v>1298.1833333333334</v>
      </c>
      <c r="G118" s="231">
        <v>1290.3666666666668</v>
      </c>
      <c r="H118" s="231">
        <v>1325.2666666666669</v>
      </c>
      <c r="I118" s="231">
        <v>1333.0833333333335</v>
      </c>
      <c r="J118" s="231">
        <v>1342.7166666666669</v>
      </c>
      <c r="K118" s="230">
        <v>1323.45</v>
      </c>
      <c r="L118" s="230">
        <v>1306</v>
      </c>
      <c r="M118" s="230">
        <v>55.216059999999999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2323.35</v>
      </c>
      <c r="D119" s="231">
        <v>2314.4333333333334</v>
      </c>
      <c r="E119" s="231">
        <v>2301.8666666666668</v>
      </c>
      <c r="F119" s="231">
        <v>2280.3833333333332</v>
      </c>
      <c r="G119" s="231">
        <v>2267.8166666666666</v>
      </c>
      <c r="H119" s="231">
        <v>2335.916666666667</v>
      </c>
      <c r="I119" s="231">
        <v>2348.4833333333336</v>
      </c>
      <c r="J119" s="231">
        <v>2369.9666666666672</v>
      </c>
      <c r="K119" s="230">
        <v>2327</v>
      </c>
      <c r="L119" s="230">
        <v>2292.9499999999998</v>
      </c>
      <c r="M119" s="230">
        <v>6.2543800000000003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684.45</v>
      </c>
      <c r="D120" s="231">
        <v>682.63333333333333</v>
      </c>
      <c r="E120" s="231">
        <v>679.36666666666667</v>
      </c>
      <c r="F120" s="231">
        <v>674.2833333333333</v>
      </c>
      <c r="G120" s="231">
        <v>671.01666666666665</v>
      </c>
      <c r="H120" s="231">
        <v>687.7166666666667</v>
      </c>
      <c r="I120" s="231">
        <v>690.98333333333335</v>
      </c>
      <c r="J120" s="231">
        <v>696.06666666666672</v>
      </c>
      <c r="K120" s="230">
        <v>685.9</v>
      </c>
      <c r="L120" s="230">
        <v>677.55</v>
      </c>
      <c r="M120" s="230">
        <v>1.7117599999999999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255.9</v>
      </c>
      <c r="D121" s="231">
        <v>257.23333333333335</v>
      </c>
      <c r="E121" s="231">
        <v>252.9666666666667</v>
      </c>
      <c r="F121" s="231">
        <v>250.03333333333336</v>
      </c>
      <c r="G121" s="231">
        <v>245.76666666666671</v>
      </c>
      <c r="H121" s="231">
        <v>260.16666666666669</v>
      </c>
      <c r="I121" s="231">
        <v>264.43333333333334</v>
      </c>
      <c r="J121" s="231">
        <v>267.36666666666667</v>
      </c>
      <c r="K121" s="230">
        <v>261.5</v>
      </c>
      <c r="L121" s="230">
        <v>254.3</v>
      </c>
      <c r="M121" s="230">
        <v>7.77989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701.7</v>
      </c>
      <c r="D122" s="231">
        <v>700.43333333333339</v>
      </c>
      <c r="E122" s="231">
        <v>695.41666666666674</v>
      </c>
      <c r="F122" s="231">
        <v>689.13333333333333</v>
      </c>
      <c r="G122" s="231">
        <v>684.11666666666667</v>
      </c>
      <c r="H122" s="231">
        <v>706.71666666666681</v>
      </c>
      <c r="I122" s="231">
        <v>711.73333333333346</v>
      </c>
      <c r="J122" s="231">
        <v>718.01666666666688</v>
      </c>
      <c r="K122" s="230">
        <v>705.45</v>
      </c>
      <c r="L122" s="230">
        <v>694.15</v>
      </c>
      <c r="M122" s="230">
        <v>14.61749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520.35</v>
      </c>
      <c r="D123" s="231">
        <v>517.0333333333333</v>
      </c>
      <c r="E123" s="231">
        <v>511.56666666666661</v>
      </c>
      <c r="F123" s="231">
        <v>502.7833333333333</v>
      </c>
      <c r="G123" s="231">
        <v>497.31666666666661</v>
      </c>
      <c r="H123" s="231">
        <v>525.81666666666661</v>
      </c>
      <c r="I123" s="231">
        <v>531.2833333333333</v>
      </c>
      <c r="J123" s="231">
        <v>540.06666666666661</v>
      </c>
      <c r="K123" s="230">
        <v>522.5</v>
      </c>
      <c r="L123" s="230">
        <v>508.25</v>
      </c>
      <c r="M123" s="230">
        <v>25.69828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483.65</v>
      </c>
      <c r="D124" s="231">
        <v>485.34999999999997</v>
      </c>
      <c r="E124" s="231">
        <v>481.29999999999995</v>
      </c>
      <c r="F124" s="231">
        <v>478.95</v>
      </c>
      <c r="G124" s="231">
        <v>474.9</v>
      </c>
      <c r="H124" s="231">
        <v>487.69999999999993</v>
      </c>
      <c r="I124" s="231">
        <v>491.75</v>
      </c>
      <c r="J124" s="231">
        <v>494.09999999999991</v>
      </c>
      <c r="K124" s="230">
        <v>489.4</v>
      </c>
      <c r="L124" s="230">
        <v>483</v>
      </c>
      <c r="M124" s="230">
        <v>14.09515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1945.05</v>
      </c>
      <c r="D125" s="231">
        <v>1939.5</v>
      </c>
      <c r="E125" s="231">
        <v>1929.05</v>
      </c>
      <c r="F125" s="231">
        <v>1913.05</v>
      </c>
      <c r="G125" s="231">
        <v>1902.6</v>
      </c>
      <c r="H125" s="231">
        <v>1955.5</v>
      </c>
      <c r="I125" s="231">
        <v>1965.9499999999998</v>
      </c>
      <c r="J125" s="231">
        <v>1981.95</v>
      </c>
      <c r="K125" s="230">
        <v>1949.95</v>
      </c>
      <c r="L125" s="230">
        <v>1923.5</v>
      </c>
      <c r="M125" s="230">
        <v>32.954120000000003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102.5</v>
      </c>
      <c r="D126" s="231">
        <v>102.46666666666665</v>
      </c>
      <c r="E126" s="231">
        <v>101.48333333333331</v>
      </c>
      <c r="F126" s="231">
        <v>100.46666666666665</v>
      </c>
      <c r="G126" s="231">
        <v>99.483333333333306</v>
      </c>
      <c r="H126" s="231">
        <v>103.48333333333331</v>
      </c>
      <c r="I126" s="231">
        <v>104.46666666666665</v>
      </c>
      <c r="J126" s="231">
        <v>105.48333333333331</v>
      </c>
      <c r="K126" s="230">
        <v>103.45</v>
      </c>
      <c r="L126" s="230">
        <v>101.45</v>
      </c>
      <c r="M126" s="230">
        <v>77.859459999999999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3878.25</v>
      </c>
      <c r="D127" s="231">
        <v>3859.85</v>
      </c>
      <c r="E127" s="231">
        <v>3829.7</v>
      </c>
      <c r="F127" s="231">
        <v>3781.15</v>
      </c>
      <c r="G127" s="231">
        <v>3751</v>
      </c>
      <c r="H127" s="231">
        <v>3908.3999999999996</v>
      </c>
      <c r="I127" s="231">
        <v>3938.55</v>
      </c>
      <c r="J127" s="231">
        <v>3987.0999999999995</v>
      </c>
      <c r="K127" s="230">
        <v>3890</v>
      </c>
      <c r="L127" s="230">
        <v>3811.3</v>
      </c>
      <c r="M127" s="230">
        <v>2.9268000000000001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377.5</v>
      </c>
      <c r="D128" s="231">
        <v>376.45</v>
      </c>
      <c r="E128" s="231">
        <v>374.59999999999997</v>
      </c>
      <c r="F128" s="231">
        <v>371.7</v>
      </c>
      <c r="G128" s="231">
        <v>369.84999999999997</v>
      </c>
      <c r="H128" s="231">
        <v>379.34999999999997</v>
      </c>
      <c r="I128" s="231">
        <v>381.2</v>
      </c>
      <c r="J128" s="231">
        <v>384.09999999999997</v>
      </c>
      <c r="K128" s="230">
        <v>378.3</v>
      </c>
      <c r="L128" s="230">
        <v>373.55</v>
      </c>
      <c r="M128" s="230">
        <v>9.05809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5001.1000000000004</v>
      </c>
      <c r="D129" s="231">
        <v>4981.7</v>
      </c>
      <c r="E129" s="231">
        <v>4944.3999999999996</v>
      </c>
      <c r="F129" s="231">
        <v>4887.7</v>
      </c>
      <c r="G129" s="231">
        <v>4850.3999999999996</v>
      </c>
      <c r="H129" s="231">
        <v>5038.3999999999996</v>
      </c>
      <c r="I129" s="231">
        <v>5075.7000000000007</v>
      </c>
      <c r="J129" s="231">
        <v>5132.3999999999996</v>
      </c>
      <c r="K129" s="230">
        <v>5019</v>
      </c>
      <c r="L129" s="230">
        <v>4925</v>
      </c>
      <c r="M129" s="230">
        <v>4.4390799999999997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2218.4499999999998</v>
      </c>
      <c r="D130" s="231">
        <v>2213.4</v>
      </c>
      <c r="E130" s="231">
        <v>2206.0500000000002</v>
      </c>
      <c r="F130" s="231">
        <v>2193.65</v>
      </c>
      <c r="G130" s="231">
        <v>2186.3000000000002</v>
      </c>
      <c r="H130" s="231">
        <v>2225.8000000000002</v>
      </c>
      <c r="I130" s="231">
        <v>2233.1499999999996</v>
      </c>
      <c r="J130" s="231">
        <v>2245.5500000000002</v>
      </c>
      <c r="K130" s="230">
        <v>2220.75</v>
      </c>
      <c r="L130" s="230">
        <v>2201</v>
      </c>
      <c r="M130" s="230">
        <v>12.49128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334.85</v>
      </c>
      <c r="D131" s="231">
        <v>333.56666666666666</v>
      </c>
      <c r="E131" s="231">
        <v>331.2833333333333</v>
      </c>
      <c r="F131" s="231">
        <v>327.71666666666664</v>
      </c>
      <c r="G131" s="231">
        <v>325.43333333333328</v>
      </c>
      <c r="H131" s="231">
        <v>337.13333333333333</v>
      </c>
      <c r="I131" s="231">
        <v>339.41666666666674</v>
      </c>
      <c r="J131" s="231">
        <v>342.98333333333335</v>
      </c>
      <c r="K131" s="230">
        <v>335.85</v>
      </c>
      <c r="L131" s="230">
        <v>330</v>
      </c>
      <c r="M131" s="230">
        <v>14.333550000000001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604.29999999999995</v>
      </c>
      <c r="D132" s="231">
        <v>605.86666666666667</v>
      </c>
      <c r="E132" s="231">
        <v>601.5333333333333</v>
      </c>
      <c r="F132" s="231">
        <v>598.76666666666665</v>
      </c>
      <c r="G132" s="231">
        <v>594.43333333333328</v>
      </c>
      <c r="H132" s="231">
        <v>608.63333333333333</v>
      </c>
      <c r="I132" s="231">
        <v>612.96666666666658</v>
      </c>
      <c r="J132" s="231">
        <v>615.73333333333335</v>
      </c>
      <c r="K132" s="230">
        <v>610.20000000000005</v>
      </c>
      <c r="L132" s="230">
        <v>603.1</v>
      </c>
      <c r="M132" s="230">
        <v>11.9559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3991.4</v>
      </c>
      <c r="D133" s="231">
        <v>3988.6000000000004</v>
      </c>
      <c r="E133" s="231">
        <v>3962.4000000000005</v>
      </c>
      <c r="F133" s="231">
        <v>3933.4</v>
      </c>
      <c r="G133" s="231">
        <v>3907.2000000000003</v>
      </c>
      <c r="H133" s="231">
        <v>4017.6000000000008</v>
      </c>
      <c r="I133" s="231">
        <v>4043.8000000000006</v>
      </c>
      <c r="J133" s="231">
        <v>4072.8000000000011</v>
      </c>
      <c r="K133" s="230">
        <v>4014.8</v>
      </c>
      <c r="L133" s="230">
        <v>3959.6</v>
      </c>
      <c r="M133" s="230">
        <v>0.16123999999999999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779.95</v>
      </c>
      <c r="D134" s="231">
        <v>778.91666666666663</v>
      </c>
      <c r="E134" s="231">
        <v>774.23333333333323</v>
      </c>
      <c r="F134" s="231">
        <v>768.51666666666665</v>
      </c>
      <c r="G134" s="231">
        <v>763.83333333333326</v>
      </c>
      <c r="H134" s="231">
        <v>784.63333333333321</v>
      </c>
      <c r="I134" s="231">
        <v>789.31666666666661</v>
      </c>
      <c r="J134" s="231">
        <v>795.03333333333319</v>
      </c>
      <c r="K134" s="230">
        <v>783.6</v>
      </c>
      <c r="L134" s="230">
        <v>773.2</v>
      </c>
      <c r="M134" s="230">
        <v>3.6937799999999998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97881.8</v>
      </c>
      <c r="D135" s="231">
        <v>97551.316666666651</v>
      </c>
      <c r="E135" s="231">
        <v>96931.633333333302</v>
      </c>
      <c r="F135" s="231">
        <v>95981.466666666645</v>
      </c>
      <c r="G135" s="231">
        <v>95361.783333333296</v>
      </c>
      <c r="H135" s="231">
        <v>98501.483333333308</v>
      </c>
      <c r="I135" s="231">
        <v>99121.166666666657</v>
      </c>
      <c r="J135" s="231">
        <v>100071.33333333331</v>
      </c>
      <c r="K135" s="230">
        <v>98171</v>
      </c>
      <c r="L135" s="230">
        <v>96601.15</v>
      </c>
      <c r="M135" s="230">
        <v>6.694E-2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280.05</v>
      </c>
      <c r="D136" s="231">
        <v>281.38333333333338</v>
      </c>
      <c r="E136" s="231">
        <v>277.91666666666674</v>
      </c>
      <c r="F136" s="231">
        <v>275.78333333333336</v>
      </c>
      <c r="G136" s="231">
        <v>272.31666666666672</v>
      </c>
      <c r="H136" s="231">
        <v>283.51666666666677</v>
      </c>
      <c r="I136" s="231">
        <v>286.98333333333335</v>
      </c>
      <c r="J136" s="231">
        <v>289.11666666666679</v>
      </c>
      <c r="K136" s="230">
        <v>284.85000000000002</v>
      </c>
      <c r="L136" s="230">
        <v>279.25</v>
      </c>
      <c r="M136" s="230">
        <v>13.70444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1281.8499999999999</v>
      </c>
      <c r="D137" s="231">
        <v>1280.9999999999998</v>
      </c>
      <c r="E137" s="231">
        <v>1269.1999999999996</v>
      </c>
      <c r="F137" s="231">
        <v>1256.5499999999997</v>
      </c>
      <c r="G137" s="231">
        <v>1244.7499999999995</v>
      </c>
      <c r="H137" s="231">
        <v>1293.6499999999996</v>
      </c>
      <c r="I137" s="231">
        <v>1305.4499999999998</v>
      </c>
      <c r="J137" s="231">
        <v>1318.0999999999997</v>
      </c>
      <c r="K137" s="230">
        <v>1292.8</v>
      </c>
      <c r="L137" s="230">
        <v>1268.3499999999999</v>
      </c>
      <c r="M137" s="230">
        <v>35.081119999999999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544.1</v>
      </c>
      <c r="D138" s="231">
        <v>539.16666666666663</v>
      </c>
      <c r="E138" s="231">
        <v>533.33333333333326</v>
      </c>
      <c r="F138" s="231">
        <v>522.56666666666661</v>
      </c>
      <c r="G138" s="231">
        <v>516.73333333333323</v>
      </c>
      <c r="H138" s="231">
        <v>549.93333333333328</v>
      </c>
      <c r="I138" s="231">
        <v>555.76666666666654</v>
      </c>
      <c r="J138" s="231">
        <v>566.5333333333333</v>
      </c>
      <c r="K138" s="230">
        <v>545</v>
      </c>
      <c r="L138" s="230">
        <v>528.4</v>
      </c>
      <c r="M138" s="230">
        <v>20.441929999999999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9399.9500000000007</v>
      </c>
      <c r="D139" s="231">
        <v>9375.4</v>
      </c>
      <c r="E139" s="231">
        <v>9335.7999999999993</v>
      </c>
      <c r="F139" s="231">
        <v>9271.65</v>
      </c>
      <c r="G139" s="231">
        <v>9232.0499999999993</v>
      </c>
      <c r="H139" s="231">
        <v>9439.5499999999993</v>
      </c>
      <c r="I139" s="231">
        <v>9479.1500000000015</v>
      </c>
      <c r="J139" s="231">
        <v>9543.2999999999993</v>
      </c>
      <c r="K139" s="230">
        <v>9415</v>
      </c>
      <c r="L139" s="230">
        <v>9311.25</v>
      </c>
      <c r="M139" s="230">
        <v>3.4676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687</v>
      </c>
      <c r="D140" s="231">
        <v>684.05000000000007</v>
      </c>
      <c r="E140" s="231">
        <v>679.10000000000014</v>
      </c>
      <c r="F140" s="231">
        <v>671.2</v>
      </c>
      <c r="G140" s="231">
        <v>666.25000000000011</v>
      </c>
      <c r="H140" s="231">
        <v>691.95000000000016</v>
      </c>
      <c r="I140" s="231">
        <v>696.9000000000002</v>
      </c>
      <c r="J140" s="231">
        <v>704.80000000000018</v>
      </c>
      <c r="K140" s="230">
        <v>689</v>
      </c>
      <c r="L140" s="230">
        <v>676.15</v>
      </c>
      <c r="M140" s="230">
        <v>2.6581100000000002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540.20000000000005</v>
      </c>
      <c r="D141" s="231">
        <v>544.05000000000007</v>
      </c>
      <c r="E141" s="231">
        <v>531.15000000000009</v>
      </c>
      <c r="F141" s="231">
        <v>522.1</v>
      </c>
      <c r="G141" s="231">
        <v>509.20000000000005</v>
      </c>
      <c r="H141" s="231">
        <v>553.10000000000014</v>
      </c>
      <c r="I141" s="231">
        <v>566</v>
      </c>
      <c r="J141" s="231">
        <v>575.05000000000018</v>
      </c>
      <c r="K141" s="230">
        <v>556.95000000000005</v>
      </c>
      <c r="L141" s="230">
        <v>535</v>
      </c>
      <c r="M141" s="230">
        <v>44.796680000000002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56.25</v>
      </c>
      <c r="D142" s="231">
        <v>56.316666666666663</v>
      </c>
      <c r="E142" s="231">
        <v>55.833333333333329</v>
      </c>
      <c r="F142" s="231">
        <v>55.416666666666664</v>
      </c>
      <c r="G142" s="231">
        <v>54.93333333333333</v>
      </c>
      <c r="H142" s="231">
        <v>56.733333333333327</v>
      </c>
      <c r="I142" s="231">
        <v>57.216666666666661</v>
      </c>
      <c r="J142" s="231">
        <v>57.633333333333326</v>
      </c>
      <c r="K142" s="230">
        <v>56.8</v>
      </c>
      <c r="L142" s="230">
        <v>55.9</v>
      </c>
      <c r="M142" s="230">
        <v>49.680059999999997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1974.7</v>
      </c>
      <c r="D143" s="231">
        <v>1970.3833333333332</v>
      </c>
      <c r="E143" s="231">
        <v>1948.3166666666664</v>
      </c>
      <c r="F143" s="231">
        <v>1921.9333333333332</v>
      </c>
      <c r="G143" s="231">
        <v>1899.8666666666663</v>
      </c>
      <c r="H143" s="231">
        <v>1996.7666666666664</v>
      </c>
      <c r="I143" s="231">
        <v>2018.833333333333</v>
      </c>
      <c r="J143" s="231">
        <v>2045.2166666666665</v>
      </c>
      <c r="K143" s="230">
        <v>1992.45</v>
      </c>
      <c r="L143" s="230">
        <v>1944</v>
      </c>
      <c r="M143" s="230">
        <v>5.7699199999999999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1108.5</v>
      </c>
      <c r="D144" s="231">
        <v>1105.2666666666667</v>
      </c>
      <c r="E144" s="231">
        <v>1096.8333333333333</v>
      </c>
      <c r="F144" s="231">
        <v>1085.1666666666665</v>
      </c>
      <c r="G144" s="231">
        <v>1076.7333333333331</v>
      </c>
      <c r="H144" s="231">
        <v>1116.9333333333334</v>
      </c>
      <c r="I144" s="231">
        <v>1125.3666666666668</v>
      </c>
      <c r="J144" s="231">
        <v>1137.0333333333335</v>
      </c>
      <c r="K144" s="230">
        <v>1113.7</v>
      </c>
      <c r="L144" s="230">
        <v>1093.5999999999999</v>
      </c>
      <c r="M144" s="230">
        <v>3.7549800000000002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174.5</v>
      </c>
      <c r="D145" s="231">
        <v>175.28333333333333</v>
      </c>
      <c r="E145" s="231">
        <v>173.31666666666666</v>
      </c>
      <c r="F145" s="231">
        <v>172.13333333333333</v>
      </c>
      <c r="G145" s="231">
        <v>170.16666666666666</v>
      </c>
      <c r="H145" s="231">
        <v>176.46666666666667</v>
      </c>
      <c r="I145" s="231">
        <v>178.43333333333331</v>
      </c>
      <c r="J145" s="231">
        <v>179.61666666666667</v>
      </c>
      <c r="K145" s="230">
        <v>177.25</v>
      </c>
      <c r="L145" s="230">
        <v>174.1</v>
      </c>
      <c r="M145" s="230">
        <v>69.261930000000007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84.6</v>
      </c>
      <c r="D146" s="231">
        <v>83.716666666666669</v>
      </c>
      <c r="E146" s="231">
        <v>81.483333333333334</v>
      </c>
      <c r="F146" s="231">
        <v>78.36666666666666</v>
      </c>
      <c r="G146" s="231">
        <v>76.133333333333326</v>
      </c>
      <c r="H146" s="231">
        <v>86.833333333333343</v>
      </c>
      <c r="I146" s="231">
        <v>89.066666666666691</v>
      </c>
      <c r="J146" s="231">
        <v>92.183333333333351</v>
      </c>
      <c r="K146" s="230">
        <v>85.95</v>
      </c>
      <c r="L146" s="230">
        <v>80.599999999999994</v>
      </c>
      <c r="M146" s="230">
        <v>303.38646999999997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4620.8500000000004</v>
      </c>
      <c r="D147" s="231">
        <v>4611.8</v>
      </c>
      <c r="E147" s="231">
        <v>4586.1500000000005</v>
      </c>
      <c r="F147" s="231">
        <v>4551.4500000000007</v>
      </c>
      <c r="G147" s="231">
        <v>4525.8000000000011</v>
      </c>
      <c r="H147" s="231">
        <v>4646.5</v>
      </c>
      <c r="I147" s="231">
        <v>4672.1499999999996</v>
      </c>
      <c r="J147" s="231">
        <v>4706.8499999999995</v>
      </c>
      <c r="K147" s="230">
        <v>4637.45</v>
      </c>
      <c r="L147" s="230">
        <v>4577.1000000000004</v>
      </c>
      <c r="M147" s="230">
        <v>0.85723000000000005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21581.75</v>
      </c>
      <c r="D148" s="231">
        <v>21526.916666666668</v>
      </c>
      <c r="E148" s="231">
        <v>21424.833333333336</v>
      </c>
      <c r="F148" s="231">
        <v>21267.916666666668</v>
      </c>
      <c r="G148" s="231">
        <v>21165.833333333336</v>
      </c>
      <c r="H148" s="231">
        <v>21683.833333333336</v>
      </c>
      <c r="I148" s="231">
        <v>21785.916666666672</v>
      </c>
      <c r="J148" s="231">
        <v>21942.833333333336</v>
      </c>
      <c r="K148" s="230">
        <v>21629</v>
      </c>
      <c r="L148" s="230">
        <v>21370</v>
      </c>
      <c r="M148" s="230">
        <v>0.63158999999999998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236.7</v>
      </c>
      <c r="D149" s="231">
        <v>234.98333333333335</v>
      </c>
      <c r="E149" s="231">
        <v>232.76666666666671</v>
      </c>
      <c r="F149" s="231">
        <v>228.83333333333337</v>
      </c>
      <c r="G149" s="231">
        <v>226.61666666666673</v>
      </c>
      <c r="H149" s="231">
        <v>238.91666666666669</v>
      </c>
      <c r="I149" s="231">
        <v>241.13333333333333</v>
      </c>
      <c r="J149" s="231">
        <v>245.06666666666666</v>
      </c>
      <c r="K149" s="230">
        <v>237.2</v>
      </c>
      <c r="L149" s="230">
        <v>231.05</v>
      </c>
      <c r="M149" s="230">
        <v>2.7963300000000002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932.9</v>
      </c>
      <c r="D150" s="231">
        <v>937.23333333333323</v>
      </c>
      <c r="E150" s="231">
        <v>924.46666666666647</v>
      </c>
      <c r="F150" s="231">
        <v>916.03333333333319</v>
      </c>
      <c r="G150" s="231">
        <v>903.26666666666642</v>
      </c>
      <c r="H150" s="231">
        <v>945.66666666666652</v>
      </c>
      <c r="I150" s="231">
        <v>958.43333333333317</v>
      </c>
      <c r="J150" s="231">
        <v>966.86666666666656</v>
      </c>
      <c r="K150" s="230">
        <v>950</v>
      </c>
      <c r="L150" s="230">
        <v>928.8</v>
      </c>
      <c r="M150" s="230">
        <v>7.3339600000000003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163.75</v>
      </c>
      <c r="D151" s="231">
        <v>164.48333333333332</v>
      </c>
      <c r="E151" s="231">
        <v>161.56666666666663</v>
      </c>
      <c r="F151" s="231">
        <v>159.38333333333333</v>
      </c>
      <c r="G151" s="231">
        <v>156.46666666666664</v>
      </c>
      <c r="H151" s="231">
        <v>166.66666666666663</v>
      </c>
      <c r="I151" s="231">
        <v>169.58333333333331</v>
      </c>
      <c r="J151" s="231">
        <v>171.76666666666662</v>
      </c>
      <c r="K151" s="230">
        <v>167.4</v>
      </c>
      <c r="L151" s="230">
        <v>162.30000000000001</v>
      </c>
      <c r="M151" s="230">
        <v>148.73706999999999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260.5</v>
      </c>
      <c r="D152" s="231">
        <v>258.73333333333329</v>
      </c>
      <c r="E152" s="231">
        <v>255.66666666666657</v>
      </c>
      <c r="F152" s="231">
        <v>250.83333333333329</v>
      </c>
      <c r="G152" s="231">
        <v>247.76666666666657</v>
      </c>
      <c r="H152" s="231">
        <v>263.56666666666661</v>
      </c>
      <c r="I152" s="231">
        <v>266.63333333333333</v>
      </c>
      <c r="J152" s="231">
        <v>271.46666666666658</v>
      </c>
      <c r="K152" s="230">
        <v>261.8</v>
      </c>
      <c r="L152" s="230">
        <v>253.9</v>
      </c>
      <c r="M152" s="230">
        <v>18.817360000000001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706.15</v>
      </c>
      <c r="D153" s="231">
        <v>710.1</v>
      </c>
      <c r="E153" s="231">
        <v>700.1</v>
      </c>
      <c r="F153" s="231">
        <v>694.05</v>
      </c>
      <c r="G153" s="231">
        <v>684.05</v>
      </c>
      <c r="H153" s="231">
        <v>716.15000000000009</v>
      </c>
      <c r="I153" s="231">
        <v>726.15000000000009</v>
      </c>
      <c r="J153" s="231">
        <v>732.20000000000016</v>
      </c>
      <c r="K153" s="230">
        <v>720.1</v>
      </c>
      <c r="L153" s="230">
        <v>704.05</v>
      </c>
      <c r="M153" s="230">
        <v>16.820360000000001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3596.8</v>
      </c>
      <c r="D154" s="231">
        <v>3589.9666666666667</v>
      </c>
      <c r="E154" s="231">
        <v>3556.9833333333336</v>
      </c>
      <c r="F154" s="231">
        <v>3517.166666666667</v>
      </c>
      <c r="G154" s="231">
        <v>3484.1833333333338</v>
      </c>
      <c r="H154" s="231">
        <v>3629.7833333333333</v>
      </c>
      <c r="I154" s="231">
        <v>3662.766666666666</v>
      </c>
      <c r="J154" s="231">
        <v>3702.583333333333</v>
      </c>
      <c r="K154" s="230">
        <v>3622.95</v>
      </c>
      <c r="L154" s="230">
        <v>3550.15</v>
      </c>
      <c r="M154" s="230">
        <v>1.0866100000000001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604.95000000000005</v>
      </c>
      <c r="D155" s="231">
        <v>606.30000000000007</v>
      </c>
      <c r="E155" s="231">
        <v>598.65000000000009</v>
      </c>
      <c r="F155" s="231">
        <v>592.35</v>
      </c>
      <c r="G155" s="231">
        <v>584.70000000000005</v>
      </c>
      <c r="H155" s="231">
        <v>612.60000000000014</v>
      </c>
      <c r="I155" s="231">
        <v>620.25</v>
      </c>
      <c r="J155" s="231">
        <v>626.55000000000018</v>
      </c>
      <c r="K155" s="230">
        <v>613.95000000000005</v>
      </c>
      <c r="L155" s="230">
        <v>600</v>
      </c>
      <c r="M155" s="230">
        <v>45.582790000000003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3478.55</v>
      </c>
      <c r="D156" s="231">
        <v>3453.4666666666667</v>
      </c>
      <c r="E156" s="231">
        <v>3408.9333333333334</v>
      </c>
      <c r="F156" s="231">
        <v>3339.3166666666666</v>
      </c>
      <c r="G156" s="231">
        <v>3294.7833333333333</v>
      </c>
      <c r="H156" s="231">
        <v>3523.0833333333335</v>
      </c>
      <c r="I156" s="231">
        <v>3567.6166666666672</v>
      </c>
      <c r="J156" s="231">
        <v>3637.2333333333336</v>
      </c>
      <c r="K156" s="230">
        <v>3498</v>
      </c>
      <c r="L156" s="230">
        <v>3383.85</v>
      </c>
      <c r="M156" s="230">
        <v>3.61049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37501.300000000003</v>
      </c>
      <c r="D157" s="231">
        <v>36773.65</v>
      </c>
      <c r="E157" s="231">
        <v>35680.300000000003</v>
      </c>
      <c r="F157" s="231">
        <v>33859.300000000003</v>
      </c>
      <c r="G157" s="231">
        <v>32765.950000000004</v>
      </c>
      <c r="H157" s="231">
        <v>38594.65</v>
      </c>
      <c r="I157" s="231">
        <v>39687.999999999993</v>
      </c>
      <c r="J157" s="231">
        <v>41509</v>
      </c>
      <c r="K157" s="230">
        <v>37867</v>
      </c>
      <c r="L157" s="230">
        <v>34952.65</v>
      </c>
      <c r="M157" s="230">
        <v>4.1596299999999999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1027.0999999999999</v>
      </c>
      <c r="D158" s="231">
        <v>1025.3333333333333</v>
      </c>
      <c r="E158" s="231">
        <v>1014.7666666666664</v>
      </c>
      <c r="F158" s="231">
        <v>1002.4333333333332</v>
      </c>
      <c r="G158" s="231">
        <v>991.86666666666633</v>
      </c>
      <c r="H158" s="231">
        <v>1037.6666666666665</v>
      </c>
      <c r="I158" s="231">
        <v>1048.2333333333336</v>
      </c>
      <c r="J158" s="231">
        <v>1060.5666666666666</v>
      </c>
      <c r="K158" s="230">
        <v>1035.9000000000001</v>
      </c>
      <c r="L158" s="230">
        <v>1013</v>
      </c>
      <c r="M158" s="230">
        <v>4.0190599999999996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5088.95</v>
      </c>
      <c r="D159" s="231">
        <v>5093.45</v>
      </c>
      <c r="E159" s="231">
        <v>5026.8999999999996</v>
      </c>
      <c r="F159" s="231">
        <v>4964.8499999999995</v>
      </c>
      <c r="G159" s="231">
        <v>4898.2999999999993</v>
      </c>
      <c r="H159" s="231">
        <v>5155.5</v>
      </c>
      <c r="I159" s="231">
        <v>5222.0500000000011</v>
      </c>
      <c r="J159" s="231">
        <v>5284.1</v>
      </c>
      <c r="K159" s="230">
        <v>5160</v>
      </c>
      <c r="L159" s="230">
        <v>5031.3999999999996</v>
      </c>
      <c r="M159" s="230">
        <v>5.8612900000000003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224.9</v>
      </c>
      <c r="D160" s="231">
        <v>224.73333333333335</v>
      </c>
      <c r="E160" s="231">
        <v>223.8666666666667</v>
      </c>
      <c r="F160" s="231">
        <v>222.83333333333334</v>
      </c>
      <c r="G160" s="231">
        <v>221.9666666666667</v>
      </c>
      <c r="H160" s="231">
        <v>225.76666666666671</v>
      </c>
      <c r="I160" s="231">
        <v>226.63333333333338</v>
      </c>
      <c r="J160" s="231">
        <v>227.66666666666671</v>
      </c>
      <c r="K160" s="230">
        <v>225.6</v>
      </c>
      <c r="L160" s="230">
        <v>223.7</v>
      </c>
      <c r="M160" s="230">
        <v>8.7134400000000003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2586.15</v>
      </c>
      <c r="D161" s="231">
        <v>2566.15</v>
      </c>
      <c r="E161" s="231">
        <v>2541</v>
      </c>
      <c r="F161" s="231">
        <v>2495.85</v>
      </c>
      <c r="G161" s="231">
        <v>2470.6999999999998</v>
      </c>
      <c r="H161" s="231">
        <v>2611.3000000000002</v>
      </c>
      <c r="I161" s="231">
        <v>2636.4500000000007</v>
      </c>
      <c r="J161" s="231">
        <v>2681.6000000000004</v>
      </c>
      <c r="K161" s="230">
        <v>2591.3000000000002</v>
      </c>
      <c r="L161" s="230">
        <v>2521</v>
      </c>
      <c r="M161" s="230">
        <v>3.1196999999999999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3408.65</v>
      </c>
      <c r="D162" s="231">
        <v>3417.4166666666665</v>
      </c>
      <c r="E162" s="231">
        <v>3387.833333333333</v>
      </c>
      <c r="F162" s="231">
        <v>3367.0166666666664</v>
      </c>
      <c r="G162" s="231">
        <v>3337.4333333333329</v>
      </c>
      <c r="H162" s="231">
        <v>3438.2333333333331</v>
      </c>
      <c r="I162" s="231">
        <v>3467.8166666666662</v>
      </c>
      <c r="J162" s="231">
        <v>3488.6333333333332</v>
      </c>
      <c r="K162" s="230">
        <v>3447</v>
      </c>
      <c r="L162" s="230">
        <v>3396.6</v>
      </c>
      <c r="M162" s="230">
        <v>1.40093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346.1</v>
      </c>
      <c r="D163" s="231">
        <v>345.65000000000003</v>
      </c>
      <c r="E163" s="231">
        <v>342.45000000000005</v>
      </c>
      <c r="F163" s="231">
        <v>338.8</v>
      </c>
      <c r="G163" s="231">
        <v>335.6</v>
      </c>
      <c r="H163" s="231">
        <v>349.30000000000007</v>
      </c>
      <c r="I163" s="231">
        <v>352.5</v>
      </c>
      <c r="J163" s="231">
        <v>356.15000000000009</v>
      </c>
      <c r="K163" s="230">
        <v>348.85</v>
      </c>
      <c r="L163" s="230">
        <v>342</v>
      </c>
      <c r="M163" s="230">
        <v>17.647960000000001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170.45</v>
      </c>
      <c r="D164" s="231">
        <v>170.73333333333335</v>
      </c>
      <c r="E164" s="231">
        <v>168.4666666666667</v>
      </c>
      <c r="F164" s="231">
        <v>166.48333333333335</v>
      </c>
      <c r="G164" s="231">
        <v>164.2166666666667</v>
      </c>
      <c r="H164" s="231">
        <v>172.7166666666667</v>
      </c>
      <c r="I164" s="231">
        <v>174.98333333333335</v>
      </c>
      <c r="J164" s="231">
        <v>176.9666666666667</v>
      </c>
      <c r="K164" s="230">
        <v>173</v>
      </c>
      <c r="L164" s="230">
        <v>168.75</v>
      </c>
      <c r="M164" s="230">
        <v>38.555599999999998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237.3</v>
      </c>
      <c r="D165" s="231">
        <v>236.66666666666666</v>
      </c>
      <c r="E165" s="231">
        <v>235.43333333333331</v>
      </c>
      <c r="F165" s="231">
        <v>233.56666666666666</v>
      </c>
      <c r="G165" s="231">
        <v>232.33333333333331</v>
      </c>
      <c r="H165" s="231">
        <v>238.5333333333333</v>
      </c>
      <c r="I165" s="231">
        <v>239.76666666666665</v>
      </c>
      <c r="J165" s="231">
        <v>241.6333333333333</v>
      </c>
      <c r="K165" s="230">
        <v>237.9</v>
      </c>
      <c r="L165" s="230">
        <v>234.8</v>
      </c>
      <c r="M165" s="230">
        <v>51.088509999999999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480.8</v>
      </c>
      <c r="D166" s="231">
        <v>487.16666666666669</v>
      </c>
      <c r="E166" s="231">
        <v>472.63333333333338</v>
      </c>
      <c r="F166" s="231">
        <v>464.4666666666667</v>
      </c>
      <c r="G166" s="231">
        <v>449.93333333333339</v>
      </c>
      <c r="H166" s="231">
        <v>495.33333333333337</v>
      </c>
      <c r="I166" s="231">
        <v>509.86666666666667</v>
      </c>
      <c r="J166" s="231">
        <v>518.0333333333333</v>
      </c>
      <c r="K166" s="230">
        <v>501.7</v>
      </c>
      <c r="L166" s="230">
        <v>479</v>
      </c>
      <c r="M166" s="230">
        <v>6.4866400000000004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13439.95</v>
      </c>
      <c r="D167" s="231">
        <v>13448.550000000001</v>
      </c>
      <c r="E167" s="231">
        <v>13392.850000000002</v>
      </c>
      <c r="F167" s="231">
        <v>13345.750000000002</v>
      </c>
      <c r="G167" s="231">
        <v>13290.050000000003</v>
      </c>
      <c r="H167" s="231">
        <v>13495.650000000001</v>
      </c>
      <c r="I167" s="231">
        <v>13551.350000000002</v>
      </c>
      <c r="J167" s="231">
        <v>13598.45</v>
      </c>
      <c r="K167" s="230">
        <v>13504.25</v>
      </c>
      <c r="L167" s="230">
        <v>13401.45</v>
      </c>
      <c r="M167" s="230">
        <v>2.7130000000000001E-2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50.35</v>
      </c>
      <c r="D168" s="231">
        <v>50.183333333333337</v>
      </c>
      <c r="E168" s="231">
        <v>49.866666666666674</v>
      </c>
      <c r="F168" s="231">
        <v>49.38333333333334</v>
      </c>
      <c r="G168" s="231">
        <v>49.066666666666677</v>
      </c>
      <c r="H168" s="231">
        <v>50.666666666666671</v>
      </c>
      <c r="I168" s="231">
        <v>50.983333333333334</v>
      </c>
      <c r="J168" s="231">
        <v>51.466666666666669</v>
      </c>
      <c r="K168" s="230">
        <v>50.5</v>
      </c>
      <c r="L168" s="230">
        <v>49.7</v>
      </c>
      <c r="M168" s="230">
        <v>241.70849000000001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133.44999999999999</v>
      </c>
      <c r="D169" s="231">
        <v>133.11666666666665</v>
      </c>
      <c r="E169" s="231">
        <v>132.3833333333333</v>
      </c>
      <c r="F169" s="231">
        <v>131.31666666666666</v>
      </c>
      <c r="G169" s="231">
        <v>130.58333333333331</v>
      </c>
      <c r="H169" s="231">
        <v>134.18333333333328</v>
      </c>
      <c r="I169" s="231">
        <v>134.91666666666663</v>
      </c>
      <c r="J169" s="231">
        <v>135.98333333333326</v>
      </c>
      <c r="K169" s="230">
        <v>133.85</v>
      </c>
      <c r="L169" s="230">
        <v>132.05000000000001</v>
      </c>
      <c r="M169" s="230">
        <v>66.499799999999993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2506.5</v>
      </c>
      <c r="D170" s="231">
        <v>2488.75</v>
      </c>
      <c r="E170" s="231">
        <v>2468.5</v>
      </c>
      <c r="F170" s="231">
        <v>2430.5</v>
      </c>
      <c r="G170" s="231">
        <v>2410.25</v>
      </c>
      <c r="H170" s="231">
        <v>2526.75</v>
      </c>
      <c r="I170" s="231">
        <v>2547</v>
      </c>
      <c r="J170" s="231">
        <v>2585</v>
      </c>
      <c r="K170" s="230">
        <v>2509</v>
      </c>
      <c r="L170" s="230">
        <v>2450.75</v>
      </c>
      <c r="M170" s="230">
        <v>58.27017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901.5</v>
      </c>
      <c r="D171" s="231">
        <v>898.08333333333337</v>
      </c>
      <c r="E171" s="231">
        <v>893.16666666666674</v>
      </c>
      <c r="F171" s="231">
        <v>884.83333333333337</v>
      </c>
      <c r="G171" s="231">
        <v>879.91666666666674</v>
      </c>
      <c r="H171" s="231">
        <v>906.41666666666674</v>
      </c>
      <c r="I171" s="231">
        <v>911.33333333333348</v>
      </c>
      <c r="J171" s="231">
        <v>919.66666666666674</v>
      </c>
      <c r="K171" s="230">
        <v>903</v>
      </c>
      <c r="L171" s="230">
        <v>889.75</v>
      </c>
      <c r="M171" s="230">
        <v>8.0626700000000007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1195.75</v>
      </c>
      <c r="D172" s="231">
        <v>1190.8666666666666</v>
      </c>
      <c r="E172" s="231">
        <v>1178.0333333333331</v>
      </c>
      <c r="F172" s="231">
        <v>1160.3166666666666</v>
      </c>
      <c r="G172" s="231">
        <v>1147.4833333333331</v>
      </c>
      <c r="H172" s="231">
        <v>1208.583333333333</v>
      </c>
      <c r="I172" s="231">
        <v>1221.4166666666665</v>
      </c>
      <c r="J172" s="231">
        <v>1239.133333333333</v>
      </c>
      <c r="K172" s="230">
        <v>1203.7</v>
      </c>
      <c r="L172" s="230">
        <v>1173.1500000000001</v>
      </c>
      <c r="M172" s="230">
        <v>7.0372500000000002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2515.4</v>
      </c>
      <c r="D173" s="231">
        <v>2500.7999999999997</v>
      </c>
      <c r="E173" s="231">
        <v>2479.5999999999995</v>
      </c>
      <c r="F173" s="231">
        <v>2443.7999999999997</v>
      </c>
      <c r="G173" s="231">
        <v>2422.5999999999995</v>
      </c>
      <c r="H173" s="231">
        <v>2536.5999999999995</v>
      </c>
      <c r="I173" s="231">
        <v>2557.7999999999993</v>
      </c>
      <c r="J173" s="231">
        <v>2593.5999999999995</v>
      </c>
      <c r="K173" s="230">
        <v>2522</v>
      </c>
      <c r="L173" s="230">
        <v>2465</v>
      </c>
      <c r="M173" s="230">
        <v>4.0479000000000003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80.75</v>
      </c>
      <c r="D174" s="231">
        <v>81.05</v>
      </c>
      <c r="E174" s="231">
        <v>79.699999999999989</v>
      </c>
      <c r="F174" s="231">
        <v>78.649999999999991</v>
      </c>
      <c r="G174" s="231">
        <v>77.299999999999983</v>
      </c>
      <c r="H174" s="231">
        <v>82.1</v>
      </c>
      <c r="I174" s="231">
        <v>83.449999999999989</v>
      </c>
      <c r="J174" s="231">
        <v>84.5</v>
      </c>
      <c r="K174" s="230">
        <v>82.4</v>
      </c>
      <c r="L174" s="230">
        <v>80</v>
      </c>
      <c r="M174" s="230">
        <v>239.31374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24977</v>
      </c>
      <c r="D175" s="231">
        <v>24747.233333333334</v>
      </c>
      <c r="E175" s="231">
        <v>24407.766666666666</v>
      </c>
      <c r="F175" s="231">
        <v>23838.533333333333</v>
      </c>
      <c r="G175" s="231">
        <v>23499.066666666666</v>
      </c>
      <c r="H175" s="231">
        <v>25316.466666666667</v>
      </c>
      <c r="I175" s="231">
        <v>25655.933333333334</v>
      </c>
      <c r="J175" s="231">
        <v>26225.166666666668</v>
      </c>
      <c r="K175" s="230">
        <v>25086.7</v>
      </c>
      <c r="L175" s="230">
        <v>24178</v>
      </c>
      <c r="M175" s="230">
        <v>0.48742000000000002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1383.6</v>
      </c>
      <c r="D176" s="276">
        <v>1378.25</v>
      </c>
      <c r="E176" s="276">
        <v>1370.35</v>
      </c>
      <c r="F176" s="276">
        <v>1357.1</v>
      </c>
      <c r="G176" s="276">
        <v>1349.1999999999998</v>
      </c>
      <c r="H176" s="276">
        <v>1391.5</v>
      </c>
      <c r="I176" s="276">
        <v>1399.4</v>
      </c>
      <c r="J176" s="276">
        <v>1412.65</v>
      </c>
      <c r="K176" s="275">
        <v>1386.15</v>
      </c>
      <c r="L176" s="275">
        <v>1365</v>
      </c>
      <c r="M176" s="275">
        <v>5.2456300000000002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3519.4</v>
      </c>
      <c r="D177" s="231">
        <v>3514.4499999999994</v>
      </c>
      <c r="E177" s="231">
        <v>3483.8999999999987</v>
      </c>
      <c r="F177" s="231">
        <v>3448.3999999999992</v>
      </c>
      <c r="G177" s="231">
        <v>3417.8499999999985</v>
      </c>
      <c r="H177" s="231">
        <v>3549.9499999999989</v>
      </c>
      <c r="I177" s="231">
        <v>3580.4999999999991</v>
      </c>
      <c r="J177" s="231">
        <v>3615.9999999999991</v>
      </c>
      <c r="K177" s="230">
        <v>3545</v>
      </c>
      <c r="L177" s="230">
        <v>3478.95</v>
      </c>
      <c r="M177" s="230">
        <v>4.4348400000000003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539.15</v>
      </c>
      <c r="D178" s="231">
        <v>538.99999999999989</v>
      </c>
      <c r="E178" s="231">
        <v>530.19999999999982</v>
      </c>
      <c r="F178" s="231">
        <v>521.24999999999989</v>
      </c>
      <c r="G178" s="231">
        <v>512.44999999999982</v>
      </c>
      <c r="H178" s="231">
        <v>547.94999999999982</v>
      </c>
      <c r="I178" s="231">
        <v>556.74999999999977</v>
      </c>
      <c r="J178" s="231">
        <v>565.69999999999982</v>
      </c>
      <c r="K178" s="230">
        <v>547.79999999999995</v>
      </c>
      <c r="L178" s="230">
        <v>530.04999999999995</v>
      </c>
      <c r="M178" s="230">
        <v>33.628639999999997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586</v>
      </c>
      <c r="D179" s="231">
        <v>584.76666666666665</v>
      </c>
      <c r="E179" s="231">
        <v>581.7833333333333</v>
      </c>
      <c r="F179" s="231">
        <v>577.56666666666661</v>
      </c>
      <c r="G179" s="231">
        <v>574.58333333333326</v>
      </c>
      <c r="H179" s="231">
        <v>588.98333333333335</v>
      </c>
      <c r="I179" s="231">
        <v>591.9666666666667</v>
      </c>
      <c r="J179" s="231">
        <v>596.18333333333339</v>
      </c>
      <c r="K179" s="230">
        <v>587.75</v>
      </c>
      <c r="L179" s="230">
        <v>580.54999999999995</v>
      </c>
      <c r="M179" s="230">
        <v>97.880759999999995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82.1</v>
      </c>
      <c r="D180" s="231">
        <v>81.75</v>
      </c>
      <c r="E180" s="231">
        <v>80.8</v>
      </c>
      <c r="F180" s="231">
        <v>79.5</v>
      </c>
      <c r="G180" s="231">
        <v>78.55</v>
      </c>
      <c r="H180" s="231">
        <v>83.05</v>
      </c>
      <c r="I180" s="231">
        <v>83.999999999999986</v>
      </c>
      <c r="J180" s="231">
        <v>85.3</v>
      </c>
      <c r="K180" s="230">
        <v>82.7</v>
      </c>
      <c r="L180" s="230">
        <v>80.45</v>
      </c>
      <c r="M180" s="230">
        <v>266.73129999999998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969.9</v>
      </c>
      <c r="D181" s="231">
        <v>961.19999999999993</v>
      </c>
      <c r="E181" s="231">
        <v>945.69999999999982</v>
      </c>
      <c r="F181" s="231">
        <v>921.49999999999989</v>
      </c>
      <c r="G181" s="231">
        <v>905.99999999999977</v>
      </c>
      <c r="H181" s="231">
        <v>985.39999999999986</v>
      </c>
      <c r="I181" s="231">
        <v>1000.9000000000001</v>
      </c>
      <c r="J181" s="231">
        <v>1025.0999999999999</v>
      </c>
      <c r="K181" s="230">
        <v>976.7</v>
      </c>
      <c r="L181" s="230">
        <v>937</v>
      </c>
      <c r="M181" s="230">
        <v>41.37189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445.5</v>
      </c>
      <c r="D182" s="231">
        <v>445.23333333333335</v>
      </c>
      <c r="E182" s="231">
        <v>439.36666666666667</v>
      </c>
      <c r="F182" s="231">
        <v>433.23333333333335</v>
      </c>
      <c r="G182" s="231">
        <v>427.36666666666667</v>
      </c>
      <c r="H182" s="231">
        <v>451.36666666666667</v>
      </c>
      <c r="I182" s="231">
        <v>457.23333333333335</v>
      </c>
      <c r="J182" s="231">
        <v>463.36666666666667</v>
      </c>
      <c r="K182" s="230">
        <v>451.1</v>
      </c>
      <c r="L182" s="230">
        <v>439.1</v>
      </c>
      <c r="M182" s="230">
        <v>4.2369199999999996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718.05</v>
      </c>
      <c r="D183" s="231">
        <v>717.56666666666661</v>
      </c>
      <c r="E183" s="231">
        <v>711.33333333333326</v>
      </c>
      <c r="F183" s="231">
        <v>704.61666666666667</v>
      </c>
      <c r="G183" s="231">
        <v>698.38333333333333</v>
      </c>
      <c r="H183" s="231">
        <v>724.28333333333319</v>
      </c>
      <c r="I183" s="231">
        <v>730.51666666666654</v>
      </c>
      <c r="J183" s="231">
        <v>737.23333333333312</v>
      </c>
      <c r="K183" s="230">
        <v>723.8</v>
      </c>
      <c r="L183" s="230">
        <v>710.85</v>
      </c>
      <c r="M183" s="230">
        <v>5.7001799999999996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1293.2</v>
      </c>
      <c r="D184" s="231">
        <v>1288.1833333333332</v>
      </c>
      <c r="E184" s="231">
        <v>1275.3666666666663</v>
      </c>
      <c r="F184" s="231">
        <v>1257.5333333333331</v>
      </c>
      <c r="G184" s="231">
        <v>1244.7166666666662</v>
      </c>
      <c r="H184" s="231">
        <v>1306.0166666666664</v>
      </c>
      <c r="I184" s="231">
        <v>1318.8333333333335</v>
      </c>
      <c r="J184" s="231">
        <v>1336.6666666666665</v>
      </c>
      <c r="K184" s="230">
        <v>1301</v>
      </c>
      <c r="L184" s="230">
        <v>1270.3499999999999</v>
      </c>
      <c r="M184" s="230">
        <v>14.090769999999999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970.25</v>
      </c>
      <c r="D185" s="231">
        <v>965.83333333333337</v>
      </c>
      <c r="E185" s="231">
        <v>959.41666666666674</v>
      </c>
      <c r="F185" s="231">
        <v>948.58333333333337</v>
      </c>
      <c r="G185" s="231">
        <v>942.16666666666674</v>
      </c>
      <c r="H185" s="231">
        <v>976.66666666666674</v>
      </c>
      <c r="I185" s="231">
        <v>983.08333333333348</v>
      </c>
      <c r="J185" s="231">
        <v>993.91666666666674</v>
      </c>
      <c r="K185" s="230">
        <v>972.25</v>
      </c>
      <c r="L185" s="230">
        <v>955</v>
      </c>
      <c r="M185" s="230">
        <v>7.0205900000000003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1270.5</v>
      </c>
      <c r="D186" s="231">
        <v>1268.0166666666667</v>
      </c>
      <c r="E186" s="231">
        <v>1260.2833333333333</v>
      </c>
      <c r="F186" s="231">
        <v>1250.0666666666666</v>
      </c>
      <c r="G186" s="231">
        <v>1242.3333333333333</v>
      </c>
      <c r="H186" s="231">
        <v>1278.2333333333333</v>
      </c>
      <c r="I186" s="231">
        <v>1285.9666666666665</v>
      </c>
      <c r="J186" s="231">
        <v>1296.1833333333334</v>
      </c>
      <c r="K186" s="230">
        <v>1275.75</v>
      </c>
      <c r="L186" s="230">
        <v>1257.8</v>
      </c>
      <c r="M186" s="230">
        <v>2.68601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3328.9</v>
      </c>
      <c r="D187" s="231">
        <v>3319.5166666666664</v>
      </c>
      <c r="E187" s="231">
        <v>3300.3833333333328</v>
      </c>
      <c r="F187" s="231">
        <v>3271.8666666666663</v>
      </c>
      <c r="G187" s="231">
        <v>3252.7333333333327</v>
      </c>
      <c r="H187" s="231">
        <v>3348.0333333333328</v>
      </c>
      <c r="I187" s="231">
        <v>3367.1666666666661</v>
      </c>
      <c r="J187" s="231">
        <v>3395.6833333333329</v>
      </c>
      <c r="K187" s="230">
        <v>3338.65</v>
      </c>
      <c r="L187" s="230">
        <v>3291</v>
      </c>
      <c r="M187" s="230">
        <v>17.911149999999999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789.7</v>
      </c>
      <c r="D188" s="231">
        <v>787.2833333333333</v>
      </c>
      <c r="E188" s="231">
        <v>783.56666666666661</v>
      </c>
      <c r="F188" s="231">
        <v>777.43333333333328</v>
      </c>
      <c r="G188" s="231">
        <v>773.71666666666658</v>
      </c>
      <c r="H188" s="231">
        <v>793.41666666666663</v>
      </c>
      <c r="I188" s="231">
        <v>797.13333333333333</v>
      </c>
      <c r="J188" s="231">
        <v>803.26666666666665</v>
      </c>
      <c r="K188" s="230">
        <v>791</v>
      </c>
      <c r="L188" s="230">
        <v>781.15</v>
      </c>
      <c r="M188" s="230">
        <v>9.6126799999999992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7467.1</v>
      </c>
      <c r="D189" s="231">
        <v>7434.7166666666672</v>
      </c>
      <c r="E189" s="231">
        <v>7320.4333333333343</v>
      </c>
      <c r="F189" s="231">
        <v>7173.7666666666673</v>
      </c>
      <c r="G189" s="231">
        <v>7059.4833333333345</v>
      </c>
      <c r="H189" s="231">
        <v>7581.3833333333341</v>
      </c>
      <c r="I189" s="231">
        <v>7695.666666666667</v>
      </c>
      <c r="J189" s="231">
        <v>7842.3333333333339</v>
      </c>
      <c r="K189" s="230">
        <v>7549</v>
      </c>
      <c r="L189" s="230">
        <v>7288.05</v>
      </c>
      <c r="M189" s="230">
        <v>7.1492699999999996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518.45000000000005</v>
      </c>
      <c r="D190" s="231">
        <v>516.80000000000007</v>
      </c>
      <c r="E190" s="231">
        <v>513.85000000000014</v>
      </c>
      <c r="F190" s="231">
        <v>509.25000000000011</v>
      </c>
      <c r="G190" s="231">
        <v>506.30000000000018</v>
      </c>
      <c r="H190" s="231">
        <v>521.40000000000009</v>
      </c>
      <c r="I190" s="231">
        <v>524.35000000000014</v>
      </c>
      <c r="J190" s="231">
        <v>528.95000000000005</v>
      </c>
      <c r="K190" s="230">
        <v>519.75</v>
      </c>
      <c r="L190" s="230">
        <v>512.20000000000005</v>
      </c>
      <c r="M190" s="230">
        <v>83.605699999999999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212.2</v>
      </c>
      <c r="D191" s="231">
        <v>212.21666666666667</v>
      </c>
      <c r="E191" s="231">
        <v>210.63333333333333</v>
      </c>
      <c r="F191" s="231">
        <v>209.06666666666666</v>
      </c>
      <c r="G191" s="231">
        <v>207.48333333333332</v>
      </c>
      <c r="H191" s="231">
        <v>213.78333333333333</v>
      </c>
      <c r="I191" s="231">
        <v>215.36666666666665</v>
      </c>
      <c r="J191" s="231">
        <v>216.93333333333334</v>
      </c>
      <c r="K191" s="230">
        <v>213.8</v>
      </c>
      <c r="L191" s="230">
        <v>210.65</v>
      </c>
      <c r="M191" s="230">
        <v>84.760480000000001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106.4</v>
      </c>
      <c r="D192" s="231">
        <v>106.03333333333335</v>
      </c>
      <c r="E192" s="231">
        <v>105.31666666666669</v>
      </c>
      <c r="F192" s="231">
        <v>104.23333333333335</v>
      </c>
      <c r="G192" s="231">
        <v>103.51666666666669</v>
      </c>
      <c r="H192" s="231">
        <v>107.11666666666669</v>
      </c>
      <c r="I192" s="231">
        <v>107.83333333333336</v>
      </c>
      <c r="J192" s="231">
        <v>108.91666666666669</v>
      </c>
      <c r="K192" s="230">
        <v>106.75</v>
      </c>
      <c r="L192" s="230">
        <v>104.95</v>
      </c>
      <c r="M192" s="230">
        <v>283.62042000000002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61.2</v>
      </c>
      <c r="D193" s="231">
        <v>61.383333333333333</v>
      </c>
      <c r="E193" s="231">
        <v>60.766666666666666</v>
      </c>
      <c r="F193" s="231">
        <v>60.333333333333336</v>
      </c>
      <c r="G193" s="231">
        <v>59.716666666666669</v>
      </c>
      <c r="H193" s="231">
        <v>61.816666666666663</v>
      </c>
      <c r="I193" s="231">
        <v>62.433333333333323</v>
      </c>
      <c r="J193" s="231">
        <v>62.86666666666666</v>
      </c>
      <c r="K193" s="230">
        <v>62</v>
      </c>
      <c r="L193" s="230">
        <v>60.95</v>
      </c>
      <c r="M193" s="230">
        <v>11.92803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1114.75</v>
      </c>
      <c r="D194" s="231">
        <v>1111.3833333333334</v>
      </c>
      <c r="E194" s="231">
        <v>1102.3666666666668</v>
      </c>
      <c r="F194" s="231">
        <v>1089.9833333333333</v>
      </c>
      <c r="G194" s="231">
        <v>1080.9666666666667</v>
      </c>
      <c r="H194" s="231">
        <v>1123.7666666666669</v>
      </c>
      <c r="I194" s="231">
        <v>1132.7833333333338</v>
      </c>
      <c r="J194" s="231">
        <v>1145.166666666667</v>
      </c>
      <c r="K194" s="230">
        <v>1120.4000000000001</v>
      </c>
      <c r="L194" s="230">
        <v>1099</v>
      </c>
      <c r="M194" s="230">
        <v>21.04054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875.4</v>
      </c>
      <c r="D195" s="231">
        <v>876.6</v>
      </c>
      <c r="E195" s="231">
        <v>868.1</v>
      </c>
      <c r="F195" s="231">
        <v>860.8</v>
      </c>
      <c r="G195" s="231">
        <v>852.3</v>
      </c>
      <c r="H195" s="231">
        <v>883.90000000000009</v>
      </c>
      <c r="I195" s="231">
        <v>892.40000000000009</v>
      </c>
      <c r="J195" s="231">
        <v>899.70000000000016</v>
      </c>
      <c r="K195" s="230">
        <v>885.1</v>
      </c>
      <c r="L195" s="230">
        <v>869.3</v>
      </c>
      <c r="M195" s="230">
        <v>2.3231899999999999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2742.15</v>
      </c>
      <c r="D196" s="231">
        <v>2733.6666666666665</v>
      </c>
      <c r="E196" s="231">
        <v>2707.6333333333332</v>
      </c>
      <c r="F196" s="231">
        <v>2673.1166666666668</v>
      </c>
      <c r="G196" s="231">
        <v>2647.0833333333335</v>
      </c>
      <c r="H196" s="231">
        <v>2768.1833333333329</v>
      </c>
      <c r="I196" s="231">
        <v>2794.2166666666667</v>
      </c>
      <c r="J196" s="231">
        <v>2828.7333333333327</v>
      </c>
      <c r="K196" s="230">
        <v>2759.7</v>
      </c>
      <c r="L196" s="230">
        <v>2699.15</v>
      </c>
      <c r="M196" s="230">
        <v>8.1140000000000008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1700.25</v>
      </c>
      <c r="D197" s="231">
        <v>1698.5333333333335</v>
      </c>
      <c r="E197" s="231">
        <v>1690.0666666666671</v>
      </c>
      <c r="F197" s="231">
        <v>1679.8833333333334</v>
      </c>
      <c r="G197" s="231">
        <v>1671.416666666667</v>
      </c>
      <c r="H197" s="231">
        <v>1708.7166666666672</v>
      </c>
      <c r="I197" s="231">
        <v>1717.1833333333338</v>
      </c>
      <c r="J197" s="231">
        <v>1727.3666666666672</v>
      </c>
      <c r="K197" s="230">
        <v>1707</v>
      </c>
      <c r="L197" s="230">
        <v>1688.35</v>
      </c>
      <c r="M197" s="230">
        <v>1.60775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552.5</v>
      </c>
      <c r="D198" s="231">
        <v>553.38333333333333</v>
      </c>
      <c r="E198" s="231">
        <v>547.11666666666667</v>
      </c>
      <c r="F198" s="231">
        <v>541.73333333333335</v>
      </c>
      <c r="G198" s="231">
        <v>535.4666666666667</v>
      </c>
      <c r="H198" s="231">
        <v>558.76666666666665</v>
      </c>
      <c r="I198" s="231">
        <v>565.0333333333333</v>
      </c>
      <c r="J198" s="231">
        <v>570.41666666666663</v>
      </c>
      <c r="K198" s="230">
        <v>559.65</v>
      </c>
      <c r="L198" s="230">
        <v>548</v>
      </c>
      <c r="M198" s="230">
        <v>1.7222299999999999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1530.2</v>
      </c>
      <c r="D199" s="231">
        <v>1518.9666666666669</v>
      </c>
      <c r="E199" s="231">
        <v>1504.2833333333338</v>
      </c>
      <c r="F199" s="231">
        <v>1478.3666666666668</v>
      </c>
      <c r="G199" s="231">
        <v>1463.6833333333336</v>
      </c>
      <c r="H199" s="231">
        <v>1544.8833333333339</v>
      </c>
      <c r="I199" s="231">
        <v>1559.5666666666668</v>
      </c>
      <c r="J199" s="231">
        <v>1585.483333333334</v>
      </c>
      <c r="K199" s="230">
        <v>1533.65</v>
      </c>
      <c r="L199" s="230">
        <v>1493.05</v>
      </c>
      <c r="M199" s="230">
        <v>4.1520400000000004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32.299999999999997</v>
      </c>
      <c r="D200" s="231">
        <v>32.449999999999996</v>
      </c>
      <c r="E200" s="231">
        <v>31.949999999999989</v>
      </c>
      <c r="F200" s="231">
        <v>31.599999999999994</v>
      </c>
      <c r="G200" s="231">
        <v>31.099999999999987</v>
      </c>
      <c r="H200" s="231">
        <v>32.79999999999999</v>
      </c>
      <c r="I200" s="231">
        <v>33.300000000000004</v>
      </c>
      <c r="J200" s="231">
        <v>33.649999999999991</v>
      </c>
      <c r="K200" s="230">
        <v>32.950000000000003</v>
      </c>
      <c r="L200" s="230">
        <v>32.1</v>
      </c>
      <c r="M200" s="230">
        <v>113.44445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2781.6</v>
      </c>
      <c r="D201" s="231">
        <v>2757.1333333333332</v>
      </c>
      <c r="E201" s="231">
        <v>2729.4666666666662</v>
      </c>
      <c r="F201" s="231">
        <v>2677.333333333333</v>
      </c>
      <c r="G201" s="231">
        <v>2649.6666666666661</v>
      </c>
      <c r="H201" s="231">
        <v>2809.2666666666664</v>
      </c>
      <c r="I201" s="231">
        <v>2836.9333333333334</v>
      </c>
      <c r="J201" s="231">
        <v>2889.0666666666666</v>
      </c>
      <c r="K201" s="230">
        <v>2784.8</v>
      </c>
      <c r="L201" s="230">
        <v>2705</v>
      </c>
      <c r="M201" s="230">
        <v>2.0897000000000001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688.1</v>
      </c>
      <c r="D202" s="231">
        <v>684.35</v>
      </c>
      <c r="E202" s="231">
        <v>679.75</v>
      </c>
      <c r="F202" s="231">
        <v>671.4</v>
      </c>
      <c r="G202" s="231">
        <v>666.8</v>
      </c>
      <c r="H202" s="231">
        <v>692.7</v>
      </c>
      <c r="I202" s="231">
        <v>697.30000000000018</v>
      </c>
      <c r="J202" s="231">
        <v>705.65000000000009</v>
      </c>
      <c r="K202" s="230">
        <v>688.95</v>
      </c>
      <c r="L202" s="230">
        <v>676</v>
      </c>
      <c r="M202" s="230">
        <v>21.314419999999998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7721.85</v>
      </c>
      <c r="D203" s="231">
        <v>7701.916666666667</v>
      </c>
      <c r="E203" s="231">
        <v>7653.8333333333339</v>
      </c>
      <c r="F203" s="231">
        <v>7585.8166666666666</v>
      </c>
      <c r="G203" s="231">
        <v>7537.7333333333336</v>
      </c>
      <c r="H203" s="231">
        <v>7769.9333333333343</v>
      </c>
      <c r="I203" s="231">
        <v>7818.0166666666682</v>
      </c>
      <c r="J203" s="231">
        <v>7886.0333333333347</v>
      </c>
      <c r="K203" s="230">
        <v>7750</v>
      </c>
      <c r="L203" s="230">
        <v>7633.9</v>
      </c>
      <c r="M203" s="230">
        <v>2.5207799999999998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</v>
      </c>
      <c r="D204" s="231">
        <v>69.966666666666654</v>
      </c>
      <c r="E204" s="231">
        <v>69.483333333333306</v>
      </c>
      <c r="F204" s="231">
        <v>68.966666666666654</v>
      </c>
      <c r="G204" s="231">
        <v>68.483333333333306</v>
      </c>
      <c r="H204" s="231">
        <v>70.483333333333306</v>
      </c>
      <c r="I204" s="231">
        <v>70.966666666666654</v>
      </c>
      <c r="J204" s="231">
        <v>71.483333333333306</v>
      </c>
      <c r="K204" s="230">
        <v>70.45</v>
      </c>
      <c r="L204" s="230">
        <v>69.45</v>
      </c>
      <c r="M204" s="230">
        <v>70.518289999999993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1459.8</v>
      </c>
      <c r="D205" s="231">
        <v>1456.3666666666668</v>
      </c>
      <c r="E205" s="231">
        <v>1446.9833333333336</v>
      </c>
      <c r="F205" s="231">
        <v>1434.1666666666667</v>
      </c>
      <c r="G205" s="231">
        <v>1424.7833333333335</v>
      </c>
      <c r="H205" s="231">
        <v>1469.1833333333336</v>
      </c>
      <c r="I205" s="231">
        <v>1478.5666666666668</v>
      </c>
      <c r="J205" s="231">
        <v>1491.3833333333337</v>
      </c>
      <c r="K205" s="230">
        <v>1465.75</v>
      </c>
      <c r="L205" s="230">
        <v>1443.55</v>
      </c>
      <c r="M205" s="230">
        <v>3.73576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858.65</v>
      </c>
      <c r="D206" s="231">
        <v>852.48333333333323</v>
      </c>
      <c r="E206" s="231">
        <v>844.26666666666642</v>
      </c>
      <c r="F206" s="231">
        <v>829.88333333333321</v>
      </c>
      <c r="G206" s="231">
        <v>821.6666666666664</v>
      </c>
      <c r="H206" s="231">
        <v>866.86666666666645</v>
      </c>
      <c r="I206" s="231">
        <v>875.08333333333337</v>
      </c>
      <c r="J206" s="231">
        <v>889.46666666666647</v>
      </c>
      <c r="K206" s="230">
        <v>860.7</v>
      </c>
      <c r="L206" s="230">
        <v>838.1</v>
      </c>
      <c r="M206" s="230">
        <v>17.502700000000001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1701.95</v>
      </c>
      <c r="D207" s="231">
        <v>1691.3166666666666</v>
      </c>
      <c r="E207" s="231">
        <v>1635.6333333333332</v>
      </c>
      <c r="F207" s="231">
        <v>1569.3166666666666</v>
      </c>
      <c r="G207" s="231">
        <v>1513.6333333333332</v>
      </c>
      <c r="H207" s="231">
        <v>1757.6333333333332</v>
      </c>
      <c r="I207" s="231">
        <v>1813.3166666666666</v>
      </c>
      <c r="J207" s="231">
        <v>1879.6333333333332</v>
      </c>
      <c r="K207" s="230">
        <v>1747</v>
      </c>
      <c r="L207" s="230">
        <v>1625</v>
      </c>
      <c r="M207" s="230">
        <v>27.128270000000001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297.64999999999998</v>
      </c>
      <c r="D208" s="231">
        <v>297.11666666666662</v>
      </c>
      <c r="E208" s="231">
        <v>296.03333333333325</v>
      </c>
      <c r="F208" s="231">
        <v>294.41666666666663</v>
      </c>
      <c r="G208" s="231">
        <v>293.33333333333326</v>
      </c>
      <c r="H208" s="231">
        <v>298.73333333333323</v>
      </c>
      <c r="I208" s="231">
        <v>299.81666666666661</v>
      </c>
      <c r="J208" s="231">
        <v>301.43333333333322</v>
      </c>
      <c r="K208" s="230">
        <v>298.2</v>
      </c>
      <c r="L208" s="230">
        <v>295.5</v>
      </c>
      <c r="M208" s="230">
        <v>142.74997999999999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7.05</v>
      </c>
      <c r="D209" s="231">
        <v>7.083333333333333</v>
      </c>
      <c r="E209" s="231">
        <v>6.9666666666666659</v>
      </c>
      <c r="F209" s="231">
        <v>6.8833333333333329</v>
      </c>
      <c r="G209" s="231">
        <v>6.7666666666666657</v>
      </c>
      <c r="H209" s="231">
        <v>7.1666666666666661</v>
      </c>
      <c r="I209" s="231">
        <v>7.2833333333333332</v>
      </c>
      <c r="J209" s="231">
        <v>7.3666666666666663</v>
      </c>
      <c r="K209" s="230">
        <v>7.2</v>
      </c>
      <c r="L209" s="230">
        <v>7</v>
      </c>
      <c r="M209" s="230">
        <v>782.62216999999998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814.55</v>
      </c>
      <c r="D210" s="231">
        <v>813.9</v>
      </c>
      <c r="E210" s="231">
        <v>809.84999999999991</v>
      </c>
      <c r="F210" s="231">
        <v>805.15</v>
      </c>
      <c r="G210" s="231">
        <v>801.09999999999991</v>
      </c>
      <c r="H210" s="231">
        <v>818.59999999999991</v>
      </c>
      <c r="I210" s="231">
        <v>822.64999999999986</v>
      </c>
      <c r="J210" s="231">
        <v>827.34999999999991</v>
      </c>
      <c r="K210" s="230">
        <v>817.95</v>
      </c>
      <c r="L210" s="230">
        <v>809.2</v>
      </c>
      <c r="M210" s="230">
        <v>4.4681100000000002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1436.5</v>
      </c>
      <c r="D211" s="231">
        <v>1431.3833333333332</v>
      </c>
      <c r="E211" s="231">
        <v>1417.7666666666664</v>
      </c>
      <c r="F211" s="231">
        <v>1399.0333333333333</v>
      </c>
      <c r="G211" s="231">
        <v>1385.4166666666665</v>
      </c>
      <c r="H211" s="231">
        <v>1450.1166666666663</v>
      </c>
      <c r="I211" s="231">
        <v>1463.7333333333331</v>
      </c>
      <c r="J211" s="231">
        <v>1482.4666666666662</v>
      </c>
      <c r="K211" s="230">
        <v>1445</v>
      </c>
      <c r="L211" s="230">
        <v>1412.65</v>
      </c>
      <c r="M211" s="230">
        <v>1.0656099999999999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401.7</v>
      </c>
      <c r="D212" s="231">
        <v>399.75</v>
      </c>
      <c r="E212" s="231">
        <v>396.95</v>
      </c>
      <c r="F212" s="231">
        <v>392.2</v>
      </c>
      <c r="G212" s="231">
        <v>389.4</v>
      </c>
      <c r="H212" s="231">
        <v>404.5</v>
      </c>
      <c r="I212" s="231">
        <v>407.29999999999995</v>
      </c>
      <c r="J212" s="231">
        <v>412.05</v>
      </c>
      <c r="K212" s="230">
        <v>402.55</v>
      </c>
      <c r="L212" s="230">
        <v>395</v>
      </c>
      <c r="M212" s="230">
        <v>39.630899999999997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15.6</v>
      </c>
      <c r="D213" s="231">
        <v>15.583333333333334</v>
      </c>
      <c r="E213" s="231">
        <v>15.516666666666667</v>
      </c>
      <c r="F213" s="231">
        <v>15.433333333333334</v>
      </c>
      <c r="G213" s="231">
        <v>15.366666666666667</v>
      </c>
      <c r="H213" s="231">
        <v>15.666666666666668</v>
      </c>
      <c r="I213" s="231">
        <v>15.733333333333334</v>
      </c>
      <c r="J213" s="231">
        <v>15.816666666666668</v>
      </c>
      <c r="K213" s="230">
        <v>15.65</v>
      </c>
      <c r="L213" s="230">
        <v>15.5</v>
      </c>
      <c r="M213" s="230">
        <v>340.64577000000003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190.8</v>
      </c>
      <c r="D214" s="231">
        <v>186.41666666666666</v>
      </c>
      <c r="E214" s="231">
        <v>179.93333333333331</v>
      </c>
      <c r="F214" s="231">
        <v>169.06666666666666</v>
      </c>
      <c r="G214" s="231">
        <v>162.58333333333331</v>
      </c>
      <c r="H214" s="231">
        <v>197.2833333333333</v>
      </c>
      <c r="I214" s="231">
        <v>203.76666666666665</v>
      </c>
      <c r="J214" s="231">
        <v>214.6333333333333</v>
      </c>
      <c r="K214" s="230">
        <v>192.9</v>
      </c>
      <c r="L214" s="230">
        <v>175.55</v>
      </c>
      <c r="M214" s="230">
        <v>468.39577000000003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67.25</v>
      </c>
      <c r="D215" s="231">
        <v>67.083333333333329</v>
      </c>
      <c r="E215" s="231">
        <v>65.916666666666657</v>
      </c>
      <c r="F215" s="231">
        <v>64.583333333333329</v>
      </c>
      <c r="G215" s="231">
        <v>63.416666666666657</v>
      </c>
      <c r="H215" s="231">
        <v>68.416666666666657</v>
      </c>
      <c r="I215" s="231">
        <v>69.583333333333314</v>
      </c>
      <c r="J215" s="231">
        <v>70.916666666666657</v>
      </c>
      <c r="K215" s="230">
        <v>68.25</v>
      </c>
      <c r="L215" s="230">
        <v>65.75</v>
      </c>
      <c r="M215" s="230">
        <v>864.66134999999997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508.25</v>
      </c>
      <c r="D216" s="231">
        <v>508.76666666666665</v>
      </c>
      <c r="E216" s="231">
        <v>503.7833333333333</v>
      </c>
      <c r="F216" s="231">
        <v>499.31666666666666</v>
      </c>
      <c r="G216" s="231">
        <v>494.33333333333331</v>
      </c>
      <c r="H216" s="231">
        <v>513.23333333333335</v>
      </c>
      <c r="I216" s="231">
        <v>518.2166666666667</v>
      </c>
      <c r="J216" s="231">
        <v>522.68333333333328</v>
      </c>
      <c r="K216" s="230">
        <v>513.75</v>
      </c>
      <c r="L216" s="230">
        <v>504.3</v>
      </c>
      <c r="M216" s="230">
        <v>9.7722300000000004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5"/>
      <c r="B1" s="40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45075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8" t="s">
        <v>16</v>
      </c>
      <c r="B9" s="400" t="s">
        <v>18</v>
      </c>
      <c r="C9" s="404" t="s">
        <v>20</v>
      </c>
      <c r="D9" s="404" t="s">
        <v>21</v>
      </c>
      <c r="E9" s="395" t="s">
        <v>22</v>
      </c>
      <c r="F9" s="396"/>
      <c r="G9" s="397"/>
      <c r="H9" s="395" t="s">
        <v>23</v>
      </c>
      <c r="I9" s="396"/>
      <c r="J9" s="397"/>
      <c r="K9" s="23"/>
      <c r="L9" s="24"/>
      <c r="M9" s="50"/>
      <c r="N9" s="1"/>
      <c r="O9" s="1"/>
    </row>
    <row r="10" spans="1:15" ht="42.75" customHeight="1">
      <c r="A10" s="402"/>
      <c r="B10" s="403"/>
      <c r="C10" s="403"/>
      <c r="D10" s="40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416.2</v>
      </c>
      <c r="D11" s="231">
        <v>416.23333333333335</v>
      </c>
      <c r="E11" s="231">
        <v>413.16666666666669</v>
      </c>
      <c r="F11" s="231">
        <v>410.13333333333333</v>
      </c>
      <c r="G11" s="231">
        <v>407.06666666666666</v>
      </c>
      <c r="H11" s="231">
        <v>419.26666666666671</v>
      </c>
      <c r="I11" s="231">
        <v>422.33333333333331</v>
      </c>
      <c r="J11" s="231">
        <v>425.36666666666673</v>
      </c>
      <c r="K11" s="230">
        <v>419.3</v>
      </c>
      <c r="L11" s="230">
        <v>413.2</v>
      </c>
      <c r="M11" s="230">
        <v>1.41289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24216.55</v>
      </c>
      <c r="D12" s="231">
        <v>24213.466666666664</v>
      </c>
      <c r="E12" s="231">
        <v>23826.933333333327</v>
      </c>
      <c r="F12" s="231">
        <v>23437.316666666662</v>
      </c>
      <c r="G12" s="231">
        <v>23050.783333333326</v>
      </c>
      <c r="H12" s="231">
        <v>24603.083333333328</v>
      </c>
      <c r="I12" s="231">
        <v>24989.616666666661</v>
      </c>
      <c r="J12" s="231">
        <v>25379.23333333333</v>
      </c>
      <c r="K12" s="230">
        <v>24600</v>
      </c>
      <c r="L12" s="230">
        <v>23823.85</v>
      </c>
      <c r="M12" s="230">
        <v>3.0859999999999999E-2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4004.75</v>
      </c>
      <c r="D13" s="231">
        <v>3989.0166666666664</v>
      </c>
      <c r="E13" s="231">
        <v>3965.7333333333327</v>
      </c>
      <c r="F13" s="231">
        <v>3926.7166666666662</v>
      </c>
      <c r="G13" s="231">
        <v>3903.4333333333325</v>
      </c>
      <c r="H13" s="231">
        <v>4028.0333333333328</v>
      </c>
      <c r="I13" s="231">
        <v>4051.3166666666666</v>
      </c>
      <c r="J13" s="231">
        <v>4090.333333333333</v>
      </c>
      <c r="K13" s="230">
        <v>4012.3</v>
      </c>
      <c r="L13" s="230">
        <v>3950</v>
      </c>
      <c r="M13" s="230">
        <v>3.2769699999999999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1785</v>
      </c>
      <c r="D14" s="231">
        <v>1789.5166666666667</v>
      </c>
      <c r="E14" s="231">
        <v>1769.0333333333333</v>
      </c>
      <c r="F14" s="231">
        <v>1753.0666666666666</v>
      </c>
      <c r="G14" s="231">
        <v>1732.5833333333333</v>
      </c>
      <c r="H14" s="231">
        <v>1805.4833333333333</v>
      </c>
      <c r="I14" s="231">
        <v>1825.9666666666665</v>
      </c>
      <c r="J14" s="231">
        <v>1841.9333333333334</v>
      </c>
      <c r="K14" s="230">
        <v>1810</v>
      </c>
      <c r="L14" s="230">
        <v>1773.55</v>
      </c>
      <c r="M14" s="230">
        <v>3.7397200000000002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2800.45</v>
      </c>
      <c r="D15" s="231">
        <v>2850.1666666666665</v>
      </c>
      <c r="E15" s="231">
        <v>2740.333333333333</v>
      </c>
      <c r="F15" s="231">
        <v>2680.2166666666667</v>
      </c>
      <c r="G15" s="231">
        <v>2570.3833333333332</v>
      </c>
      <c r="H15" s="231">
        <v>2910.2833333333328</v>
      </c>
      <c r="I15" s="231">
        <v>3020.1166666666659</v>
      </c>
      <c r="J15" s="231">
        <v>3080.2333333333327</v>
      </c>
      <c r="K15" s="230">
        <v>2960</v>
      </c>
      <c r="L15" s="230">
        <v>2790.05</v>
      </c>
      <c r="M15" s="230">
        <v>3.1700300000000001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1128.3499999999999</v>
      </c>
      <c r="D16" s="231">
        <v>1133.2</v>
      </c>
      <c r="E16" s="231">
        <v>1119.75</v>
      </c>
      <c r="F16" s="231">
        <v>1111.1499999999999</v>
      </c>
      <c r="G16" s="231">
        <v>1097.6999999999998</v>
      </c>
      <c r="H16" s="231">
        <v>1141.8000000000002</v>
      </c>
      <c r="I16" s="231">
        <v>1155.2500000000005</v>
      </c>
      <c r="J16" s="231">
        <v>1163.8500000000004</v>
      </c>
      <c r="K16" s="230">
        <v>1146.6500000000001</v>
      </c>
      <c r="L16" s="230">
        <v>1124.5999999999999</v>
      </c>
      <c r="M16" s="230">
        <v>4.4551299999999996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778.2</v>
      </c>
      <c r="D17" s="231">
        <v>774.75</v>
      </c>
      <c r="E17" s="231">
        <v>769.5</v>
      </c>
      <c r="F17" s="231">
        <v>760.8</v>
      </c>
      <c r="G17" s="231">
        <v>755.55</v>
      </c>
      <c r="H17" s="231">
        <v>783.45</v>
      </c>
      <c r="I17" s="231">
        <v>788.7</v>
      </c>
      <c r="J17" s="231">
        <v>797.40000000000009</v>
      </c>
      <c r="K17" s="230">
        <v>780</v>
      </c>
      <c r="L17" s="230">
        <v>766.05</v>
      </c>
      <c r="M17" s="230">
        <v>10.75483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447.3</v>
      </c>
      <c r="D18" s="231">
        <v>450.9666666666667</v>
      </c>
      <c r="E18" s="231">
        <v>440.13333333333338</v>
      </c>
      <c r="F18" s="231">
        <v>432.9666666666667</v>
      </c>
      <c r="G18" s="231">
        <v>422.13333333333338</v>
      </c>
      <c r="H18" s="231">
        <v>458.13333333333338</v>
      </c>
      <c r="I18" s="231">
        <v>468.96666666666664</v>
      </c>
      <c r="J18" s="231">
        <v>476.13333333333338</v>
      </c>
      <c r="K18" s="230">
        <v>461.8</v>
      </c>
      <c r="L18" s="230">
        <v>443.8</v>
      </c>
      <c r="M18" s="230">
        <v>0.68006999999999995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1368.4</v>
      </c>
      <c r="D19" s="231">
        <v>1381.4666666666665</v>
      </c>
      <c r="E19" s="231">
        <v>1348.9333333333329</v>
      </c>
      <c r="F19" s="231">
        <v>1329.4666666666665</v>
      </c>
      <c r="G19" s="231">
        <v>1296.9333333333329</v>
      </c>
      <c r="H19" s="231">
        <v>1400.9333333333329</v>
      </c>
      <c r="I19" s="231">
        <v>1433.4666666666662</v>
      </c>
      <c r="J19" s="231">
        <v>1452.9333333333329</v>
      </c>
      <c r="K19" s="230">
        <v>1414</v>
      </c>
      <c r="L19" s="230">
        <v>1362</v>
      </c>
      <c r="M19" s="230">
        <v>3.46861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21901.45</v>
      </c>
      <c r="D20" s="231">
        <v>21841.033333333336</v>
      </c>
      <c r="E20" s="231">
        <v>21740.416666666672</v>
      </c>
      <c r="F20" s="231">
        <v>21579.383333333335</v>
      </c>
      <c r="G20" s="231">
        <v>21478.76666666667</v>
      </c>
      <c r="H20" s="231">
        <v>22002.066666666673</v>
      </c>
      <c r="I20" s="231">
        <v>22102.683333333334</v>
      </c>
      <c r="J20" s="231">
        <v>22263.716666666674</v>
      </c>
      <c r="K20" s="230">
        <v>21941.65</v>
      </c>
      <c r="L20" s="230">
        <v>21680</v>
      </c>
      <c r="M20" s="230">
        <v>6.0569999999999999E-2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2544.35</v>
      </c>
      <c r="D21" s="231">
        <v>2559.8166666666662</v>
      </c>
      <c r="E21" s="231">
        <v>2519.6833333333325</v>
      </c>
      <c r="F21" s="231">
        <v>2495.0166666666664</v>
      </c>
      <c r="G21" s="231">
        <v>2454.8833333333328</v>
      </c>
      <c r="H21" s="231">
        <v>2584.4833333333322</v>
      </c>
      <c r="I21" s="231">
        <v>2624.6166666666663</v>
      </c>
      <c r="J21" s="231">
        <v>2649.2833333333319</v>
      </c>
      <c r="K21" s="230">
        <v>2599.9499999999998</v>
      </c>
      <c r="L21" s="230">
        <v>2535.15</v>
      </c>
      <c r="M21" s="230">
        <v>39.635150000000003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963.35</v>
      </c>
      <c r="D22" s="231">
        <v>968.44999999999993</v>
      </c>
      <c r="E22" s="231">
        <v>954.89999999999986</v>
      </c>
      <c r="F22" s="231">
        <v>946.44999999999993</v>
      </c>
      <c r="G22" s="231">
        <v>932.89999999999986</v>
      </c>
      <c r="H22" s="231">
        <v>976.89999999999986</v>
      </c>
      <c r="I22" s="231">
        <v>990.44999999999982</v>
      </c>
      <c r="J22" s="231">
        <v>998.89999999999986</v>
      </c>
      <c r="K22" s="230">
        <v>982</v>
      </c>
      <c r="L22" s="230">
        <v>960</v>
      </c>
      <c r="M22" s="230">
        <v>8.6619799999999998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726.85</v>
      </c>
      <c r="D23" s="231">
        <v>725.93333333333339</v>
      </c>
      <c r="E23" s="231">
        <v>721.51666666666677</v>
      </c>
      <c r="F23" s="231">
        <v>716.18333333333339</v>
      </c>
      <c r="G23" s="231">
        <v>711.76666666666677</v>
      </c>
      <c r="H23" s="231">
        <v>731.26666666666677</v>
      </c>
      <c r="I23" s="231">
        <v>735.68333333333328</v>
      </c>
      <c r="J23" s="231">
        <v>741.01666666666677</v>
      </c>
      <c r="K23" s="230">
        <v>730.35</v>
      </c>
      <c r="L23" s="230">
        <v>720.6</v>
      </c>
      <c r="M23" s="230">
        <v>45.076169999999998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760.7</v>
      </c>
      <c r="D24" s="231">
        <v>774.65</v>
      </c>
      <c r="E24" s="231">
        <v>742.65</v>
      </c>
      <c r="F24" s="231">
        <v>724.6</v>
      </c>
      <c r="G24" s="231">
        <v>692.6</v>
      </c>
      <c r="H24" s="231">
        <v>792.69999999999993</v>
      </c>
      <c r="I24" s="231">
        <v>824.69999999999993</v>
      </c>
      <c r="J24" s="231">
        <v>842.74999999999989</v>
      </c>
      <c r="K24" s="230">
        <v>806.65</v>
      </c>
      <c r="L24" s="230">
        <v>756.6</v>
      </c>
      <c r="M24" s="230">
        <v>25.957329999999999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850.1</v>
      </c>
      <c r="D25" s="231">
        <v>865.23333333333323</v>
      </c>
      <c r="E25" s="231">
        <v>832.06666666666649</v>
      </c>
      <c r="F25" s="231">
        <v>814.0333333333333</v>
      </c>
      <c r="G25" s="231">
        <v>780.86666666666656</v>
      </c>
      <c r="H25" s="231">
        <v>883.26666666666642</v>
      </c>
      <c r="I25" s="231">
        <v>916.43333333333317</v>
      </c>
      <c r="J25" s="231">
        <v>934.46666666666636</v>
      </c>
      <c r="K25" s="230">
        <v>898.4</v>
      </c>
      <c r="L25" s="230">
        <v>847.2</v>
      </c>
      <c r="M25" s="230">
        <v>29.6844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450.4</v>
      </c>
      <c r="D26" s="231">
        <v>451.84999999999997</v>
      </c>
      <c r="E26" s="231">
        <v>445.79999999999995</v>
      </c>
      <c r="F26" s="231">
        <v>441.2</v>
      </c>
      <c r="G26" s="231">
        <v>435.15</v>
      </c>
      <c r="H26" s="231">
        <v>456.44999999999993</v>
      </c>
      <c r="I26" s="231">
        <v>462.5</v>
      </c>
      <c r="J26" s="231">
        <v>467.09999999999991</v>
      </c>
      <c r="K26" s="230">
        <v>457.9</v>
      </c>
      <c r="L26" s="230">
        <v>447.25</v>
      </c>
      <c r="M26" s="230">
        <v>22.975709999999999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165.25</v>
      </c>
      <c r="D27" s="231">
        <v>165.61666666666665</v>
      </c>
      <c r="E27" s="231">
        <v>163.83333333333329</v>
      </c>
      <c r="F27" s="231">
        <v>162.41666666666663</v>
      </c>
      <c r="G27" s="231">
        <v>160.63333333333327</v>
      </c>
      <c r="H27" s="231">
        <v>167.0333333333333</v>
      </c>
      <c r="I27" s="231">
        <v>168.81666666666666</v>
      </c>
      <c r="J27" s="231">
        <v>170.23333333333332</v>
      </c>
      <c r="K27" s="230">
        <v>167.4</v>
      </c>
      <c r="L27" s="230">
        <v>164.2</v>
      </c>
      <c r="M27" s="230">
        <v>13.3833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197.05</v>
      </c>
      <c r="D28" s="231">
        <v>197.91666666666666</v>
      </c>
      <c r="E28" s="231">
        <v>194.98333333333332</v>
      </c>
      <c r="F28" s="231">
        <v>192.91666666666666</v>
      </c>
      <c r="G28" s="231">
        <v>189.98333333333332</v>
      </c>
      <c r="H28" s="231">
        <v>199.98333333333332</v>
      </c>
      <c r="I28" s="231">
        <v>202.91666666666666</v>
      </c>
      <c r="J28" s="231">
        <v>204.98333333333332</v>
      </c>
      <c r="K28" s="230">
        <v>200.85</v>
      </c>
      <c r="L28" s="230">
        <v>195.85</v>
      </c>
      <c r="M28" s="230">
        <v>34.134169999999997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347.5</v>
      </c>
      <c r="D29" s="231">
        <v>348.66666666666669</v>
      </c>
      <c r="E29" s="231">
        <v>343.38333333333338</v>
      </c>
      <c r="F29" s="231">
        <v>339.26666666666671</v>
      </c>
      <c r="G29" s="231">
        <v>333.98333333333341</v>
      </c>
      <c r="H29" s="231">
        <v>352.78333333333336</v>
      </c>
      <c r="I29" s="231">
        <v>358.06666666666666</v>
      </c>
      <c r="J29" s="231">
        <v>362.18333333333334</v>
      </c>
      <c r="K29" s="230">
        <v>353.95</v>
      </c>
      <c r="L29" s="230">
        <v>344.55</v>
      </c>
      <c r="M29" s="230">
        <v>0.43928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359.55</v>
      </c>
      <c r="D30" s="231">
        <v>362.8</v>
      </c>
      <c r="E30" s="231">
        <v>353.8</v>
      </c>
      <c r="F30" s="231">
        <v>348.05</v>
      </c>
      <c r="G30" s="231">
        <v>339.05</v>
      </c>
      <c r="H30" s="231">
        <v>368.55</v>
      </c>
      <c r="I30" s="231">
        <v>377.55</v>
      </c>
      <c r="J30" s="231">
        <v>383.3</v>
      </c>
      <c r="K30" s="230">
        <v>371.8</v>
      </c>
      <c r="L30" s="230">
        <v>357.05</v>
      </c>
      <c r="M30" s="230">
        <v>7.9146000000000001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905.95</v>
      </c>
      <c r="D31" s="231">
        <v>910.16666666666663</v>
      </c>
      <c r="E31" s="231">
        <v>897.7833333333333</v>
      </c>
      <c r="F31" s="231">
        <v>889.61666666666667</v>
      </c>
      <c r="G31" s="231">
        <v>877.23333333333335</v>
      </c>
      <c r="H31" s="231">
        <v>918.33333333333326</v>
      </c>
      <c r="I31" s="231">
        <v>930.7166666666667</v>
      </c>
      <c r="J31" s="231">
        <v>938.88333333333321</v>
      </c>
      <c r="K31" s="230">
        <v>922.55</v>
      </c>
      <c r="L31" s="230">
        <v>902</v>
      </c>
      <c r="M31" s="230">
        <v>0.25484000000000001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924.95</v>
      </c>
      <c r="D32" s="231">
        <v>927.56666666666661</v>
      </c>
      <c r="E32" s="231">
        <v>913.48333333333323</v>
      </c>
      <c r="F32" s="231">
        <v>902.01666666666665</v>
      </c>
      <c r="G32" s="231">
        <v>887.93333333333328</v>
      </c>
      <c r="H32" s="231">
        <v>939.03333333333319</v>
      </c>
      <c r="I32" s="231">
        <v>953.11666666666667</v>
      </c>
      <c r="J32" s="231">
        <v>964.58333333333314</v>
      </c>
      <c r="K32" s="230">
        <v>941.65</v>
      </c>
      <c r="L32" s="230">
        <v>916.1</v>
      </c>
      <c r="M32" s="230">
        <v>13.87359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1293</v>
      </c>
      <c r="D33" s="231">
        <v>1289.2166666666667</v>
      </c>
      <c r="E33" s="231">
        <v>1277.4333333333334</v>
      </c>
      <c r="F33" s="231">
        <v>1261.8666666666668</v>
      </c>
      <c r="G33" s="231">
        <v>1250.0833333333335</v>
      </c>
      <c r="H33" s="231">
        <v>1304.7833333333333</v>
      </c>
      <c r="I33" s="231">
        <v>1316.5666666666666</v>
      </c>
      <c r="J33" s="231">
        <v>1332.1333333333332</v>
      </c>
      <c r="K33" s="230">
        <v>1301</v>
      </c>
      <c r="L33" s="230">
        <v>1273.6500000000001</v>
      </c>
      <c r="M33" s="230">
        <v>0.49476999999999999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546.4</v>
      </c>
      <c r="D34" s="231">
        <v>552.15</v>
      </c>
      <c r="E34" s="231">
        <v>539.25</v>
      </c>
      <c r="F34" s="231">
        <v>532.1</v>
      </c>
      <c r="G34" s="231">
        <v>519.20000000000005</v>
      </c>
      <c r="H34" s="231">
        <v>559.29999999999995</v>
      </c>
      <c r="I34" s="231">
        <v>572.19999999999982</v>
      </c>
      <c r="J34" s="231">
        <v>579.34999999999991</v>
      </c>
      <c r="K34" s="230">
        <v>565.04999999999995</v>
      </c>
      <c r="L34" s="230">
        <v>545</v>
      </c>
      <c r="M34" s="230">
        <v>1.7483900000000001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3345.85</v>
      </c>
      <c r="D35" s="231">
        <v>3341.4333333333329</v>
      </c>
      <c r="E35" s="231">
        <v>3314.3666666666659</v>
      </c>
      <c r="F35" s="231">
        <v>3282.8833333333328</v>
      </c>
      <c r="G35" s="231">
        <v>3255.8166666666657</v>
      </c>
      <c r="H35" s="231">
        <v>3372.9166666666661</v>
      </c>
      <c r="I35" s="231">
        <v>3399.9833333333327</v>
      </c>
      <c r="J35" s="231">
        <v>3431.4666666666662</v>
      </c>
      <c r="K35" s="230">
        <v>3368.5</v>
      </c>
      <c r="L35" s="230">
        <v>3309.95</v>
      </c>
      <c r="M35" s="230">
        <v>1.4025700000000001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2478.6</v>
      </c>
      <c r="D36" s="231">
        <v>2482.7666666666669</v>
      </c>
      <c r="E36" s="231">
        <v>2465.8833333333337</v>
      </c>
      <c r="F36" s="231">
        <v>2453.166666666667</v>
      </c>
      <c r="G36" s="231">
        <v>2436.2833333333338</v>
      </c>
      <c r="H36" s="231">
        <v>2495.4833333333336</v>
      </c>
      <c r="I36" s="231">
        <v>2512.3666666666668</v>
      </c>
      <c r="J36" s="231">
        <v>2525.0833333333335</v>
      </c>
      <c r="K36" s="230">
        <v>2499.65</v>
      </c>
      <c r="L36" s="230">
        <v>2470.0500000000002</v>
      </c>
      <c r="M36" s="230">
        <v>0.11584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12.65</v>
      </c>
      <c r="D37" s="231">
        <v>12.700000000000001</v>
      </c>
      <c r="E37" s="231">
        <v>12.550000000000002</v>
      </c>
      <c r="F37" s="231">
        <v>12.450000000000001</v>
      </c>
      <c r="G37" s="231">
        <v>12.300000000000002</v>
      </c>
      <c r="H37" s="231">
        <v>12.800000000000002</v>
      </c>
      <c r="I37" s="231">
        <v>12.950000000000001</v>
      </c>
      <c r="J37" s="231">
        <v>13.050000000000002</v>
      </c>
      <c r="K37" s="230">
        <v>12.85</v>
      </c>
      <c r="L37" s="230">
        <v>12.6</v>
      </c>
      <c r="M37" s="230">
        <v>35.631790000000002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601.6</v>
      </c>
      <c r="D38" s="231">
        <v>601.19999999999993</v>
      </c>
      <c r="E38" s="231">
        <v>595.04999999999984</v>
      </c>
      <c r="F38" s="231">
        <v>588.49999999999989</v>
      </c>
      <c r="G38" s="231">
        <v>582.3499999999998</v>
      </c>
      <c r="H38" s="231">
        <v>607.74999999999989</v>
      </c>
      <c r="I38" s="231">
        <v>613.9</v>
      </c>
      <c r="J38" s="231">
        <v>620.44999999999993</v>
      </c>
      <c r="K38" s="230">
        <v>607.35</v>
      </c>
      <c r="L38" s="230">
        <v>594.65</v>
      </c>
      <c r="M38" s="230">
        <v>4.4896099999999999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2123.6</v>
      </c>
      <c r="D39" s="231">
        <v>2137.25</v>
      </c>
      <c r="E39" s="231">
        <v>2099.5</v>
      </c>
      <c r="F39" s="231">
        <v>2075.4</v>
      </c>
      <c r="G39" s="231">
        <v>2037.65</v>
      </c>
      <c r="H39" s="231">
        <v>2161.35</v>
      </c>
      <c r="I39" s="231">
        <v>2199.1</v>
      </c>
      <c r="J39" s="231">
        <v>2223.1999999999998</v>
      </c>
      <c r="K39" s="230">
        <v>2175</v>
      </c>
      <c r="L39" s="230">
        <v>2113.15</v>
      </c>
      <c r="M39" s="230">
        <v>1.3399799999999999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424.55</v>
      </c>
      <c r="D40" s="231">
        <v>422.56666666666666</v>
      </c>
      <c r="E40" s="231">
        <v>419.48333333333335</v>
      </c>
      <c r="F40" s="231">
        <v>414.41666666666669</v>
      </c>
      <c r="G40" s="231">
        <v>411.33333333333337</v>
      </c>
      <c r="H40" s="231">
        <v>427.63333333333333</v>
      </c>
      <c r="I40" s="231">
        <v>430.7166666666667</v>
      </c>
      <c r="J40" s="231">
        <v>435.7833333333333</v>
      </c>
      <c r="K40" s="230">
        <v>425.65</v>
      </c>
      <c r="L40" s="230">
        <v>417.5</v>
      </c>
      <c r="M40" s="230">
        <v>37.69455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1277.8</v>
      </c>
      <c r="D41" s="231">
        <v>1265.75</v>
      </c>
      <c r="E41" s="231">
        <v>1247.0999999999999</v>
      </c>
      <c r="F41" s="231">
        <v>1216.3999999999999</v>
      </c>
      <c r="G41" s="231">
        <v>1197.7499999999998</v>
      </c>
      <c r="H41" s="231">
        <v>1296.45</v>
      </c>
      <c r="I41" s="231">
        <v>1315.1000000000001</v>
      </c>
      <c r="J41" s="231">
        <v>1345.8000000000002</v>
      </c>
      <c r="K41" s="230">
        <v>1284.4000000000001</v>
      </c>
      <c r="L41" s="230">
        <v>1235.05</v>
      </c>
      <c r="M41" s="230">
        <v>3.7563200000000001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1219.8</v>
      </c>
      <c r="D42" s="231">
        <v>1213.6833333333334</v>
      </c>
      <c r="E42" s="231">
        <v>1204.1166666666668</v>
      </c>
      <c r="F42" s="231">
        <v>1188.4333333333334</v>
      </c>
      <c r="G42" s="231">
        <v>1178.8666666666668</v>
      </c>
      <c r="H42" s="231">
        <v>1229.3666666666668</v>
      </c>
      <c r="I42" s="231">
        <v>1238.9333333333334</v>
      </c>
      <c r="J42" s="231">
        <v>1254.6166666666668</v>
      </c>
      <c r="K42" s="230">
        <v>1223.25</v>
      </c>
      <c r="L42" s="230">
        <v>1198</v>
      </c>
      <c r="M42" s="230">
        <v>3.0308999999999999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4609.8999999999996</v>
      </c>
      <c r="D43" s="231">
        <v>4593.7166666666662</v>
      </c>
      <c r="E43" s="231">
        <v>4567.4333333333325</v>
      </c>
      <c r="F43" s="231">
        <v>4524.9666666666662</v>
      </c>
      <c r="G43" s="231">
        <v>4498.6833333333325</v>
      </c>
      <c r="H43" s="231">
        <v>4636.1833333333325</v>
      </c>
      <c r="I43" s="231">
        <v>4662.4666666666672</v>
      </c>
      <c r="J43" s="231">
        <v>4704.9333333333325</v>
      </c>
      <c r="K43" s="230">
        <v>4620</v>
      </c>
      <c r="L43" s="230">
        <v>4551.25</v>
      </c>
      <c r="M43" s="230">
        <v>2.8957899999999999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392.5</v>
      </c>
      <c r="D44" s="231">
        <v>391.86666666666662</v>
      </c>
      <c r="E44" s="231">
        <v>389.83333333333326</v>
      </c>
      <c r="F44" s="231">
        <v>387.16666666666663</v>
      </c>
      <c r="G44" s="231">
        <v>385.13333333333327</v>
      </c>
      <c r="H44" s="231">
        <v>394.53333333333325</v>
      </c>
      <c r="I44" s="231">
        <v>396.56666666666666</v>
      </c>
      <c r="J44" s="231">
        <v>399.23333333333323</v>
      </c>
      <c r="K44" s="230">
        <v>393.9</v>
      </c>
      <c r="L44" s="230">
        <v>389.2</v>
      </c>
      <c r="M44" s="230">
        <v>19.495999999999999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256.39999999999998</v>
      </c>
      <c r="D45" s="231">
        <v>258.21666666666664</v>
      </c>
      <c r="E45" s="231">
        <v>253.5333333333333</v>
      </c>
      <c r="F45" s="231">
        <v>250.66666666666666</v>
      </c>
      <c r="G45" s="231">
        <v>245.98333333333332</v>
      </c>
      <c r="H45" s="231">
        <v>261.08333333333326</v>
      </c>
      <c r="I45" s="231">
        <v>265.76666666666654</v>
      </c>
      <c r="J45" s="231">
        <v>268.63333333333327</v>
      </c>
      <c r="K45" s="230">
        <v>262.89999999999998</v>
      </c>
      <c r="L45" s="230">
        <v>255.35</v>
      </c>
      <c r="M45" s="230">
        <v>1.7046300000000001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456.8</v>
      </c>
      <c r="D46" s="231">
        <v>458.61666666666662</v>
      </c>
      <c r="E46" s="231">
        <v>452.98333333333323</v>
      </c>
      <c r="F46" s="231">
        <v>449.16666666666663</v>
      </c>
      <c r="G46" s="231">
        <v>443.53333333333325</v>
      </c>
      <c r="H46" s="231">
        <v>462.43333333333322</v>
      </c>
      <c r="I46" s="231">
        <v>468.06666666666655</v>
      </c>
      <c r="J46" s="231">
        <v>471.88333333333321</v>
      </c>
      <c r="K46" s="230">
        <v>464.25</v>
      </c>
      <c r="L46" s="230">
        <v>454.8</v>
      </c>
      <c r="M46" s="230">
        <v>0.47010999999999997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145.5</v>
      </c>
      <c r="D47" s="231">
        <v>145.6</v>
      </c>
      <c r="E47" s="231">
        <v>144.69999999999999</v>
      </c>
      <c r="F47" s="231">
        <v>143.9</v>
      </c>
      <c r="G47" s="231">
        <v>143</v>
      </c>
      <c r="H47" s="231">
        <v>146.39999999999998</v>
      </c>
      <c r="I47" s="231">
        <v>147.30000000000001</v>
      </c>
      <c r="J47" s="231">
        <v>148.09999999999997</v>
      </c>
      <c r="K47" s="230">
        <v>146.5</v>
      </c>
      <c r="L47" s="230">
        <v>144.80000000000001</v>
      </c>
      <c r="M47" s="230">
        <v>102.68894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3128.4</v>
      </c>
      <c r="D48" s="231">
        <v>3125.7000000000003</v>
      </c>
      <c r="E48" s="231">
        <v>3114.4500000000007</v>
      </c>
      <c r="F48" s="231">
        <v>3100.5000000000005</v>
      </c>
      <c r="G48" s="231">
        <v>3089.2500000000009</v>
      </c>
      <c r="H48" s="231">
        <v>3139.6500000000005</v>
      </c>
      <c r="I48" s="231">
        <v>3150.8999999999996</v>
      </c>
      <c r="J48" s="231">
        <v>3164.8500000000004</v>
      </c>
      <c r="K48" s="230">
        <v>3136.95</v>
      </c>
      <c r="L48" s="230">
        <v>3111.75</v>
      </c>
      <c r="M48" s="230">
        <v>5.6824899999999996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270</v>
      </c>
      <c r="D49" s="231">
        <v>269.81666666666666</v>
      </c>
      <c r="E49" s="231">
        <v>261.68333333333334</v>
      </c>
      <c r="F49" s="231">
        <v>253.36666666666667</v>
      </c>
      <c r="G49" s="231">
        <v>245.23333333333335</v>
      </c>
      <c r="H49" s="231">
        <v>278.13333333333333</v>
      </c>
      <c r="I49" s="231">
        <v>286.26666666666665</v>
      </c>
      <c r="J49" s="231">
        <v>294.58333333333331</v>
      </c>
      <c r="K49" s="230">
        <v>277.95</v>
      </c>
      <c r="L49" s="230">
        <v>261.5</v>
      </c>
      <c r="M49" s="230">
        <v>12.103859999999999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3209.4</v>
      </c>
      <c r="D50" s="231">
        <v>3224.7166666666667</v>
      </c>
      <c r="E50" s="231">
        <v>3189.6833333333334</v>
      </c>
      <c r="F50" s="231">
        <v>3169.9666666666667</v>
      </c>
      <c r="G50" s="231">
        <v>3134.9333333333334</v>
      </c>
      <c r="H50" s="231">
        <v>3244.4333333333334</v>
      </c>
      <c r="I50" s="231">
        <v>3279.4666666666672</v>
      </c>
      <c r="J50" s="231">
        <v>3299.1833333333334</v>
      </c>
      <c r="K50" s="230">
        <v>3259.75</v>
      </c>
      <c r="L50" s="230">
        <v>3205</v>
      </c>
      <c r="M50" s="230">
        <v>2.6280000000000001E-2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1776.35</v>
      </c>
      <c r="D51" s="231">
        <v>1768.1000000000001</v>
      </c>
      <c r="E51" s="231">
        <v>1756.3000000000002</v>
      </c>
      <c r="F51" s="231">
        <v>1736.25</v>
      </c>
      <c r="G51" s="231">
        <v>1724.45</v>
      </c>
      <c r="H51" s="231">
        <v>1788.1500000000003</v>
      </c>
      <c r="I51" s="231">
        <v>1799.95</v>
      </c>
      <c r="J51" s="231">
        <v>1820.0000000000005</v>
      </c>
      <c r="K51" s="230">
        <v>1779.9</v>
      </c>
      <c r="L51" s="230">
        <v>1748.05</v>
      </c>
      <c r="M51" s="230">
        <v>5.4431700000000003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6792.75</v>
      </c>
      <c r="D52" s="231">
        <v>6748.7</v>
      </c>
      <c r="E52" s="231">
        <v>6667.4</v>
      </c>
      <c r="F52" s="231">
        <v>6542.05</v>
      </c>
      <c r="G52" s="231">
        <v>6460.75</v>
      </c>
      <c r="H52" s="231">
        <v>6874.0499999999993</v>
      </c>
      <c r="I52" s="231">
        <v>6955.35</v>
      </c>
      <c r="J52" s="231">
        <v>7080.6999999999989</v>
      </c>
      <c r="K52" s="230">
        <v>6830</v>
      </c>
      <c r="L52" s="230">
        <v>6623.35</v>
      </c>
      <c r="M52" s="230">
        <v>0.50546999999999997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614.85</v>
      </c>
      <c r="D53" s="231">
        <v>608.0333333333333</v>
      </c>
      <c r="E53" s="231">
        <v>598.06666666666661</v>
      </c>
      <c r="F53" s="231">
        <v>581.2833333333333</v>
      </c>
      <c r="G53" s="231">
        <v>571.31666666666661</v>
      </c>
      <c r="H53" s="231">
        <v>624.81666666666661</v>
      </c>
      <c r="I53" s="231">
        <v>634.7833333333333</v>
      </c>
      <c r="J53" s="231">
        <v>651.56666666666661</v>
      </c>
      <c r="K53" s="230">
        <v>618</v>
      </c>
      <c r="L53" s="230">
        <v>591.25</v>
      </c>
      <c r="M53" s="230">
        <v>15.70786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380.2</v>
      </c>
      <c r="D54" s="231">
        <v>379.21666666666664</v>
      </c>
      <c r="E54" s="231">
        <v>376.0333333333333</v>
      </c>
      <c r="F54" s="231">
        <v>371.86666666666667</v>
      </c>
      <c r="G54" s="231">
        <v>368.68333333333334</v>
      </c>
      <c r="H54" s="231">
        <v>383.38333333333327</v>
      </c>
      <c r="I54" s="231">
        <v>386.56666666666655</v>
      </c>
      <c r="J54" s="231">
        <v>390.73333333333323</v>
      </c>
      <c r="K54" s="230">
        <v>382.4</v>
      </c>
      <c r="L54" s="230">
        <v>375.05</v>
      </c>
      <c r="M54" s="230">
        <v>1.5230399999999999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3501.75</v>
      </c>
      <c r="D55" s="231">
        <v>3485.2833333333333</v>
      </c>
      <c r="E55" s="231">
        <v>3458.5666666666666</v>
      </c>
      <c r="F55" s="231">
        <v>3415.3833333333332</v>
      </c>
      <c r="G55" s="231">
        <v>3388.6666666666665</v>
      </c>
      <c r="H55" s="231">
        <v>3528.4666666666667</v>
      </c>
      <c r="I55" s="231">
        <v>3555.1833333333329</v>
      </c>
      <c r="J55" s="231">
        <v>3598.3666666666668</v>
      </c>
      <c r="K55" s="230">
        <v>3512</v>
      </c>
      <c r="L55" s="230">
        <v>3442.1</v>
      </c>
      <c r="M55" s="230">
        <v>2.7711299999999999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926.95</v>
      </c>
      <c r="D56" s="231">
        <v>923.2833333333333</v>
      </c>
      <c r="E56" s="231">
        <v>918.66666666666663</v>
      </c>
      <c r="F56" s="231">
        <v>910.38333333333333</v>
      </c>
      <c r="G56" s="231">
        <v>905.76666666666665</v>
      </c>
      <c r="H56" s="231">
        <v>931.56666666666661</v>
      </c>
      <c r="I56" s="231">
        <v>936.18333333333339</v>
      </c>
      <c r="J56" s="231">
        <v>944.46666666666658</v>
      </c>
      <c r="K56" s="230">
        <v>927.9</v>
      </c>
      <c r="L56" s="230">
        <v>915</v>
      </c>
      <c r="M56" s="230">
        <v>49.084620000000001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2490.4499999999998</v>
      </c>
      <c r="D57" s="231">
        <v>2484.7999999999997</v>
      </c>
      <c r="E57" s="231">
        <v>2469.6499999999996</v>
      </c>
      <c r="F57" s="231">
        <v>2448.85</v>
      </c>
      <c r="G57" s="231">
        <v>2433.6999999999998</v>
      </c>
      <c r="H57" s="231">
        <v>2505.5999999999995</v>
      </c>
      <c r="I57" s="231">
        <v>2520.75</v>
      </c>
      <c r="J57" s="231">
        <v>2541.5499999999993</v>
      </c>
      <c r="K57" s="230">
        <v>2499.9499999999998</v>
      </c>
      <c r="L57" s="230">
        <v>2464</v>
      </c>
      <c r="M57" s="230">
        <v>0.48265000000000002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1424.6</v>
      </c>
      <c r="D58" s="231">
        <v>1427.6000000000001</v>
      </c>
      <c r="E58" s="231">
        <v>1395.2000000000003</v>
      </c>
      <c r="F58" s="231">
        <v>1365.8000000000002</v>
      </c>
      <c r="G58" s="231">
        <v>1333.4000000000003</v>
      </c>
      <c r="H58" s="231">
        <v>1457.0000000000002</v>
      </c>
      <c r="I58" s="231">
        <v>1489.4000000000003</v>
      </c>
      <c r="J58" s="231">
        <v>1518.8000000000002</v>
      </c>
      <c r="K58" s="230">
        <v>1460</v>
      </c>
      <c r="L58" s="230">
        <v>1398.2</v>
      </c>
      <c r="M58" s="230">
        <v>2.9824700000000002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536.35</v>
      </c>
      <c r="D59" s="231">
        <v>536</v>
      </c>
      <c r="E59" s="231">
        <v>532.85</v>
      </c>
      <c r="F59" s="231">
        <v>529.35</v>
      </c>
      <c r="G59" s="231">
        <v>526.20000000000005</v>
      </c>
      <c r="H59" s="231">
        <v>539.5</v>
      </c>
      <c r="I59" s="231">
        <v>542.65000000000009</v>
      </c>
      <c r="J59" s="231">
        <v>546.15</v>
      </c>
      <c r="K59" s="230">
        <v>539.15</v>
      </c>
      <c r="L59" s="230">
        <v>532.5</v>
      </c>
      <c r="M59" s="230">
        <v>3.4626399999999999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4615.95</v>
      </c>
      <c r="D60" s="231">
        <v>4628.5999999999995</v>
      </c>
      <c r="E60" s="231">
        <v>4592.6499999999987</v>
      </c>
      <c r="F60" s="231">
        <v>4569.3499999999995</v>
      </c>
      <c r="G60" s="231">
        <v>4533.3999999999987</v>
      </c>
      <c r="H60" s="231">
        <v>4651.8999999999987</v>
      </c>
      <c r="I60" s="231">
        <v>4687.8499999999995</v>
      </c>
      <c r="J60" s="231">
        <v>4711.1499999999987</v>
      </c>
      <c r="K60" s="230">
        <v>4664.55</v>
      </c>
      <c r="L60" s="230">
        <v>4605.3</v>
      </c>
      <c r="M60" s="230">
        <v>4.8497199999999996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1158.9000000000001</v>
      </c>
      <c r="D61" s="231">
        <v>1169.0333333333335</v>
      </c>
      <c r="E61" s="231">
        <v>1144.0666666666671</v>
      </c>
      <c r="F61" s="231">
        <v>1129.2333333333336</v>
      </c>
      <c r="G61" s="231">
        <v>1104.2666666666671</v>
      </c>
      <c r="H61" s="231">
        <v>1183.866666666667</v>
      </c>
      <c r="I61" s="231">
        <v>1208.8333333333337</v>
      </c>
      <c r="J61" s="231">
        <v>1223.666666666667</v>
      </c>
      <c r="K61" s="230">
        <v>1194</v>
      </c>
      <c r="L61" s="230">
        <v>1154.2</v>
      </c>
      <c r="M61" s="230">
        <v>0.92151000000000005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6904.5</v>
      </c>
      <c r="D62" s="231">
        <v>6888.5666666666666</v>
      </c>
      <c r="E62" s="231">
        <v>6857.1333333333332</v>
      </c>
      <c r="F62" s="231">
        <v>6809.7666666666664</v>
      </c>
      <c r="G62" s="231">
        <v>6778.333333333333</v>
      </c>
      <c r="H62" s="231">
        <v>6935.9333333333334</v>
      </c>
      <c r="I62" s="231">
        <v>6967.3666666666659</v>
      </c>
      <c r="J62" s="231">
        <v>7014.7333333333336</v>
      </c>
      <c r="K62" s="230">
        <v>6920</v>
      </c>
      <c r="L62" s="230">
        <v>6841.2</v>
      </c>
      <c r="M62" s="230">
        <v>6.9407300000000003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1439.15</v>
      </c>
      <c r="D63" s="231">
        <v>1438.8166666666666</v>
      </c>
      <c r="E63" s="231">
        <v>1431.3333333333333</v>
      </c>
      <c r="F63" s="231">
        <v>1423.5166666666667</v>
      </c>
      <c r="G63" s="231">
        <v>1416.0333333333333</v>
      </c>
      <c r="H63" s="231">
        <v>1446.6333333333332</v>
      </c>
      <c r="I63" s="231">
        <v>1454.1166666666668</v>
      </c>
      <c r="J63" s="231">
        <v>1461.9333333333332</v>
      </c>
      <c r="K63" s="230">
        <v>1446.3</v>
      </c>
      <c r="L63" s="230">
        <v>1431</v>
      </c>
      <c r="M63" s="230">
        <v>10.2355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7095.3</v>
      </c>
      <c r="D64" s="231">
        <v>7041.7333333333336</v>
      </c>
      <c r="E64" s="231">
        <v>6953.5666666666675</v>
      </c>
      <c r="F64" s="231">
        <v>6811.8333333333339</v>
      </c>
      <c r="G64" s="231">
        <v>6723.6666666666679</v>
      </c>
      <c r="H64" s="231">
        <v>7183.4666666666672</v>
      </c>
      <c r="I64" s="231">
        <v>7271.6333333333332</v>
      </c>
      <c r="J64" s="231">
        <v>7413.3666666666668</v>
      </c>
      <c r="K64" s="230">
        <v>7129.9</v>
      </c>
      <c r="L64" s="230">
        <v>6900</v>
      </c>
      <c r="M64" s="230">
        <v>0.67649000000000004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2158.75</v>
      </c>
      <c r="D65" s="231">
        <v>2161.5</v>
      </c>
      <c r="E65" s="231">
        <v>2137.25</v>
      </c>
      <c r="F65" s="231">
        <v>2115.75</v>
      </c>
      <c r="G65" s="231">
        <v>2091.5</v>
      </c>
      <c r="H65" s="231">
        <v>2183</v>
      </c>
      <c r="I65" s="231">
        <v>2207.25</v>
      </c>
      <c r="J65" s="231">
        <v>2228.75</v>
      </c>
      <c r="K65" s="230">
        <v>2185.75</v>
      </c>
      <c r="L65" s="230">
        <v>2140</v>
      </c>
      <c r="M65" s="230">
        <v>0.42370000000000002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2469.1999999999998</v>
      </c>
      <c r="D66" s="231">
        <v>2454.2166666666667</v>
      </c>
      <c r="E66" s="231">
        <v>2416.4833333333336</v>
      </c>
      <c r="F66" s="231">
        <v>2363.7666666666669</v>
      </c>
      <c r="G66" s="231">
        <v>2326.0333333333338</v>
      </c>
      <c r="H66" s="231">
        <v>2506.9333333333334</v>
      </c>
      <c r="I66" s="231">
        <v>2544.6666666666661</v>
      </c>
      <c r="J66" s="231">
        <v>2597.3833333333332</v>
      </c>
      <c r="K66" s="230">
        <v>2491.9499999999998</v>
      </c>
      <c r="L66" s="230">
        <v>2401.5</v>
      </c>
      <c r="M66" s="230">
        <v>6.0738200000000004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389.95</v>
      </c>
      <c r="D67" s="231">
        <v>390.5333333333333</v>
      </c>
      <c r="E67" s="231">
        <v>386.56666666666661</v>
      </c>
      <c r="F67" s="231">
        <v>383.18333333333328</v>
      </c>
      <c r="G67" s="231">
        <v>379.21666666666658</v>
      </c>
      <c r="H67" s="231">
        <v>393.91666666666663</v>
      </c>
      <c r="I67" s="231">
        <v>397.88333333333333</v>
      </c>
      <c r="J67" s="231">
        <v>401.26666666666665</v>
      </c>
      <c r="K67" s="230">
        <v>394.5</v>
      </c>
      <c r="L67" s="230">
        <v>387.15</v>
      </c>
      <c r="M67" s="230">
        <v>5.0819999999999999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260.89999999999998</v>
      </c>
      <c r="D68" s="231">
        <v>261.7833333333333</v>
      </c>
      <c r="E68" s="231">
        <v>259.16666666666663</v>
      </c>
      <c r="F68" s="231">
        <v>257.43333333333334</v>
      </c>
      <c r="G68" s="231">
        <v>254.81666666666666</v>
      </c>
      <c r="H68" s="231">
        <v>263.51666666666659</v>
      </c>
      <c r="I68" s="231">
        <v>266.13333333333327</v>
      </c>
      <c r="J68" s="231">
        <v>267.86666666666656</v>
      </c>
      <c r="K68" s="230">
        <v>264.39999999999998</v>
      </c>
      <c r="L68" s="230">
        <v>260.05</v>
      </c>
      <c r="M68" s="230">
        <v>42.642699999999998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183.55</v>
      </c>
      <c r="D69" s="231">
        <v>183.23333333333335</v>
      </c>
      <c r="E69" s="231">
        <v>181.76666666666671</v>
      </c>
      <c r="F69" s="231">
        <v>179.98333333333335</v>
      </c>
      <c r="G69" s="231">
        <v>178.51666666666671</v>
      </c>
      <c r="H69" s="231">
        <v>185.01666666666671</v>
      </c>
      <c r="I69" s="231">
        <v>186.48333333333335</v>
      </c>
      <c r="J69" s="231">
        <v>188.26666666666671</v>
      </c>
      <c r="K69" s="230">
        <v>184.7</v>
      </c>
      <c r="L69" s="230">
        <v>181.45</v>
      </c>
      <c r="M69" s="230">
        <v>156.66508999999999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74.55</v>
      </c>
      <c r="D70" s="231">
        <v>74.05</v>
      </c>
      <c r="E70" s="231">
        <v>73.099999999999994</v>
      </c>
      <c r="F70" s="231">
        <v>71.649999999999991</v>
      </c>
      <c r="G70" s="231">
        <v>70.699999999999989</v>
      </c>
      <c r="H70" s="231">
        <v>75.5</v>
      </c>
      <c r="I70" s="231">
        <v>76.450000000000017</v>
      </c>
      <c r="J70" s="231">
        <v>77.900000000000006</v>
      </c>
      <c r="K70" s="230">
        <v>75</v>
      </c>
      <c r="L70" s="230">
        <v>72.599999999999994</v>
      </c>
      <c r="M70" s="230">
        <v>72.906509999999997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29.25</v>
      </c>
      <c r="D71" s="231">
        <v>29.133333333333336</v>
      </c>
      <c r="E71" s="231">
        <v>28.916666666666671</v>
      </c>
      <c r="F71" s="231">
        <v>28.583333333333336</v>
      </c>
      <c r="G71" s="231">
        <v>28.366666666666671</v>
      </c>
      <c r="H71" s="231">
        <v>29.466666666666672</v>
      </c>
      <c r="I71" s="231">
        <v>29.683333333333334</v>
      </c>
      <c r="J71" s="231">
        <v>30.016666666666673</v>
      </c>
      <c r="K71" s="230">
        <v>29.35</v>
      </c>
      <c r="L71" s="230">
        <v>28.8</v>
      </c>
      <c r="M71" s="230">
        <v>72.393020000000007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1581.9</v>
      </c>
      <c r="D72" s="231">
        <v>1576.0666666666666</v>
      </c>
      <c r="E72" s="231">
        <v>1565.8333333333333</v>
      </c>
      <c r="F72" s="231">
        <v>1549.7666666666667</v>
      </c>
      <c r="G72" s="231">
        <v>1539.5333333333333</v>
      </c>
      <c r="H72" s="231">
        <v>1592.1333333333332</v>
      </c>
      <c r="I72" s="231">
        <v>1602.3666666666668</v>
      </c>
      <c r="J72" s="231">
        <v>1618.4333333333332</v>
      </c>
      <c r="K72" s="230">
        <v>1586.3</v>
      </c>
      <c r="L72" s="230">
        <v>1560</v>
      </c>
      <c r="M72" s="230">
        <v>2.2196899999999999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4125</v>
      </c>
      <c r="D73" s="231">
        <v>4121.3</v>
      </c>
      <c r="E73" s="231">
        <v>4103.6500000000005</v>
      </c>
      <c r="F73" s="231">
        <v>4082.3</v>
      </c>
      <c r="G73" s="231">
        <v>4064.6500000000005</v>
      </c>
      <c r="H73" s="231">
        <v>4142.6500000000005</v>
      </c>
      <c r="I73" s="231">
        <v>4160.3</v>
      </c>
      <c r="J73" s="231">
        <v>4181.6500000000005</v>
      </c>
      <c r="K73" s="230">
        <v>4138.95</v>
      </c>
      <c r="L73" s="230">
        <v>4099.95</v>
      </c>
      <c r="M73" s="230">
        <v>0.10191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647.1</v>
      </c>
      <c r="D74" s="231">
        <v>644.54999999999995</v>
      </c>
      <c r="E74" s="231">
        <v>640.59999999999991</v>
      </c>
      <c r="F74" s="231">
        <v>634.09999999999991</v>
      </c>
      <c r="G74" s="231">
        <v>630.14999999999986</v>
      </c>
      <c r="H74" s="231">
        <v>651.04999999999995</v>
      </c>
      <c r="I74" s="231">
        <v>655</v>
      </c>
      <c r="J74" s="231">
        <v>661.5</v>
      </c>
      <c r="K74" s="230">
        <v>648.5</v>
      </c>
      <c r="L74" s="230">
        <v>638.04999999999995</v>
      </c>
      <c r="M74" s="230">
        <v>8.4270800000000001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1051.75</v>
      </c>
      <c r="D75" s="231">
        <v>1029.6166666666666</v>
      </c>
      <c r="E75" s="231">
        <v>1000.1333333333332</v>
      </c>
      <c r="F75" s="231">
        <v>948.51666666666665</v>
      </c>
      <c r="G75" s="231">
        <v>919.0333333333333</v>
      </c>
      <c r="H75" s="231">
        <v>1081.2333333333331</v>
      </c>
      <c r="I75" s="231">
        <v>1110.7166666666662</v>
      </c>
      <c r="J75" s="231">
        <v>1162.333333333333</v>
      </c>
      <c r="K75" s="230">
        <v>1059.0999999999999</v>
      </c>
      <c r="L75" s="230">
        <v>978</v>
      </c>
      <c r="M75" s="230">
        <v>14.338710000000001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110.7</v>
      </c>
      <c r="D76" s="231">
        <v>110.26666666666665</v>
      </c>
      <c r="E76" s="231">
        <v>109.5333333333333</v>
      </c>
      <c r="F76" s="231">
        <v>108.36666666666665</v>
      </c>
      <c r="G76" s="231">
        <v>107.6333333333333</v>
      </c>
      <c r="H76" s="231">
        <v>111.43333333333331</v>
      </c>
      <c r="I76" s="231">
        <v>112.16666666666666</v>
      </c>
      <c r="J76" s="231">
        <v>113.33333333333331</v>
      </c>
      <c r="K76" s="230">
        <v>111</v>
      </c>
      <c r="L76" s="230">
        <v>109.1</v>
      </c>
      <c r="M76" s="230">
        <v>79.583410000000001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767.45</v>
      </c>
      <c r="D77" s="231">
        <v>764.01666666666677</v>
      </c>
      <c r="E77" s="231">
        <v>759.43333333333351</v>
      </c>
      <c r="F77" s="231">
        <v>751.41666666666674</v>
      </c>
      <c r="G77" s="231">
        <v>746.83333333333348</v>
      </c>
      <c r="H77" s="231">
        <v>772.03333333333353</v>
      </c>
      <c r="I77" s="231">
        <v>776.61666666666679</v>
      </c>
      <c r="J77" s="231">
        <v>784.63333333333355</v>
      </c>
      <c r="K77" s="230">
        <v>768.6</v>
      </c>
      <c r="L77" s="230">
        <v>756</v>
      </c>
      <c r="M77" s="230">
        <v>9.2471700000000006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78.95</v>
      </c>
      <c r="D78" s="231">
        <v>79.850000000000009</v>
      </c>
      <c r="E78" s="231">
        <v>77.500000000000014</v>
      </c>
      <c r="F78" s="231">
        <v>76.050000000000011</v>
      </c>
      <c r="G78" s="231">
        <v>73.700000000000017</v>
      </c>
      <c r="H78" s="231">
        <v>81.300000000000011</v>
      </c>
      <c r="I78" s="231">
        <v>83.65</v>
      </c>
      <c r="J78" s="231">
        <v>85.100000000000009</v>
      </c>
      <c r="K78" s="230">
        <v>82.2</v>
      </c>
      <c r="L78" s="230">
        <v>78.400000000000006</v>
      </c>
      <c r="M78" s="230">
        <v>340.64193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364.3</v>
      </c>
      <c r="D79" s="231">
        <v>364.8</v>
      </c>
      <c r="E79" s="231">
        <v>362.6</v>
      </c>
      <c r="F79" s="231">
        <v>360.90000000000003</v>
      </c>
      <c r="G79" s="231">
        <v>358.70000000000005</v>
      </c>
      <c r="H79" s="231">
        <v>366.5</v>
      </c>
      <c r="I79" s="231">
        <v>368.69999999999993</v>
      </c>
      <c r="J79" s="231">
        <v>370.4</v>
      </c>
      <c r="K79" s="230">
        <v>367</v>
      </c>
      <c r="L79" s="230">
        <v>363.1</v>
      </c>
      <c r="M79" s="230">
        <v>10.927960000000001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10302.700000000001</v>
      </c>
      <c r="D80" s="231">
        <v>10216.550000000001</v>
      </c>
      <c r="E80" s="231">
        <v>10098.100000000002</v>
      </c>
      <c r="F80" s="231">
        <v>9893.5000000000018</v>
      </c>
      <c r="G80" s="231">
        <v>9775.0500000000029</v>
      </c>
      <c r="H80" s="231">
        <v>10421.150000000001</v>
      </c>
      <c r="I80" s="231">
        <v>10539.600000000002</v>
      </c>
      <c r="J80" s="231">
        <v>10744.2</v>
      </c>
      <c r="K80" s="230">
        <v>10335</v>
      </c>
      <c r="L80" s="230">
        <v>10011.950000000001</v>
      </c>
      <c r="M80" s="230">
        <v>2.4910000000000002E-2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817.95</v>
      </c>
      <c r="D81" s="231">
        <v>820.23333333333346</v>
      </c>
      <c r="E81" s="231">
        <v>811.1166666666669</v>
      </c>
      <c r="F81" s="231">
        <v>804.28333333333342</v>
      </c>
      <c r="G81" s="231">
        <v>795.16666666666686</v>
      </c>
      <c r="H81" s="231">
        <v>827.06666666666695</v>
      </c>
      <c r="I81" s="231">
        <v>836.18333333333351</v>
      </c>
      <c r="J81" s="231">
        <v>843.01666666666699</v>
      </c>
      <c r="K81" s="230">
        <v>829.35</v>
      </c>
      <c r="L81" s="230">
        <v>813.4</v>
      </c>
      <c r="M81" s="230">
        <v>61.50206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239.45</v>
      </c>
      <c r="D82" s="231">
        <v>239.31666666666669</v>
      </c>
      <c r="E82" s="231">
        <v>236.83333333333337</v>
      </c>
      <c r="F82" s="231">
        <v>234.21666666666667</v>
      </c>
      <c r="G82" s="231">
        <v>231.73333333333335</v>
      </c>
      <c r="H82" s="231">
        <v>241.93333333333339</v>
      </c>
      <c r="I82" s="231">
        <v>244.41666666666669</v>
      </c>
      <c r="J82" s="231">
        <v>247.03333333333342</v>
      </c>
      <c r="K82" s="230">
        <v>241.8</v>
      </c>
      <c r="L82" s="230">
        <v>236.7</v>
      </c>
      <c r="M82" s="230">
        <v>34.304490000000001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1010.15</v>
      </c>
      <c r="D83" s="231">
        <v>1009.9333333333334</v>
      </c>
      <c r="E83" s="231">
        <v>995.86666666666679</v>
      </c>
      <c r="F83" s="231">
        <v>981.58333333333337</v>
      </c>
      <c r="G83" s="231">
        <v>967.51666666666677</v>
      </c>
      <c r="H83" s="231">
        <v>1024.2166666666667</v>
      </c>
      <c r="I83" s="231">
        <v>1038.2833333333333</v>
      </c>
      <c r="J83" s="231">
        <v>1052.5666666666668</v>
      </c>
      <c r="K83" s="230">
        <v>1024</v>
      </c>
      <c r="L83" s="230">
        <v>995.65</v>
      </c>
      <c r="M83" s="230">
        <v>1.51542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339.5</v>
      </c>
      <c r="D84" s="231">
        <v>339.56666666666666</v>
      </c>
      <c r="E84" s="231">
        <v>335.13333333333333</v>
      </c>
      <c r="F84" s="231">
        <v>330.76666666666665</v>
      </c>
      <c r="G84" s="231">
        <v>326.33333333333331</v>
      </c>
      <c r="H84" s="231">
        <v>343.93333333333334</v>
      </c>
      <c r="I84" s="231">
        <v>348.36666666666662</v>
      </c>
      <c r="J84" s="231">
        <v>352.73333333333335</v>
      </c>
      <c r="K84" s="230">
        <v>344</v>
      </c>
      <c r="L84" s="230">
        <v>335.2</v>
      </c>
      <c r="M84" s="230">
        <v>48.511180000000003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6093.1</v>
      </c>
      <c r="D85" s="231">
        <v>6071.4666666666672</v>
      </c>
      <c r="E85" s="231">
        <v>6032.9333333333343</v>
      </c>
      <c r="F85" s="231">
        <v>5972.7666666666673</v>
      </c>
      <c r="G85" s="231">
        <v>5934.2333333333345</v>
      </c>
      <c r="H85" s="231">
        <v>6131.6333333333341</v>
      </c>
      <c r="I85" s="231">
        <v>6170.166666666667</v>
      </c>
      <c r="J85" s="231">
        <v>6230.3333333333339</v>
      </c>
      <c r="K85" s="230">
        <v>6110</v>
      </c>
      <c r="L85" s="230">
        <v>6011.3</v>
      </c>
      <c r="M85" s="230">
        <v>0.11335000000000001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1461.2</v>
      </c>
      <c r="D86" s="231">
        <v>1458.6166666666668</v>
      </c>
      <c r="E86" s="231">
        <v>1449.3333333333335</v>
      </c>
      <c r="F86" s="231">
        <v>1437.4666666666667</v>
      </c>
      <c r="G86" s="231">
        <v>1428.1833333333334</v>
      </c>
      <c r="H86" s="231">
        <v>1470.4833333333336</v>
      </c>
      <c r="I86" s="231">
        <v>1479.7666666666669</v>
      </c>
      <c r="J86" s="231">
        <v>1491.6333333333337</v>
      </c>
      <c r="K86" s="230">
        <v>1467.9</v>
      </c>
      <c r="L86" s="230">
        <v>1446.75</v>
      </c>
      <c r="M86" s="230">
        <v>1.5636000000000001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947.5</v>
      </c>
      <c r="D87" s="231">
        <v>948.5</v>
      </c>
      <c r="E87" s="231">
        <v>939.4</v>
      </c>
      <c r="F87" s="231">
        <v>931.3</v>
      </c>
      <c r="G87" s="231">
        <v>922.19999999999993</v>
      </c>
      <c r="H87" s="231">
        <v>956.6</v>
      </c>
      <c r="I87" s="231">
        <v>965.69999999999993</v>
      </c>
      <c r="J87" s="231">
        <v>973.80000000000007</v>
      </c>
      <c r="K87" s="230">
        <v>957.6</v>
      </c>
      <c r="L87" s="230">
        <v>940.4</v>
      </c>
      <c r="M87" s="230">
        <v>0.17291999999999999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513.54999999999995</v>
      </c>
      <c r="D88" s="231">
        <v>505.0333333333333</v>
      </c>
      <c r="E88" s="231">
        <v>493.16666666666663</v>
      </c>
      <c r="F88" s="231">
        <v>472.7833333333333</v>
      </c>
      <c r="G88" s="231">
        <v>460.91666666666663</v>
      </c>
      <c r="H88" s="231">
        <v>525.41666666666663</v>
      </c>
      <c r="I88" s="231">
        <v>537.2833333333333</v>
      </c>
      <c r="J88" s="231">
        <v>557.66666666666663</v>
      </c>
      <c r="K88" s="230">
        <v>516.9</v>
      </c>
      <c r="L88" s="230">
        <v>484.65</v>
      </c>
      <c r="M88" s="230">
        <v>13.126429999999999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18941.7</v>
      </c>
      <c r="D89" s="231">
        <v>18900.733333333334</v>
      </c>
      <c r="E89" s="231">
        <v>18812.966666666667</v>
      </c>
      <c r="F89" s="231">
        <v>18684.233333333334</v>
      </c>
      <c r="G89" s="231">
        <v>18596.466666666667</v>
      </c>
      <c r="H89" s="231">
        <v>19029.466666666667</v>
      </c>
      <c r="I89" s="231">
        <v>19117.233333333337</v>
      </c>
      <c r="J89" s="231">
        <v>19245.966666666667</v>
      </c>
      <c r="K89" s="230">
        <v>18988.5</v>
      </c>
      <c r="L89" s="230">
        <v>18772</v>
      </c>
      <c r="M89" s="230">
        <v>0.11558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542.04999999999995</v>
      </c>
      <c r="D90" s="231">
        <v>545.30000000000007</v>
      </c>
      <c r="E90" s="231">
        <v>534.35000000000014</v>
      </c>
      <c r="F90" s="231">
        <v>526.65000000000009</v>
      </c>
      <c r="G90" s="231">
        <v>515.70000000000016</v>
      </c>
      <c r="H90" s="231">
        <v>553.00000000000011</v>
      </c>
      <c r="I90" s="231">
        <v>563.95000000000016</v>
      </c>
      <c r="J90" s="231">
        <v>571.65000000000009</v>
      </c>
      <c r="K90" s="230">
        <v>556.25</v>
      </c>
      <c r="L90" s="230">
        <v>537.6</v>
      </c>
      <c r="M90" s="230">
        <v>3.8236699999999999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16.2</v>
      </c>
      <c r="D91" s="231">
        <v>16.25</v>
      </c>
      <c r="E91" s="231">
        <v>16.05</v>
      </c>
      <c r="F91" s="231">
        <v>15.900000000000002</v>
      </c>
      <c r="G91" s="231">
        <v>15.700000000000003</v>
      </c>
      <c r="H91" s="231">
        <v>16.399999999999999</v>
      </c>
      <c r="I91" s="231">
        <v>16.600000000000001</v>
      </c>
      <c r="J91" s="231">
        <v>16.749999999999996</v>
      </c>
      <c r="K91" s="230">
        <v>16.45</v>
      </c>
      <c r="L91" s="230">
        <v>16.100000000000001</v>
      </c>
      <c r="M91" s="230">
        <v>93.886740000000003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4596.2</v>
      </c>
      <c r="D92" s="231">
        <v>4594.5166666666664</v>
      </c>
      <c r="E92" s="231">
        <v>4564.833333333333</v>
      </c>
      <c r="F92" s="231">
        <v>4533.4666666666662</v>
      </c>
      <c r="G92" s="231">
        <v>4503.7833333333328</v>
      </c>
      <c r="H92" s="231">
        <v>4625.8833333333332</v>
      </c>
      <c r="I92" s="231">
        <v>4655.5666666666675</v>
      </c>
      <c r="J92" s="231">
        <v>4686.9333333333334</v>
      </c>
      <c r="K92" s="230">
        <v>4624.2</v>
      </c>
      <c r="L92" s="230">
        <v>4563.1499999999996</v>
      </c>
      <c r="M92" s="230">
        <v>2.3191099999999998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1084.0999999999999</v>
      </c>
      <c r="D93" s="231">
        <v>1087.2666666666667</v>
      </c>
      <c r="E93" s="231">
        <v>1064.5333333333333</v>
      </c>
      <c r="F93" s="231">
        <v>1044.9666666666667</v>
      </c>
      <c r="G93" s="231">
        <v>1022.2333333333333</v>
      </c>
      <c r="H93" s="231">
        <v>1106.8333333333333</v>
      </c>
      <c r="I93" s="231">
        <v>1129.5666666666664</v>
      </c>
      <c r="J93" s="231">
        <v>1149.1333333333332</v>
      </c>
      <c r="K93" s="230">
        <v>1110</v>
      </c>
      <c r="L93" s="230">
        <v>1067.7</v>
      </c>
      <c r="M93" s="230">
        <v>1.92791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617.35</v>
      </c>
      <c r="D94" s="231">
        <v>616.43333333333339</v>
      </c>
      <c r="E94" s="231">
        <v>609.91666666666674</v>
      </c>
      <c r="F94" s="231">
        <v>602.48333333333335</v>
      </c>
      <c r="G94" s="231">
        <v>595.9666666666667</v>
      </c>
      <c r="H94" s="231">
        <v>623.86666666666679</v>
      </c>
      <c r="I94" s="231">
        <v>630.38333333333344</v>
      </c>
      <c r="J94" s="231">
        <v>637.81666666666683</v>
      </c>
      <c r="K94" s="230">
        <v>622.95000000000005</v>
      </c>
      <c r="L94" s="230">
        <v>609</v>
      </c>
      <c r="M94" s="230">
        <v>1.21421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69.599999999999994</v>
      </c>
      <c r="D95" s="231">
        <v>69.75</v>
      </c>
      <c r="E95" s="231">
        <v>69.3</v>
      </c>
      <c r="F95" s="231">
        <v>69</v>
      </c>
      <c r="G95" s="231">
        <v>68.55</v>
      </c>
      <c r="H95" s="231">
        <v>70.05</v>
      </c>
      <c r="I95" s="231">
        <v>70.499999999999986</v>
      </c>
      <c r="J95" s="231">
        <v>70.8</v>
      </c>
      <c r="K95" s="230">
        <v>70.2</v>
      </c>
      <c r="L95" s="230">
        <v>69.45</v>
      </c>
      <c r="M95" s="230">
        <v>19.315270000000002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387</v>
      </c>
      <c r="D96" s="231">
        <v>383.18333333333334</v>
      </c>
      <c r="E96" s="231">
        <v>377.11666666666667</v>
      </c>
      <c r="F96" s="231">
        <v>367.23333333333335</v>
      </c>
      <c r="G96" s="231">
        <v>361.16666666666669</v>
      </c>
      <c r="H96" s="231">
        <v>393.06666666666666</v>
      </c>
      <c r="I96" s="231">
        <v>399.13333333333338</v>
      </c>
      <c r="J96" s="231">
        <v>409.01666666666665</v>
      </c>
      <c r="K96" s="230">
        <v>389.25</v>
      </c>
      <c r="L96" s="230">
        <v>373.3</v>
      </c>
      <c r="M96" s="230">
        <v>30.406320000000001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3701.65</v>
      </c>
      <c r="D97" s="231">
        <v>3668.4666666666667</v>
      </c>
      <c r="E97" s="231">
        <v>3616.9333333333334</v>
      </c>
      <c r="F97" s="231">
        <v>3532.2166666666667</v>
      </c>
      <c r="G97" s="231">
        <v>3480.6833333333334</v>
      </c>
      <c r="H97" s="231">
        <v>3753.1833333333334</v>
      </c>
      <c r="I97" s="231">
        <v>3804.7166666666672</v>
      </c>
      <c r="J97" s="231">
        <v>3889.4333333333334</v>
      </c>
      <c r="K97" s="230">
        <v>3720</v>
      </c>
      <c r="L97" s="230">
        <v>3583.75</v>
      </c>
      <c r="M97" s="230">
        <v>0.46888999999999997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280.25</v>
      </c>
      <c r="D98" s="231">
        <v>281.18333333333334</v>
      </c>
      <c r="E98" s="231">
        <v>278.2166666666667</v>
      </c>
      <c r="F98" s="231">
        <v>276.18333333333334</v>
      </c>
      <c r="G98" s="231">
        <v>273.2166666666667</v>
      </c>
      <c r="H98" s="231">
        <v>283.2166666666667</v>
      </c>
      <c r="I98" s="231">
        <v>286.18333333333328</v>
      </c>
      <c r="J98" s="231">
        <v>288.2166666666667</v>
      </c>
      <c r="K98" s="230">
        <v>284.14999999999998</v>
      </c>
      <c r="L98" s="230">
        <v>279.14999999999998</v>
      </c>
      <c r="M98" s="230">
        <v>1.19492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359.95</v>
      </c>
      <c r="D99" s="231">
        <v>359.79999999999995</v>
      </c>
      <c r="E99" s="231">
        <v>355.69999999999993</v>
      </c>
      <c r="F99" s="231">
        <v>351.45</v>
      </c>
      <c r="G99" s="231">
        <v>347.34999999999997</v>
      </c>
      <c r="H99" s="231">
        <v>364.0499999999999</v>
      </c>
      <c r="I99" s="231">
        <v>368.14999999999992</v>
      </c>
      <c r="J99" s="231">
        <v>372.39999999999986</v>
      </c>
      <c r="K99" s="230">
        <v>363.9</v>
      </c>
      <c r="L99" s="230">
        <v>355.55</v>
      </c>
      <c r="M99" s="230">
        <v>5.0679400000000001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676.8</v>
      </c>
      <c r="D100" s="231">
        <v>678.26666666666665</v>
      </c>
      <c r="E100" s="231">
        <v>671.5333333333333</v>
      </c>
      <c r="F100" s="231">
        <v>666.26666666666665</v>
      </c>
      <c r="G100" s="231">
        <v>659.5333333333333</v>
      </c>
      <c r="H100" s="231">
        <v>683.5333333333333</v>
      </c>
      <c r="I100" s="231">
        <v>690.26666666666665</v>
      </c>
      <c r="J100" s="231">
        <v>695.5333333333333</v>
      </c>
      <c r="K100" s="230">
        <v>685</v>
      </c>
      <c r="L100" s="230">
        <v>673</v>
      </c>
      <c r="M100" s="230">
        <v>3.21713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306.7</v>
      </c>
      <c r="D101" s="231">
        <v>304.86666666666667</v>
      </c>
      <c r="E101" s="231">
        <v>301.98333333333335</v>
      </c>
      <c r="F101" s="231">
        <v>297.26666666666665</v>
      </c>
      <c r="G101" s="231">
        <v>294.38333333333333</v>
      </c>
      <c r="H101" s="231">
        <v>309.58333333333337</v>
      </c>
      <c r="I101" s="231">
        <v>312.4666666666667</v>
      </c>
      <c r="J101" s="231">
        <v>317.18333333333339</v>
      </c>
      <c r="K101" s="230">
        <v>307.75</v>
      </c>
      <c r="L101" s="230">
        <v>300.14999999999998</v>
      </c>
      <c r="M101" s="230">
        <v>64.747290000000007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736.35</v>
      </c>
      <c r="D102" s="231">
        <v>736.51666666666677</v>
      </c>
      <c r="E102" s="231">
        <v>729.83333333333348</v>
      </c>
      <c r="F102" s="231">
        <v>723.31666666666672</v>
      </c>
      <c r="G102" s="231">
        <v>716.63333333333344</v>
      </c>
      <c r="H102" s="231">
        <v>743.03333333333353</v>
      </c>
      <c r="I102" s="231">
        <v>749.7166666666667</v>
      </c>
      <c r="J102" s="231">
        <v>756.23333333333358</v>
      </c>
      <c r="K102" s="230">
        <v>743.2</v>
      </c>
      <c r="L102" s="230">
        <v>730</v>
      </c>
      <c r="M102" s="230">
        <v>0.53297000000000005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706.75</v>
      </c>
      <c r="D103" s="231">
        <v>707.55000000000007</v>
      </c>
      <c r="E103" s="231">
        <v>704.20000000000016</v>
      </c>
      <c r="F103" s="231">
        <v>701.65000000000009</v>
      </c>
      <c r="G103" s="231">
        <v>698.30000000000018</v>
      </c>
      <c r="H103" s="231">
        <v>710.10000000000014</v>
      </c>
      <c r="I103" s="231">
        <v>713.45</v>
      </c>
      <c r="J103" s="231">
        <v>716.00000000000011</v>
      </c>
      <c r="K103" s="230">
        <v>710.9</v>
      </c>
      <c r="L103" s="230">
        <v>705</v>
      </c>
      <c r="M103" s="230">
        <v>1.01423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1162</v>
      </c>
      <c r="D104" s="231">
        <v>1158.7666666666667</v>
      </c>
      <c r="E104" s="231">
        <v>1147.9333333333334</v>
      </c>
      <c r="F104" s="231">
        <v>1133.8666666666668</v>
      </c>
      <c r="G104" s="231">
        <v>1123.0333333333335</v>
      </c>
      <c r="H104" s="231">
        <v>1172.8333333333333</v>
      </c>
      <c r="I104" s="231">
        <v>1183.6666666666667</v>
      </c>
      <c r="J104" s="231">
        <v>1197.7333333333331</v>
      </c>
      <c r="K104" s="230">
        <v>1169.5999999999999</v>
      </c>
      <c r="L104" s="230">
        <v>1144.7</v>
      </c>
      <c r="M104" s="230">
        <v>0.65264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113.85</v>
      </c>
      <c r="D105" s="231">
        <v>113.85000000000001</v>
      </c>
      <c r="E105" s="231">
        <v>113.20000000000002</v>
      </c>
      <c r="F105" s="231">
        <v>112.55000000000001</v>
      </c>
      <c r="G105" s="231">
        <v>111.90000000000002</v>
      </c>
      <c r="H105" s="231">
        <v>114.50000000000001</v>
      </c>
      <c r="I105" s="231">
        <v>115.15000000000002</v>
      </c>
      <c r="J105" s="231">
        <v>115.80000000000001</v>
      </c>
      <c r="K105" s="230">
        <v>114.5</v>
      </c>
      <c r="L105" s="230">
        <v>113.2</v>
      </c>
      <c r="M105" s="230">
        <v>7.5567200000000003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2106.6</v>
      </c>
      <c r="D106" s="231">
        <v>2120.7999999999997</v>
      </c>
      <c r="E106" s="231">
        <v>2063.7999999999993</v>
      </c>
      <c r="F106" s="231">
        <v>2020.9999999999995</v>
      </c>
      <c r="G106" s="231">
        <v>1963.9999999999991</v>
      </c>
      <c r="H106" s="231">
        <v>2163.5999999999995</v>
      </c>
      <c r="I106" s="231">
        <v>2220.6000000000004</v>
      </c>
      <c r="J106" s="231">
        <v>2263.3999999999996</v>
      </c>
      <c r="K106" s="230">
        <v>2177.8000000000002</v>
      </c>
      <c r="L106" s="230">
        <v>2078</v>
      </c>
      <c r="M106" s="230">
        <v>4.80619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26.65</v>
      </c>
      <c r="D107" s="231">
        <v>26.633333333333336</v>
      </c>
      <c r="E107" s="231">
        <v>26.416666666666671</v>
      </c>
      <c r="F107" s="231">
        <v>26.183333333333334</v>
      </c>
      <c r="G107" s="231">
        <v>25.966666666666669</v>
      </c>
      <c r="H107" s="231">
        <v>26.866666666666674</v>
      </c>
      <c r="I107" s="231">
        <v>27.083333333333336</v>
      </c>
      <c r="J107" s="231">
        <v>27.316666666666677</v>
      </c>
      <c r="K107" s="230">
        <v>26.85</v>
      </c>
      <c r="L107" s="230">
        <v>26.4</v>
      </c>
      <c r="M107" s="230">
        <v>40.478769999999997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986.15</v>
      </c>
      <c r="D108" s="231">
        <v>987.9666666666667</v>
      </c>
      <c r="E108" s="231">
        <v>981.93333333333339</v>
      </c>
      <c r="F108" s="231">
        <v>977.7166666666667</v>
      </c>
      <c r="G108" s="231">
        <v>971.68333333333339</v>
      </c>
      <c r="H108" s="231">
        <v>992.18333333333339</v>
      </c>
      <c r="I108" s="231">
        <v>998.2166666666667</v>
      </c>
      <c r="J108" s="231">
        <v>1002.4333333333334</v>
      </c>
      <c r="K108" s="230">
        <v>994</v>
      </c>
      <c r="L108" s="230">
        <v>983.75</v>
      </c>
      <c r="M108" s="230">
        <v>1.9324300000000001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575.04999999999995</v>
      </c>
      <c r="D109" s="231">
        <v>579.23333333333323</v>
      </c>
      <c r="E109" s="231">
        <v>569.81666666666649</v>
      </c>
      <c r="F109" s="231">
        <v>564.58333333333326</v>
      </c>
      <c r="G109" s="231">
        <v>555.16666666666652</v>
      </c>
      <c r="H109" s="231">
        <v>584.46666666666647</v>
      </c>
      <c r="I109" s="231">
        <v>593.88333333333321</v>
      </c>
      <c r="J109" s="231">
        <v>599.11666666666645</v>
      </c>
      <c r="K109" s="230">
        <v>588.65</v>
      </c>
      <c r="L109" s="230">
        <v>574</v>
      </c>
      <c r="M109" s="230">
        <v>2.08752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783</v>
      </c>
      <c r="D110" s="231">
        <v>786.30000000000007</v>
      </c>
      <c r="E110" s="231">
        <v>771.35000000000014</v>
      </c>
      <c r="F110" s="231">
        <v>759.7</v>
      </c>
      <c r="G110" s="231">
        <v>744.75000000000011</v>
      </c>
      <c r="H110" s="231">
        <v>797.95000000000016</v>
      </c>
      <c r="I110" s="231">
        <v>812.9000000000002</v>
      </c>
      <c r="J110" s="231">
        <v>824.55000000000018</v>
      </c>
      <c r="K110" s="230">
        <v>801.25</v>
      </c>
      <c r="L110" s="230">
        <v>774.65</v>
      </c>
      <c r="M110" s="230">
        <v>1.4895499999999999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7581.65</v>
      </c>
      <c r="D111" s="231">
        <v>7621.2166666666672</v>
      </c>
      <c r="E111" s="231">
        <v>7510.4333333333343</v>
      </c>
      <c r="F111" s="231">
        <v>7439.2166666666672</v>
      </c>
      <c r="G111" s="231">
        <v>7328.4333333333343</v>
      </c>
      <c r="H111" s="231">
        <v>7692.4333333333343</v>
      </c>
      <c r="I111" s="231">
        <v>7803.2166666666672</v>
      </c>
      <c r="J111" s="231">
        <v>7874.4333333333343</v>
      </c>
      <c r="K111" s="230">
        <v>7732</v>
      </c>
      <c r="L111" s="230">
        <v>7550</v>
      </c>
      <c r="M111" s="230">
        <v>0.13175999999999999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430.65</v>
      </c>
      <c r="D112" s="231">
        <v>433.11666666666662</v>
      </c>
      <c r="E112" s="231">
        <v>427.53333333333325</v>
      </c>
      <c r="F112" s="231">
        <v>424.41666666666663</v>
      </c>
      <c r="G112" s="231">
        <v>418.83333333333326</v>
      </c>
      <c r="H112" s="231">
        <v>436.23333333333323</v>
      </c>
      <c r="I112" s="231">
        <v>441.81666666666661</v>
      </c>
      <c r="J112" s="231">
        <v>444.93333333333322</v>
      </c>
      <c r="K112" s="230">
        <v>438.7</v>
      </c>
      <c r="L112" s="230">
        <v>430</v>
      </c>
      <c r="M112" s="230">
        <v>1.41869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286.60000000000002</v>
      </c>
      <c r="D113" s="231">
        <v>285.48333333333335</v>
      </c>
      <c r="E113" s="231">
        <v>283.31666666666672</v>
      </c>
      <c r="F113" s="231">
        <v>280.03333333333336</v>
      </c>
      <c r="G113" s="231">
        <v>277.86666666666673</v>
      </c>
      <c r="H113" s="231">
        <v>288.76666666666671</v>
      </c>
      <c r="I113" s="231">
        <v>290.93333333333334</v>
      </c>
      <c r="J113" s="231">
        <v>294.2166666666667</v>
      </c>
      <c r="K113" s="230">
        <v>287.64999999999998</v>
      </c>
      <c r="L113" s="230">
        <v>282.2</v>
      </c>
      <c r="M113" s="230">
        <v>11.734730000000001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442.55</v>
      </c>
      <c r="D114" s="231">
        <v>441.5333333333333</v>
      </c>
      <c r="E114" s="231">
        <v>433.06666666666661</v>
      </c>
      <c r="F114" s="231">
        <v>423.58333333333331</v>
      </c>
      <c r="G114" s="231">
        <v>415.11666666666662</v>
      </c>
      <c r="H114" s="231">
        <v>451.01666666666659</v>
      </c>
      <c r="I114" s="231">
        <v>459.48333333333329</v>
      </c>
      <c r="J114" s="231">
        <v>468.96666666666658</v>
      </c>
      <c r="K114" s="230">
        <v>450</v>
      </c>
      <c r="L114" s="230">
        <v>432.05</v>
      </c>
      <c r="M114" s="230">
        <v>1.6215200000000001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842.35</v>
      </c>
      <c r="D115" s="231">
        <v>843.44999999999993</v>
      </c>
      <c r="E115" s="231">
        <v>833.89999999999986</v>
      </c>
      <c r="F115" s="231">
        <v>825.44999999999993</v>
      </c>
      <c r="G115" s="231">
        <v>815.89999999999986</v>
      </c>
      <c r="H115" s="231">
        <v>851.89999999999986</v>
      </c>
      <c r="I115" s="231">
        <v>861.44999999999982</v>
      </c>
      <c r="J115" s="231">
        <v>869.89999999999986</v>
      </c>
      <c r="K115" s="230">
        <v>853</v>
      </c>
      <c r="L115" s="230">
        <v>835</v>
      </c>
      <c r="M115" s="230">
        <v>2.44387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1049.7</v>
      </c>
      <c r="D116" s="231">
        <v>1051.5666666666668</v>
      </c>
      <c r="E116" s="231">
        <v>1039.7333333333336</v>
      </c>
      <c r="F116" s="231">
        <v>1029.7666666666667</v>
      </c>
      <c r="G116" s="231">
        <v>1017.9333333333334</v>
      </c>
      <c r="H116" s="231">
        <v>1061.5333333333338</v>
      </c>
      <c r="I116" s="231">
        <v>1073.3666666666672</v>
      </c>
      <c r="J116" s="231">
        <v>1083.3333333333339</v>
      </c>
      <c r="K116" s="230">
        <v>1063.4000000000001</v>
      </c>
      <c r="L116" s="230">
        <v>1041.5999999999999</v>
      </c>
      <c r="M116" s="230">
        <v>10.1393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951.35</v>
      </c>
      <c r="D117" s="231">
        <v>948.19999999999993</v>
      </c>
      <c r="E117" s="231">
        <v>943.64999999999986</v>
      </c>
      <c r="F117" s="231">
        <v>935.94999999999993</v>
      </c>
      <c r="G117" s="231">
        <v>931.39999999999986</v>
      </c>
      <c r="H117" s="231">
        <v>955.89999999999986</v>
      </c>
      <c r="I117" s="231">
        <v>960.44999999999982</v>
      </c>
      <c r="J117" s="231">
        <v>968.14999999999986</v>
      </c>
      <c r="K117" s="230">
        <v>952.75</v>
      </c>
      <c r="L117" s="230">
        <v>940.5</v>
      </c>
      <c r="M117" s="230">
        <v>11.30476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139.4</v>
      </c>
      <c r="D118" s="231">
        <v>139.11666666666665</v>
      </c>
      <c r="E118" s="231">
        <v>137.73333333333329</v>
      </c>
      <c r="F118" s="231">
        <v>136.06666666666663</v>
      </c>
      <c r="G118" s="231">
        <v>134.68333333333328</v>
      </c>
      <c r="H118" s="231">
        <v>140.7833333333333</v>
      </c>
      <c r="I118" s="231">
        <v>142.16666666666669</v>
      </c>
      <c r="J118" s="231">
        <v>143.83333333333331</v>
      </c>
      <c r="K118" s="230">
        <v>140.5</v>
      </c>
      <c r="L118" s="230">
        <v>137.44999999999999</v>
      </c>
      <c r="M118" s="230">
        <v>21.571300000000001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1434.25</v>
      </c>
      <c r="D119" s="231">
        <v>1440.5833333333333</v>
      </c>
      <c r="E119" s="231">
        <v>1423.6666666666665</v>
      </c>
      <c r="F119" s="231">
        <v>1413.0833333333333</v>
      </c>
      <c r="G119" s="231">
        <v>1396.1666666666665</v>
      </c>
      <c r="H119" s="231">
        <v>1451.1666666666665</v>
      </c>
      <c r="I119" s="231">
        <v>1468.083333333333</v>
      </c>
      <c r="J119" s="231">
        <v>1478.6666666666665</v>
      </c>
      <c r="K119" s="230">
        <v>1457.5</v>
      </c>
      <c r="L119" s="230">
        <v>1430</v>
      </c>
      <c r="M119" s="230">
        <v>0.58525000000000005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241.5</v>
      </c>
      <c r="D120" s="231">
        <v>241.01666666666665</v>
      </c>
      <c r="E120" s="231">
        <v>239.58333333333331</v>
      </c>
      <c r="F120" s="231">
        <v>237.66666666666666</v>
      </c>
      <c r="G120" s="231">
        <v>236.23333333333332</v>
      </c>
      <c r="H120" s="231">
        <v>242.93333333333331</v>
      </c>
      <c r="I120" s="231">
        <v>244.36666666666665</v>
      </c>
      <c r="J120" s="231">
        <v>246.2833333333333</v>
      </c>
      <c r="K120" s="230">
        <v>242.45</v>
      </c>
      <c r="L120" s="230">
        <v>239.1</v>
      </c>
      <c r="M120" s="230">
        <v>26.467420000000001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479.2</v>
      </c>
      <c r="D121" s="231">
        <v>477.06666666666666</v>
      </c>
      <c r="E121" s="231">
        <v>472.13333333333333</v>
      </c>
      <c r="F121" s="231">
        <v>465.06666666666666</v>
      </c>
      <c r="G121" s="231">
        <v>460.13333333333333</v>
      </c>
      <c r="H121" s="231">
        <v>484.13333333333333</v>
      </c>
      <c r="I121" s="231">
        <v>489.06666666666661</v>
      </c>
      <c r="J121" s="231">
        <v>496.13333333333333</v>
      </c>
      <c r="K121" s="230">
        <v>482</v>
      </c>
      <c r="L121" s="230">
        <v>470</v>
      </c>
      <c r="M121" s="230">
        <v>5.2573999999999996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4459.95</v>
      </c>
      <c r="D122" s="231">
        <v>4424.0333333333328</v>
      </c>
      <c r="E122" s="231">
        <v>4340.9166666666661</v>
      </c>
      <c r="F122" s="231">
        <v>4221.8833333333332</v>
      </c>
      <c r="G122" s="231">
        <v>4138.7666666666664</v>
      </c>
      <c r="H122" s="231">
        <v>4543.0666666666657</v>
      </c>
      <c r="I122" s="231">
        <v>4626.1833333333325</v>
      </c>
      <c r="J122" s="231">
        <v>4745.2166666666653</v>
      </c>
      <c r="K122" s="230">
        <v>4507.1499999999996</v>
      </c>
      <c r="L122" s="230">
        <v>4305</v>
      </c>
      <c r="M122" s="230">
        <v>6.3412899999999999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1600.5</v>
      </c>
      <c r="D123" s="231">
        <v>1593.5833333333333</v>
      </c>
      <c r="E123" s="231">
        <v>1584.1666666666665</v>
      </c>
      <c r="F123" s="231">
        <v>1567.8333333333333</v>
      </c>
      <c r="G123" s="231">
        <v>1558.4166666666665</v>
      </c>
      <c r="H123" s="231">
        <v>1609.9166666666665</v>
      </c>
      <c r="I123" s="231">
        <v>1619.333333333333</v>
      </c>
      <c r="J123" s="231">
        <v>1635.6666666666665</v>
      </c>
      <c r="K123" s="230">
        <v>1603</v>
      </c>
      <c r="L123" s="230">
        <v>1577.25</v>
      </c>
      <c r="M123" s="230">
        <v>1.89388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2135.1</v>
      </c>
      <c r="D124" s="231">
        <v>2138.5666666666662</v>
      </c>
      <c r="E124" s="231">
        <v>2122.4333333333325</v>
      </c>
      <c r="F124" s="231">
        <v>2109.7666666666664</v>
      </c>
      <c r="G124" s="231">
        <v>2093.6333333333328</v>
      </c>
      <c r="H124" s="231">
        <v>2151.2333333333322</v>
      </c>
      <c r="I124" s="231">
        <v>2167.3666666666663</v>
      </c>
      <c r="J124" s="231">
        <v>2180.0333333333319</v>
      </c>
      <c r="K124" s="230">
        <v>2154.6999999999998</v>
      </c>
      <c r="L124" s="230">
        <v>2125.9</v>
      </c>
      <c r="M124" s="230">
        <v>0.35520000000000002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672.75</v>
      </c>
      <c r="D125" s="231">
        <v>670.6</v>
      </c>
      <c r="E125" s="231">
        <v>666.30000000000007</v>
      </c>
      <c r="F125" s="231">
        <v>659.85</v>
      </c>
      <c r="G125" s="231">
        <v>655.55000000000007</v>
      </c>
      <c r="H125" s="231">
        <v>677.05000000000007</v>
      </c>
      <c r="I125" s="231">
        <v>681.35</v>
      </c>
      <c r="J125" s="231">
        <v>687.80000000000007</v>
      </c>
      <c r="K125" s="230">
        <v>674.9</v>
      </c>
      <c r="L125" s="230">
        <v>664.15</v>
      </c>
      <c r="M125" s="230">
        <v>4.21631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937.45</v>
      </c>
      <c r="D126" s="231">
        <v>932.88333333333321</v>
      </c>
      <c r="E126" s="231">
        <v>925.86666666666645</v>
      </c>
      <c r="F126" s="231">
        <v>914.28333333333319</v>
      </c>
      <c r="G126" s="231">
        <v>907.26666666666642</v>
      </c>
      <c r="H126" s="231">
        <v>944.46666666666647</v>
      </c>
      <c r="I126" s="231">
        <v>951.48333333333335</v>
      </c>
      <c r="J126" s="231">
        <v>963.06666666666649</v>
      </c>
      <c r="K126" s="230">
        <v>939.9</v>
      </c>
      <c r="L126" s="230">
        <v>921.3</v>
      </c>
      <c r="M126" s="230">
        <v>3.6509800000000001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1213.55</v>
      </c>
      <c r="D127" s="231">
        <v>1220.2</v>
      </c>
      <c r="E127" s="231">
        <v>1190.4000000000001</v>
      </c>
      <c r="F127" s="231">
        <v>1167.25</v>
      </c>
      <c r="G127" s="231">
        <v>1137.45</v>
      </c>
      <c r="H127" s="231">
        <v>1243.3500000000001</v>
      </c>
      <c r="I127" s="231">
        <v>1273.1499999999999</v>
      </c>
      <c r="J127" s="231">
        <v>1296.3000000000002</v>
      </c>
      <c r="K127" s="230">
        <v>1250</v>
      </c>
      <c r="L127" s="230">
        <v>1197.05</v>
      </c>
      <c r="M127" s="230">
        <v>0.99460000000000004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271.85000000000002</v>
      </c>
      <c r="D128" s="231">
        <v>272.25</v>
      </c>
      <c r="E128" s="231">
        <v>269.35000000000002</v>
      </c>
      <c r="F128" s="231">
        <v>266.85000000000002</v>
      </c>
      <c r="G128" s="231">
        <v>263.95000000000005</v>
      </c>
      <c r="H128" s="231">
        <v>274.75</v>
      </c>
      <c r="I128" s="231">
        <v>277.64999999999998</v>
      </c>
      <c r="J128" s="231">
        <v>280.14999999999998</v>
      </c>
      <c r="K128" s="230">
        <v>275.14999999999998</v>
      </c>
      <c r="L128" s="230">
        <v>269.75</v>
      </c>
      <c r="M128" s="230">
        <v>20.80274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1735.05</v>
      </c>
      <c r="D129" s="231">
        <v>1708</v>
      </c>
      <c r="E129" s="231">
        <v>1676</v>
      </c>
      <c r="F129" s="231">
        <v>1616.95</v>
      </c>
      <c r="G129" s="231">
        <v>1584.95</v>
      </c>
      <c r="H129" s="231">
        <v>1767.05</v>
      </c>
      <c r="I129" s="231">
        <v>1799.05</v>
      </c>
      <c r="J129" s="231">
        <v>1858.1</v>
      </c>
      <c r="K129" s="230">
        <v>1740</v>
      </c>
      <c r="L129" s="230">
        <v>1648.95</v>
      </c>
      <c r="M129" s="230">
        <v>25.064450000000001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1309.6500000000001</v>
      </c>
      <c r="D130" s="231">
        <v>1317.4833333333333</v>
      </c>
      <c r="E130" s="231">
        <v>1289.2166666666667</v>
      </c>
      <c r="F130" s="231">
        <v>1268.7833333333333</v>
      </c>
      <c r="G130" s="231">
        <v>1240.5166666666667</v>
      </c>
      <c r="H130" s="231">
        <v>1337.9166666666667</v>
      </c>
      <c r="I130" s="231">
        <v>1366.1833333333336</v>
      </c>
      <c r="J130" s="231">
        <v>1386.6166666666668</v>
      </c>
      <c r="K130" s="230">
        <v>1345.75</v>
      </c>
      <c r="L130" s="230">
        <v>1297.05</v>
      </c>
      <c r="M130" s="230">
        <v>5.7459199999999999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855.85</v>
      </c>
      <c r="D131" s="231">
        <v>859.61666666666667</v>
      </c>
      <c r="E131" s="231">
        <v>847.23333333333335</v>
      </c>
      <c r="F131" s="231">
        <v>838.61666666666667</v>
      </c>
      <c r="G131" s="231">
        <v>826.23333333333335</v>
      </c>
      <c r="H131" s="231">
        <v>868.23333333333335</v>
      </c>
      <c r="I131" s="231">
        <v>880.61666666666679</v>
      </c>
      <c r="J131" s="231">
        <v>889.23333333333335</v>
      </c>
      <c r="K131" s="230">
        <v>872</v>
      </c>
      <c r="L131" s="230">
        <v>851</v>
      </c>
      <c r="M131" s="230">
        <v>0.30536999999999997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478.1</v>
      </c>
      <c r="D132" s="231">
        <v>478.06666666666666</v>
      </c>
      <c r="E132" s="231">
        <v>471.58333333333331</v>
      </c>
      <c r="F132" s="231">
        <v>465.06666666666666</v>
      </c>
      <c r="G132" s="231">
        <v>458.58333333333331</v>
      </c>
      <c r="H132" s="231">
        <v>484.58333333333331</v>
      </c>
      <c r="I132" s="231">
        <v>491.06666666666666</v>
      </c>
      <c r="J132" s="231">
        <v>497.58333333333331</v>
      </c>
      <c r="K132" s="230">
        <v>484.55</v>
      </c>
      <c r="L132" s="230">
        <v>471.55</v>
      </c>
      <c r="M132" s="230">
        <v>61.594880000000003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542.1</v>
      </c>
      <c r="D133" s="231">
        <v>538.1</v>
      </c>
      <c r="E133" s="231">
        <v>532.5</v>
      </c>
      <c r="F133" s="231">
        <v>522.9</v>
      </c>
      <c r="G133" s="231">
        <v>517.29999999999995</v>
      </c>
      <c r="H133" s="231">
        <v>547.70000000000005</v>
      </c>
      <c r="I133" s="231">
        <v>553.30000000000018</v>
      </c>
      <c r="J133" s="231">
        <v>562.90000000000009</v>
      </c>
      <c r="K133" s="230">
        <v>543.70000000000005</v>
      </c>
      <c r="L133" s="230">
        <v>528.5</v>
      </c>
      <c r="M133" s="230">
        <v>21.848040000000001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2068.6999999999998</v>
      </c>
      <c r="D134" s="231">
        <v>2058.15</v>
      </c>
      <c r="E134" s="231">
        <v>2042.5500000000002</v>
      </c>
      <c r="F134" s="231">
        <v>2016.4</v>
      </c>
      <c r="G134" s="231">
        <v>2000.8000000000002</v>
      </c>
      <c r="H134" s="231">
        <v>2084.3000000000002</v>
      </c>
      <c r="I134" s="231">
        <v>2099.8999999999996</v>
      </c>
      <c r="J134" s="231">
        <v>2126.0500000000002</v>
      </c>
      <c r="K134" s="230">
        <v>2073.75</v>
      </c>
      <c r="L134" s="230">
        <v>2032</v>
      </c>
      <c r="M134" s="230">
        <v>1.4147700000000001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545.95000000000005</v>
      </c>
      <c r="D135" s="231">
        <v>545.5</v>
      </c>
      <c r="E135" s="231">
        <v>541.85</v>
      </c>
      <c r="F135" s="231">
        <v>537.75</v>
      </c>
      <c r="G135" s="231">
        <v>534.1</v>
      </c>
      <c r="H135" s="231">
        <v>549.6</v>
      </c>
      <c r="I135" s="231">
        <v>553.25000000000011</v>
      </c>
      <c r="J135" s="231">
        <v>557.35</v>
      </c>
      <c r="K135" s="230">
        <v>549.15</v>
      </c>
      <c r="L135" s="230">
        <v>541.4</v>
      </c>
      <c r="M135" s="230">
        <v>2.43987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2074.5500000000002</v>
      </c>
      <c r="D136" s="231">
        <v>2073.6666666666665</v>
      </c>
      <c r="E136" s="231">
        <v>2058.8833333333332</v>
      </c>
      <c r="F136" s="231">
        <v>2043.2166666666667</v>
      </c>
      <c r="G136" s="231">
        <v>2028.4333333333334</v>
      </c>
      <c r="H136" s="231">
        <v>2089.333333333333</v>
      </c>
      <c r="I136" s="231">
        <v>2104.1166666666668</v>
      </c>
      <c r="J136" s="231">
        <v>2119.7833333333328</v>
      </c>
      <c r="K136" s="230">
        <v>2088.4499999999998</v>
      </c>
      <c r="L136" s="230">
        <v>2058</v>
      </c>
      <c r="M136" s="230">
        <v>3.6535600000000001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371.65</v>
      </c>
      <c r="D137" s="231">
        <v>368.81666666666666</v>
      </c>
      <c r="E137" s="231">
        <v>364.13333333333333</v>
      </c>
      <c r="F137" s="231">
        <v>356.61666666666667</v>
      </c>
      <c r="G137" s="231">
        <v>351.93333333333334</v>
      </c>
      <c r="H137" s="231">
        <v>376.33333333333331</v>
      </c>
      <c r="I137" s="231">
        <v>381.01666666666659</v>
      </c>
      <c r="J137" s="231">
        <v>388.5333333333333</v>
      </c>
      <c r="K137" s="230">
        <v>373.5</v>
      </c>
      <c r="L137" s="230">
        <v>361.3</v>
      </c>
      <c r="M137" s="230">
        <v>6.5418900000000004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236</v>
      </c>
      <c r="D138" s="231">
        <v>238.61666666666667</v>
      </c>
      <c r="E138" s="231">
        <v>232.43333333333334</v>
      </c>
      <c r="F138" s="231">
        <v>228.86666666666667</v>
      </c>
      <c r="G138" s="231">
        <v>222.68333333333334</v>
      </c>
      <c r="H138" s="231">
        <v>242.18333333333334</v>
      </c>
      <c r="I138" s="231">
        <v>248.36666666666667</v>
      </c>
      <c r="J138" s="231">
        <v>251.93333333333334</v>
      </c>
      <c r="K138" s="230">
        <v>244.8</v>
      </c>
      <c r="L138" s="230">
        <v>235.05</v>
      </c>
      <c r="M138" s="230">
        <v>51.429180000000002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187.1</v>
      </c>
      <c r="D139" s="231">
        <v>186.98333333333335</v>
      </c>
      <c r="E139" s="231">
        <v>183.06666666666669</v>
      </c>
      <c r="F139" s="231">
        <v>179.03333333333333</v>
      </c>
      <c r="G139" s="231">
        <v>175.11666666666667</v>
      </c>
      <c r="H139" s="231">
        <v>191.01666666666671</v>
      </c>
      <c r="I139" s="231">
        <v>194.93333333333334</v>
      </c>
      <c r="J139" s="231">
        <v>198.96666666666673</v>
      </c>
      <c r="K139" s="230">
        <v>190.9</v>
      </c>
      <c r="L139" s="230">
        <v>182.95</v>
      </c>
      <c r="M139" s="230">
        <v>24.15409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34.799999999999997</v>
      </c>
      <c r="D140" s="231">
        <v>34.949999999999996</v>
      </c>
      <c r="E140" s="231">
        <v>34.499999999999993</v>
      </c>
      <c r="F140" s="231">
        <v>34.199999999999996</v>
      </c>
      <c r="G140" s="231">
        <v>33.749999999999993</v>
      </c>
      <c r="H140" s="231">
        <v>35.249999999999993</v>
      </c>
      <c r="I140" s="231">
        <v>35.699999999999996</v>
      </c>
      <c r="J140" s="231">
        <v>35.999999999999993</v>
      </c>
      <c r="K140" s="230">
        <v>35.4</v>
      </c>
      <c r="L140" s="230">
        <v>34.65</v>
      </c>
      <c r="M140" s="230">
        <v>11.937799999999999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169.3</v>
      </c>
      <c r="D141" s="231">
        <v>169.45000000000002</v>
      </c>
      <c r="E141" s="231">
        <v>167.45000000000005</v>
      </c>
      <c r="F141" s="231">
        <v>165.60000000000002</v>
      </c>
      <c r="G141" s="231">
        <v>163.60000000000005</v>
      </c>
      <c r="H141" s="231">
        <v>171.30000000000004</v>
      </c>
      <c r="I141" s="231">
        <v>173.29999999999998</v>
      </c>
      <c r="J141" s="231">
        <v>175.15000000000003</v>
      </c>
      <c r="K141" s="230">
        <v>171.45</v>
      </c>
      <c r="L141" s="230">
        <v>167.6</v>
      </c>
      <c r="M141" s="230">
        <v>7.53993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3514</v>
      </c>
      <c r="D142" s="231">
        <v>3486.4</v>
      </c>
      <c r="E142" s="231">
        <v>3452.8</v>
      </c>
      <c r="F142" s="231">
        <v>3391.6</v>
      </c>
      <c r="G142" s="231">
        <v>3358</v>
      </c>
      <c r="H142" s="231">
        <v>3547.6000000000004</v>
      </c>
      <c r="I142" s="231">
        <v>3581.2</v>
      </c>
      <c r="J142" s="231">
        <v>3642.4000000000005</v>
      </c>
      <c r="K142" s="230">
        <v>3520</v>
      </c>
      <c r="L142" s="230">
        <v>3425.2</v>
      </c>
      <c r="M142" s="230">
        <v>8.2918599999999998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3661.2</v>
      </c>
      <c r="D143" s="231">
        <v>3638.5</v>
      </c>
      <c r="E143" s="231">
        <v>3592.75</v>
      </c>
      <c r="F143" s="231">
        <v>3524.3</v>
      </c>
      <c r="G143" s="231">
        <v>3478.55</v>
      </c>
      <c r="H143" s="231">
        <v>3706.95</v>
      </c>
      <c r="I143" s="231">
        <v>3752.7</v>
      </c>
      <c r="J143" s="231">
        <v>3821.1499999999996</v>
      </c>
      <c r="K143" s="230">
        <v>3684.25</v>
      </c>
      <c r="L143" s="230">
        <v>3570.05</v>
      </c>
      <c r="M143" s="230">
        <v>7.8375300000000001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2025.95</v>
      </c>
      <c r="D144" s="231">
        <v>2039.8333333333333</v>
      </c>
      <c r="E144" s="231">
        <v>2006.1166666666663</v>
      </c>
      <c r="F144" s="231">
        <v>1986.2833333333331</v>
      </c>
      <c r="G144" s="231">
        <v>1952.5666666666662</v>
      </c>
      <c r="H144" s="231">
        <v>2059.6666666666665</v>
      </c>
      <c r="I144" s="231">
        <v>2093.3833333333332</v>
      </c>
      <c r="J144" s="231">
        <v>2113.2166666666667</v>
      </c>
      <c r="K144" s="230">
        <v>2073.5500000000002</v>
      </c>
      <c r="L144" s="230">
        <v>2020</v>
      </c>
      <c r="M144" s="230">
        <v>1.3696200000000001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4530.95</v>
      </c>
      <c r="D145" s="231">
        <v>4523.3</v>
      </c>
      <c r="E145" s="231">
        <v>4507.6000000000004</v>
      </c>
      <c r="F145" s="231">
        <v>4484.25</v>
      </c>
      <c r="G145" s="231">
        <v>4468.55</v>
      </c>
      <c r="H145" s="231">
        <v>4546.6500000000005</v>
      </c>
      <c r="I145" s="231">
        <v>4562.3499999999995</v>
      </c>
      <c r="J145" s="231">
        <v>4585.7000000000007</v>
      </c>
      <c r="K145" s="230">
        <v>4539</v>
      </c>
      <c r="L145" s="230">
        <v>4499.95</v>
      </c>
      <c r="M145" s="230">
        <v>1.50587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492.95</v>
      </c>
      <c r="D146" s="231">
        <v>494.43333333333334</v>
      </c>
      <c r="E146" s="231">
        <v>489.91666666666669</v>
      </c>
      <c r="F146" s="231">
        <v>486.88333333333333</v>
      </c>
      <c r="G146" s="231">
        <v>482.36666666666667</v>
      </c>
      <c r="H146" s="231">
        <v>497.4666666666667</v>
      </c>
      <c r="I146" s="231">
        <v>501.98333333333335</v>
      </c>
      <c r="J146" s="231">
        <v>505.01666666666671</v>
      </c>
      <c r="K146" s="230">
        <v>498.95</v>
      </c>
      <c r="L146" s="230">
        <v>491.4</v>
      </c>
      <c r="M146" s="230">
        <v>1.42486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204.95</v>
      </c>
      <c r="D147" s="231">
        <v>205.61666666666665</v>
      </c>
      <c r="E147" s="231">
        <v>203.3833333333333</v>
      </c>
      <c r="F147" s="231">
        <v>201.81666666666666</v>
      </c>
      <c r="G147" s="231">
        <v>199.58333333333331</v>
      </c>
      <c r="H147" s="231">
        <v>207.18333333333328</v>
      </c>
      <c r="I147" s="231">
        <v>209.41666666666663</v>
      </c>
      <c r="J147" s="231">
        <v>210.98333333333326</v>
      </c>
      <c r="K147" s="230">
        <v>207.85</v>
      </c>
      <c r="L147" s="230">
        <v>204.05</v>
      </c>
      <c r="M147" s="230">
        <v>7.37033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187.4</v>
      </c>
      <c r="D148" s="231">
        <v>188.69999999999996</v>
      </c>
      <c r="E148" s="231">
        <v>185.39999999999992</v>
      </c>
      <c r="F148" s="231">
        <v>183.39999999999995</v>
      </c>
      <c r="G148" s="231">
        <v>180.09999999999991</v>
      </c>
      <c r="H148" s="231">
        <v>190.69999999999993</v>
      </c>
      <c r="I148" s="231">
        <v>193.99999999999994</v>
      </c>
      <c r="J148" s="231">
        <v>195.99999999999994</v>
      </c>
      <c r="K148" s="230">
        <v>192</v>
      </c>
      <c r="L148" s="230">
        <v>186.7</v>
      </c>
      <c r="M148" s="230">
        <v>4.5847600000000002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46.95</v>
      </c>
      <c r="D149" s="231">
        <v>46.983333333333327</v>
      </c>
      <c r="E149" s="231">
        <v>46.566666666666656</v>
      </c>
      <c r="F149" s="231">
        <v>46.18333333333333</v>
      </c>
      <c r="G149" s="231">
        <v>45.766666666666659</v>
      </c>
      <c r="H149" s="231">
        <v>47.366666666666653</v>
      </c>
      <c r="I149" s="231">
        <v>47.783333333333324</v>
      </c>
      <c r="J149" s="231">
        <v>48.16666666666665</v>
      </c>
      <c r="K149" s="230">
        <v>47.4</v>
      </c>
      <c r="L149" s="230">
        <v>46.6</v>
      </c>
      <c r="M149" s="230">
        <v>30.644629999999999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66.150000000000006</v>
      </c>
      <c r="D150" s="231">
        <v>66.100000000000009</v>
      </c>
      <c r="E150" s="231">
        <v>65.100000000000023</v>
      </c>
      <c r="F150" s="231">
        <v>64.050000000000011</v>
      </c>
      <c r="G150" s="231">
        <v>63.050000000000026</v>
      </c>
      <c r="H150" s="231">
        <v>67.15000000000002</v>
      </c>
      <c r="I150" s="231">
        <v>68.149999999999991</v>
      </c>
      <c r="J150" s="231">
        <v>69.200000000000017</v>
      </c>
      <c r="K150" s="230">
        <v>67.099999999999994</v>
      </c>
      <c r="L150" s="230">
        <v>65.05</v>
      </c>
      <c r="M150" s="230">
        <v>40.211919999999999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3690.35</v>
      </c>
      <c r="D151" s="231">
        <v>3665.9500000000003</v>
      </c>
      <c r="E151" s="231">
        <v>3634.4000000000005</v>
      </c>
      <c r="F151" s="231">
        <v>3578.4500000000003</v>
      </c>
      <c r="G151" s="231">
        <v>3546.9000000000005</v>
      </c>
      <c r="H151" s="231">
        <v>3721.9000000000005</v>
      </c>
      <c r="I151" s="231">
        <v>3753.4500000000007</v>
      </c>
      <c r="J151" s="231">
        <v>3809.4000000000005</v>
      </c>
      <c r="K151" s="230">
        <v>3697.5</v>
      </c>
      <c r="L151" s="230">
        <v>3610</v>
      </c>
      <c r="M151" s="230">
        <v>3.94991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543.6</v>
      </c>
      <c r="D152" s="231">
        <v>549.16666666666663</v>
      </c>
      <c r="E152" s="231">
        <v>534.43333333333328</v>
      </c>
      <c r="F152" s="231">
        <v>525.26666666666665</v>
      </c>
      <c r="G152" s="231">
        <v>510.5333333333333</v>
      </c>
      <c r="H152" s="231">
        <v>558.33333333333326</v>
      </c>
      <c r="I152" s="231">
        <v>573.06666666666661</v>
      </c>
      <c r="J152" s="231">
        <v>582.23333333333323</v>
      </c>
      <c r="K152" s="230">
        <v>563.9</v>
      </c>
      <c r="L152" s="230">
        <v>540</v>
      </c>
      <c r="M152" s="230">
        <v>4.6999500000000003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401.75</v>
      </c>
      <c r="D153" s="231">
        <v>395.68333333333334</v>
      </c>
      <c r="E153" s="231">
        <v>383.06666666666666</v>
      </c>
      <c r="F153" s="231">
        <v>364.38333333333333</v>
      </c>
      <c r="G153" s="231">
        <v>351.76666666666665</v>
      </c>
      <c r="H153" s="231">
        <v>414.36666666666667</v>
      </c>
      <c r="I153" s="231">
        <v>426.98333333333335</v>
      </c>
      <c r="J153" s="231">
        <v>445.66666666666669</v>
      </c>
      <c r="K153" s="230">
        <v>408.3</v>
      </c>
      <c r="L153" s="230">
        <v>377</v>
      </c>
      <c r="M153" s="230">
        <v>10.267390000000001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1415.4</v>
      </c>
      <c r="D154" s="231">
        <v>1422.45</v>
      </c>
      <c r="E154" s="231">
        <v>1397.15</v>
      </c>
      <c r="F154" s="231">
        <v>1378.9</v>
      </c>
      <c r="G154" s="231">
        <v>1353.6000000000001</v>
      </c>
      <c r="H154" s="231">
        <v>1440.7</v>
      </c>
      <c r="I154" s="231">
        <v>1465.9999999999998</v>
      </c>
      <c r="J154" s="231">
        <v>1484.25</v>
      </c>
      <c r="K154" s="230">
        <v>1447.75</v>
      </c>
      <c r="L154" s="230">
        <v>1404.2</v>
      </c>
      <c r="M154" s="230">
        <v>0.75636999999999999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104.7</v>
      </c>
      <c r="D155" s="231">
        <v>106.25</v>
      </c>
      <c r="E155" s="231">
        <v>102.1</v>
      </c>
      <c r="F155" s="231">
        <v>99.5</v>
      </c>
      <c r="G155" s="231">
        <v>95.35</v>
      </c>
      <c r="H155" s="231">
        <v>108.85</v>
      </c>
      <c r="I155" s="231">
        <v>113</v>
      </c>
      <c r="J155" s="231">
        <v>115.6</v>
      </c>
      <c r="K155" s="230">
        <v>110.4</v>
      </c>
      <c r="L155" s="230">
        <v>103.65</v>
      </c>
      <c r="M155" s="230">
        <v>78.324190000000002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84.4</v>
      </c>
      <c r="D156" s="231">
        <v>83.733333333333334</v>
      </c>
      <c r="E156" s="231">
        <v>82.766666666666666</v>
      </c>
      <c r="F156" s="231">
        <v>81.133333333333326</v>
      </c>
      <c r="G156" s="231">
        <v>80.166666666666657</v>
      </c>
      <c r="H156" s="231">
        <v>85.366666666666674</v>
      </c>
      <c r="I156" s="231">
        <v>86.333333333333343</v>
      </c>
      <c r="J156" s="231">
        <v>87.966666666666683</v>
      </c>
      <c r="K156" s="230">
        <v>84.7</v>
      </c>
      <c r="L156" s="230">
        <v>82.1</v>
      </c>
      <c r="M156" s="230">
        <v>63.121859999999998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2074.6999999999998</v>
      </c>
      <c r="D157" s="231">
        <v>2064.5</v>
      </c>
      <c r="E157" s="231">
        <v>2050.1999999999998</v>
      </c>
      <c r="F157" s="231">
        <v>2025.6999999999998</v>
      </c>
      <c r="G157" s="231">
        <v>2011.3999999999996</v>
      </c>
      <c r="H157" s="231">
        <v>2089</v>
      </c>
      <c r="I157" s="231">
        <v>2103.3000000000002</v>
      </c>
      <c r="J157" s="231">
        <v>2127.8000000000002</v>
      </c>
      <c r="K157" s="230">
        <v>2078.8000000000002</v>
      </c>
      <c r="L157" s="230">
        <v>2040</v>
      </c>
      <c r="M157" s="230">
        <v>1.43984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209.15</v>
      </c>
      <c r="D158" s="231">
        <v>209.41666666666666</v>
      </c>
      <c r="E158" s="231">
        <v>207.58333333333331</v>
      </c>
      <c r="F158" s="231">
        <v>206.01666666666665</v>
      </c>
      <c r="G158" s="231">
        <v>204.18333333333331</v>
      </c>
      <c r="H158" s="231">
        <v>210.98333333333332</v>
      </c>
      <c r="I158" s="231">
        <v>212.81666666666663</v>
      </c>
      <c r="J158" s="231">
        <v>214.38333333333333</v>
      </c>
      <c r="K158" s="230">
        <v>211.25</v>
      </c>
      <c r="L158" s="230">
        <v>207.85</v>
      </c>
      <c r="M158" s="230">
        <v>20.349419999999999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289.5</v>
      </c>
      <c r="D159" s="231">
        <v>292.45</v>
      </c>
      <c r="E159" s="231">
        <v>285.04999999999995</v>
      </c>
      <c r="F159" s="231">
        <v>280.59999999999997</v>
      </c>
      <c r="G159" s="231">
        <v>273.19999999999993</v>
      </c>
      <c r="H159" s="231">
        <v>296.89999999999998</v>
      </c>
      <c r="I159" s="231">
        <v>304.29999999999995</v>
      </c>
      <c r="J159" s="231">
        <v>308.75</v>
      </c>
      <c r="K159" s="230">
        <v>299.85000000000002</v>
      </c>
      <c r="L159" s="230">
        <v>288</v>
      </c>
      <c r="M159" s="230">
        <v>5.04162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126.3</v>
      </c>
      <c r="D160" s="231">
        <v>126.35000000000001</v>
      </c>
      <c r="E160" s="231">
        <v>124.95000000000002</v>
      </c>
      <c r="F160" s="231">
        <v>123.60000000000001</v>
      </c>
      <c r="G160" s="231">
        <v>122.20000000000002</v>
      </c>
      <c r="H160" s="231">
        <v>127.70000000000002</v>
      </c>
      <c r="I160" s="231">
        <v>129.10000000000002</v>
      </c>
      <c r="J160" s="231">
        <v>130.45000000000002</v>
      </c>
      <c r="K160" s="230">
        <v>127.75</v>
      </c>
      <c r="L160" s="230">
        <v>125</v>
      </c>
      <c r="M160" s="230">
        <v>103.68573000000001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125.25</v>
      </c>
      <c r="D161" s="231">
        <v>124.68333333333334</v>
      </c>
      <c r="E161" s="231">
        <v>123.96666666666667</v>
      </c>
      <c r="F161" s="231">
        <v>122.68333333333334</v>
      </c>
      <c r="G161" s="231">
        <v>121.96666666666667</v>
      </c>
      <c r="H161" s="231">
        <v>125.96666666666667</v>
      </c>
      <c r="I161" s="231">
        <v>126.68333333333334</v>
      </c>
      <c r="J161" s="231">
        <v>127.96666666666667</v>
      </c>
      <c r="K161" s="230">
        <v>125.4</v>
      </c>
      <c r="L161" s="230">
        <v>123.4</v>
      </c>
      <c r="M161" s="230">
        <v>87.469279999999998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298.3</v>
      </c>
      <c r="D162" s="231">
        <v>300.06666666666666</v>
      </c>
      <c r="E162" s="231">
        <v>295.38333333333333</v>
      </c>
      <c r="F162" s="231">
        <v>292.46666666666664</v>
      </c>
      <c r="G162" s="231">
        <v>287.7833333333333</v>
      </c>
      <c r="H162" s="231">
        <v>302.98333333333335</v>
      </c>
      <c r="I162" s="231">
        <v>307.66666666666663</v>
      </c>
      <c r="J162" s="231">
        <v>310.58333333333337</v>
      </c>
      <c r="K162" s="230">
        <v>304.75</v>
      </c>
      <c r="L162" s="230">
        <v>297.14999999999998</v>
      </c>
      <c r="M162" s="230">
        <v>2.2420800000000001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4472.95</v>
      </c>
      <c r="D163" s="231">
        <v>4483.2833333333328</v>
      </c>
      <c r="E163" s="231">
        <v>4439.6666666666661</v>
      </c>
      <c r="F163" s="231">
        <v>4406.3833333333332</v>
      </c>
      <c r="G163" s="231">
        <v>4362.7666666666664</v>
      </c>
      <c r="H163" s="231">
        <v>4516.5666666666657</v>
      </c>
      <c r="I163" s="231">
        <v>4560.1833333333325</v>
      </c>
      <c r="J163" s="231">
        <v>4593.4666666666653</v>
      </c>
      <c r="K163" s="230">
        <v>4526.8999999999996</v>
      </c>
      <c r="L163" s="230">
        <v>4450</v>
      </c>
      <c r="M163" s="230">
        <v>0.34297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843.25</v>
      </c>
      <c r="D164" s="231">
        <v>845.41666666666663</v>
      </c>
      <c r="E164" s="231">
        <v>825.83333333333326</v>
      </c>
      <c r="F164" s="231">
        <v>808.41666666666663</v>
      </c>
      <c r="G164" s="231">
        <v>788.83333333333326</v>
      </c>
      <c r="H164" s="231">
        <v>862.83333333333326</v>
      </c>
      <c r="I164" s="231">
        <v>882.41666666666652</v>
      </c>
      <c r="J164" s="231">
        <v>899.83333333333326</v>
      </c>
      <c r="K164" s="230">
        <v>865</v>
      </c>
      <c r="L164" s="230">
        <v>828</v>
      </c>
      <c r="M164" s="230">
        <v>4.7233799999999997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179.95</v>
      </c>
      <c r="D165" s="231">
        <v>178.61666666666667</v>
      </c>
      <c r="E165" s="231">
        <v>175.73333333333335</v>
      </c>
      <c r="F165" s="231">
        <v>171.51666666666668</v>
      </c>
      <c r="G165" s="231">
        <v>168.63333333333335</v>
      </c>
      <c r="H165" s="231">
        <v>182.83333333333334</v>
      </c>
      <c r="I165" s="231">
        <v>185.71666666666667</v>
      </c>
      <c r="J165" s="231">
        <v>189.93333333333334</v>
      </c>
      <c r="K165" s="230">
        <v>181.5</v>
      </c>
      <c r="L165" s="230">
        <v>174.4</v>
      </c>
      <c r="M165" s="230">
        <v>7.1188900000000004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130.6</v>
      </c>
      <c r="D166" s="231">
        <v>130.85</v>
      </c>
      <c r="E166" s="231">
        <v>128.79999999999998</v>
      </c>
      <c r="F166" s="231">
        <v>127</v>
      </c>
      <c r="G166" s="231">
        <v>124.94999999999999</v>
      </c>
      <c r="H166" s="231">
        <v>132.64999999999998</v>
      </c>
      <c r="I166" s="231">
        <v>134.69999999999999</v>
      </c>
      <c r="J166" s="231">
        <v>136.49999999999997</v>
      </c>
      <c r="K166" s="230">
        <v>132.9</v>
      </c>
      <c r="L166" s="230">
        <v>129.05000000000001</v>
      </c>
      <c r="M166" s="230">
        <v>18.691669999999998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287.3</v>
      </c>
      <c r="D167" s="231">
        <v>286.53333333333336</v>
      </c>
      <c r="E167" s="231">
        <v>283.41666666666674</v>
      </c>
      <c r="F167" s="231">
        <v>279.53333333333336</v>
      </c>
      <c r="G167" s="231">
        <v>276.41666666666674</v>
      </c>
      <c r="H167" s="231">
        <v>290.41666666666674</v>
      </c>
      <c r="I167" s="231">
        <v>293.53333333333342</v>
      </c>
      <c r="J167" s="231">
        <v>297.41666666666674</v>
      </c>
      <c r="K167" s="230">
        <v>289.64999999999998</v>
      </c>
      <c r="L167" s="230">
        <v>282.64999999999998</v>
      </c>
      <c r="M167" s="230">
        <v>10.5946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1135.5999999999999</v>
      </c>
      <c r="D168" s="231">
        <v>1138.4166666666665</v>
      </c>
      <c r="E168" s="231">
        <v>1122.7833333333331</v>
      </c>
      <c r="F168" s="231">
        <v>1109.9666666666665</v>
      </c>
      <c r="G168" s="231">
        <v>1094.333333333333</v>
      </c>
      <c r="H168" s="231">
        <v>1151.2333333333331</v>
      </c>
      <c r="I168" s="231">
        <v>1166.8666666666663</v>
      </c>
      <c r="J168" s="231">
        <v>1179.6833333333332</v>
      </c>
      <c r="K168" s="230">
        <v>1154.05</v>
      </c>
      <c r="L168" s="230">
        <v>1125.5999999999999</v>
      </c>
      <c r="M168" s="230">
        <v>0.16905999999999999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106.35</v>
      </c>
      <c r="D169" s="231">
        <v>107.14999999999999</v>
      </c>
      <c r="E169" s="231">
        <v>105.29999999999998</v>
      </c>
      <c r="F169" s="231">
        <v>104.24999999999999</v>
      </c>
      <c r="G169" s="231">
        <v>102.39999999999998</v>
      </c>
      <c r="H169" s="231">
        <v>108.19999999999999</v>
      </c>
      <c r="I169" s="231">
        <v>110.04999999999998</v>
      </c>
      <c r="J169" s="231">
        <v>111.1</v>
      </c>
      <c r="K169" s="230">
        <v>109</v>
      </c>
      <c r="L169" s="230">
        <v>106.1</v>
      </c>
      <c r="M169" s="230">
        <v>69.438059999999993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1447.95</v>
      </c>
      <c r="D170" s="231">
        <v>1476.6333333333332</v>
      </c>
      <c r="E170" s="231">
        <v>1405.7666666666664</v>
      </c>
      <c r="F170" s="231">
        <v>1363.5833333333333</v>
      </c>
      <c r="G170" s="231">
        <v>1292.7166666666665</v>
      </c>
      <c r="H170" s="231">
        <v>1518.8166666666664</v>
      </c>
      <c r="I170" s="231">
        <v>1589.6833333333332</v>
      </c>
      <c r="J170" s="231">
        <v>1631.8666666666663</v>
      </c>
      <c r="K170" s="230">
        <v>1547.5</v>
      </c>
      <c r="L170" s="230">
        <v>1434.45</v>
      </c>
      <c r="M170" s="230">
        <v>4.6882700000000002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</v>
      </c>
      <c r="D171" s="231">
        <v>45.050000000000004</v>
      </c>
      <c r="E171" s="231">
        <v>44.45000000000001</v>
      </c>
      <c r="F171" s="231">
        <v>43.900000000000006</v>
      </c>
      <c r="G171" s="231">
        <v>43.300000000000011</v>
      </c>
      <c r="H171" s="231">
        <v>45.600000000000009</v>
      </c>
      <c r="I171" s="231">
        <v>46.2</v>
      </c>
      <c r="J171" s="231">
        <v>46.750000000000007</v>
      </c>
      <c r="K171" s="230">
        <v>45.65</v>
      </c>
      <c r="L171" s="230">
        <v>44.5</v>
      </c>
      <c r="M171" s="230">
        <v>129.24790999999999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2540.1999999999998</v>
      </c>
      <c r="D172" s="231">
        <v>2523.85</v>
      </c>
      <c r="E172" s="231">
        <v>2496.35</v>
      </c>
      <c r="F172" s="231">
        <v>2452.5</v>
      </c>
      <c r="G172" s="231">
        <v>2425</v>
      </c>
      <c r="H172" s="231">
        <v>2567.6999999999998</v>
      </c>
      <c r="I172" s="231">
        <v>2595.1999999999998</v>
      </c>
      <c r="J172" s="231">
        <v>2639.0499999999997</v>
      </c>
      <c r="K172" s="230">
        <v>2551.35</v>
      </c>
      <c r="L172" s="230">
        <v>2480</v>
      </c>
      <c r="M172" s="230">
        <v>0.11704000000000001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3020.25</v>
      </c>
      <c r="D173" s="231">
        <v>3002.5833333333335</v>
      </c>
      <c r="E173" s="231">
        <v>2972.666666666667</v>
      </c>
      <c r="F173" s="231">
        <v>2925.0833333333335</v>
      </c>
      <c r="G173" s="231">
        <v>2895.166666666667</v>
      </c>
      <c r="H173" s="231">
        <v>3050.166666666667</v>
      </c>
      <c r="I173" s="231">
        <v>3080.0833333333339</v>
      </c>
      <c r="J173" s="231">
        <v>3127.666666666667</v>
      </c>
      <c r="K173" s="230">
        <v>3032.5</v>
      </c>
      <c r="L173" s="230">
        <v>2955</v>
      </c>
      <c r="M173" s="230">
        <v>0.13805999999999999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181.55</v>
      </c>
      <c r="D174" s="231">
        <v>181.70000000000002</v>
      </c>
      <c r="E174" s="231">
        <v>178.45000000000005</v>
      </c>
      <c r="F174" s="231">
        <v>175.35000000000002</v>
      </c>
      <c r="G174" s="231">
        <v>172.10000000000005</v>
      </c>
      <c r="H174" s="231">
        <v>184.80000000000004</v>
      </c>
      <c r="I174" s="231">
        <v>188.04999999999998</v>
      </c>
      <c r="J174" s="231">
        <v>191.15000000000003</v>
      </c>
      <c r="K174" s="230">
        <v>184.95</v>
      </c>
      <c r="L174" s="230">
        <v>178.6</v>
      </c>
      <c r="M174" s="230">
        <v>22.1449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929.25</v>
      </c>
      <c r="D175" s="231">
        <v>924.44999999999993</v>
      </c>
      <c r="E175" s="231">
        <v>916.89999999999986</v>
      </c>
      <c r="F175" s="231">
        <v>904.55</v>
      </c>
      <c r="G175" s="231">
        <v>896.99999999999989</v>
      </c>
      <c r="H175" s="231">
        <v>936.79999999999984</v>
      </c>
      <c r="I175" s="231">
        <v>944.3499999999998</v>
      </c>
      <c r="J175" s="231">
        <v>956.69999999999982</v>
      </c>
      <c r="K175" s="230">
        <v>932</v>
      </c>
      <c r="L175" s="230">
        <v>912.1</v>
      </c>
      <c r="M175" s="230">
        <v>6.0423299999999998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1309</v>
      </c>
      <c r="D176" s="231">
        <v>1306.6666666666667</v>
      </c>
      <c r="E176" s="231">
        <v>1302.3333333333335</v>
      </c>
      <c r="F176" s="231">
        <v>1295.6666666666667</v>
      </c>
      <c r="G176" s="231">
        <v>1291.3333333333335</v>
      </c>
      <c r="H176" s="231">
        <v>1313.3333333333335</v>
      </c>
      <c r="I176" s="231">
        <v>1317.666666666667</v>
      </c>
      <c r="J176" s="231">
        <v>1324.3333333333335</v>
      </c>
      <c r="K176" s="230">
        <v>1311</v>
      </c>
      <c r="L176" s="230">
        <v>1300</v>
      </c>
      <c r="M176" s="230">
        <v>0.16988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591.4</v>
      </c>
      <c r="D177" s="231">
        <v>596.0333333333333</v>
      </c>
      <c r="E177" s="231">
        <v>582.36666666666656</v>
      </c>
      <c r="F177" s="231">
        <v>573.33333333333326</v>
      </c>
      <c r="G177" s="231">
        <v>559.66666666666652</v>
      </c>
      <c r="H177" s="231">
        <v>605.06666666666661</v>
      </c>
      <c r="I177" s="231">
        <v>618.73333333333335</v>
      </c>
      <c r="J177" s="231">
        <v>627.76666666666665</v>
      </c>
      <c r="K177" s="230">
        <v>609.70000000000005</v>
      </c>
      <c r="L177" s="230">
        <v>587</v>
      </c>
      <c r="M177" s="230">
        <v>11.03389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1115.0999999999999</v>
      </c>
      <c r="D178" s="231">
        <v>1108.5333333333333</v>
      </c>
      <c r="E178" s="231">
        <v>1097.0666666666666</v>
      </c>
      <c r="F178" s="231">
        <v>1079.0333333333333</v>
      </c>
      <c r="G178" s="231">
        <v>1067.5666666666666</v>
      </c>
      <c r="H178" s="231">
        <v>1126.5666666666666</v>
      </c>
      <c r="I178" s="231">
        <v>1138.0333333333333</v>
      </c>
      <c r="J178" s="231">
        <v>1156.0666666666666</v>
      </c>
      <c r="K178" s="230">
        <v>1120</v>
      </c>
      <c r="L178" s="230">
        <v>1090.5</v>
      </c>
      <c r="M178" s="230">
        <v>0.27732000000000001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1812.4</v>
      </c>
      <c r="D179" s="231">
        <v>1798.8</v>
      </c>
      <c r="E179" s="231">
        <v>1778.6</v>
      </c>
      <c r="F179" s="231">
        <v>1744.8</v>
      </c>
      <c r="G179" s="231">
        <v>1724.6</v>
      </c>
      <c r="H179" s="231">
        <v>1832.6</v>
      </c>
      <c r="I179" s="231">
        <v>1852.8000000000002</v>
      </c>
      <c r="J179" s="231">
        <v>1886.6</v>
      </c>
      <c r="K179" s="230">
        <v>1819</v>
      </c>
      <c r="L179" s="230">
        <v>1765</v>
      </c>
      <c r="M179" s="230">
        <v>1.3043100000000001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426.6</v>
      </c>
      <c r="D180" s="231">
        <v>426.98333333333335</v>
      </c>
      <c r="E180" s="231">
        <v>424.9666666666667</v>
      </c>
      <c r="F180" s="231">
        <v>423.33333333333337</v>
      </c>
      <c r="G180" s="231">
        <v>421.31666666666672</v>
      </c>
      <c r="H180" s="231">
        <v>428.61666666666667</v>
      </c>
      <c r="I180" s="231">
        <v>430.63333333333333</v>
      </c>
      <c r="J180" s="231">
        <v>432.26666666666665</v>
      </c>
      <c r="K180" s="230">
        <v>429</v>
      </c>
      <c r="L180" s="230">
        <v>425.35</v>
      </c>
      <c r="M180" s="230">
        <v>0.37039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1049.95</v>
      </c>
      <c r="D181" s="231">
        <v>1044.05</v>
      </c>
      <c r="E181" s="231">
        <v>1036.0999999999999</v>
      </c>
      <c r="F181" s="231">
        <v>1022.25</v>
      </c>
      <c r="G181" s="231">
        <v>1014.3</v>
      </c>
      <c r="H181" s="231">
        <v>1057.8999999999999</v>
      </c>
      <c r="I181" s="231">
        <v>1065.8500000000001</v>
      </c>
      <c r="J181" s="231">
        <v>1079.6999999999998</v>
      </c>
      <c r="K181" s="230">
        <v>1052</v>
      </c>
      <c r="L181" s="230">
        <v>1030.2</v>
      </c>
      <c r="M181" s="230">
        <v>11.920299999999999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485.2</v>
      </c>
      <c r="D182" s="231">
        <v>479.8</v>
      </c>
      <c r="E182" s="231">
        <v>469.6</v>
      </c>
      <c r="F182" s="231">
        <v>454</v>
      </c>
      <c r="G182" s="231">
        <v>443.8</v>
      </c>
      <c r="H182" s="231">
        <v>495.40000000000003</v>
      </c>
      <c r="I182" s="231">
        <v>505.59999999999997</v>
      </c>
      <c r="J182" s="231">
        <v>521.20000000000005</v>
      </c>
      <c r="K182" s="230">
        <v>490</v>
      </c>
      <c r="L182" s="230">
        <v>464.2</v>
      </c>
      <c r="M182" s="230">
        <v>5.1224600000000002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1372.1</v>
      </c>
      <c r="D183" s="231">
        <v>1370.5333333333335</v>
      </c>
      <c r="E183" s="231">
        <v>1361.5666666666671</v>
      </c>
      <c r="F183" s="231">
        <v>1351.0333333333335</v>
      </c>
      <c r="G183" s="231">
        <v>1342.0666666666671</v>
      </c>
      <c r="H183" s="231">
        <v>1381.0666666666671</v>
      </c>
      <c r="I183" s="231">
        <v>1390.0333333333338</v>
      </c>
      <c r="J183" s="231">
        <v>1400.5666666666671</v>
      </c>
      <c r="K183" s="230">
        <v>1379.5</v>
      </c>
      <c r="L183" s="230">
        <v>1360</v>
      </c>
      <c r="M183" s="230">
        <v>3.2946300000000002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276.85000000000002</v>
      </c>
      <c r="D184" s="231">
        <v>275.68333333333334</v>
      </c>
      <c r="E184" s="231">
        <v>273.51666666666665</v>
      </c>
      <c r="F184" s="231">
        <v>270.18333333333334</v>
      </c>
      <c r="G184" s="231">
        <v>268.01666666666665</v>
      </c>
      <c r="H184" s="231">
        <v>279.01666666666665</v>
      </c>
      <c r="I184" s="231">
        <v>281.18333333333328</v>
      </c>
      <c r="J184" s="231">
        <v>284.51666666666665</v>
      </c>
      <c r="K184" s="230">
        <v>277.85000000000002</v>
      </c>
      <c r="L184" s="230">
        <v>272.35000000000002</v>
      </c>
      <c r="M184" s="230">
        <v>8.1009700000000002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327.3</v>
      </c>
      <c r="D185" s="231">
        <v>327.81666666666666</v>
      </c>
      <c r="E185" s="231">
        <v>324.48333333333335</v>
      </c>
      <c r="F185" s="231">
        <v>321.66666666666669</v>
      </c>
      <c r="G185" s="231">
        <v>318.33333333333337</v>
      </c>
      <c r="H185" s="231">
        <v>330.63333333333333</v>
      </c>
      <c r="I185" s="231">
        <v>333.9666666666667</v>
      </c>
      <c r="J185" s="231">
        <v>336.7833333333333</v>
      </c>
      <c r="K185" s="230">
        <v>331.15</v>
      </c>
      <c r="L185" s="230">
        <v>325</v>
      </c>
      <c r="M185" s="230">
        <v>3.9849100000000002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1688.3</v>
      </c>
      <c r="D186" s="231">
        <v>1691.05</v>
      </c>
      <c r="E186" s="231">
        <v>1664.25</v>
      </c>
      <c r="F186" s="231">
        <v>1640.2</v>
      </c>
      <c r="G186" s="231">
        <v>1613.4</v>
      </c>
      <c r="H186" s="231">
        <v>1715.1</v>
      </c>
      <c r="I186" s="231">
        <v>1741.8999999999996</v>
      </c>
      <c r="J186" s="231">
        <v>1765.9499999999998</v>
      </c>
      <c r="K186" s="230">
        <v>1717.85</v>
      </c>
      <c r="L186" s="230">
        <v>1667</v>
      </c>
      <c r="M186" s="230">
        <v>19.388110000000001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673.1</v>
      </c>
      <c r="D187" s="231">
        <v>672.56666666666672</v>
      </c>
      <c r="E187" s="231">
        <v>665.53333333333342</v>
      </c>
      <c r="F187" s="231">
        <v>657.9666666666667</v>
      </c>
      <c r="G187" s="231">
        <v>650.93333333333339</v>
      </c>
      <c r="H187" s="231">
        <v>680.13333333333344</v>
      </c>
      <c r="I187" s="231">
        <v>687.16666666666674</v>
      </c>
      <c r="J187" s="231">
        <v>694.73333333333346</v>
      </c>
      <c r="K187" s="230">
        <v>679.6</v>
      </c>
      <c r="L187" s="230">
        <v>665</v>
      </c>
      <c r="M187" s="230">
        <v>2.1898599999999999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323</v>
      </c>
      <c r="D188" s="231">
        <v>324.2</v>
      </c>
      <c r="E188" s="231">
        <v>320.89999999999998</v>
      </c>
      <c r="F188" s="231">
        <v>318.8</v>
      </c>
      <c r="G188" s="231">
        <v>315.5</v>
      </c>
      <c r="H188" s="231">
        <v>326.29999999999995</v>
      </c>
      <c r="I188" s="231">
        <v>329.6</v>
      </c>
      <c r="J188" s="231">
        <v>331.69999999999993</v>
      </c>
      <c r="K188" s="230">
        <v>327.5</v>
      </c>
      <c r="L188" s="230">
        <v>322.10000000000002</v>
      </c>
      <c r="M188" s="230">
        <v>1.16631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2063.9</v>
      </c>
      <c r="D189" s="231">
        <v>2055.3666666666663</v>
      </c>
      <c r="E189" s="231">
        <v>2035.7333333333327</v>
      </c>
      <c r="F189" s="231">
        <v>2007.5666666666664</v>
      </c>
      <c r="G189" s="231">
        <v>1987.9333333333327</v>
      </c>
      <c r="H189" s="231">
        <v>2083.5333333333328</v>
      </c>
      <c r="I189" s="231">
        <v>2103.166666666667</v>
      </c>
      <c r="J189" s="231">
        <v>2131.3333333333326</v>
      </c>
      <c r="K189" s="230">
        <v>2075</v>
      </c>
      <c r="L189" s="230">
        <v>2027.2</v>
      </c>
      <c r="M189" s="230">
        <v>0.16094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653.75</v>
      </c>
      <c r="D190" s="231">
        <v>656.21666666666658</v>
      </c>
      <c r="E190" s="231">
        <v>649.83333333333314</v>
      </c>
      <c r="F190" s="231">
        <v>645.91666666666652</v>
      </c>
      <c r="G190" s="231">
        <v>639.53333333333308</v>
      </c>
      <c r="H190" s="231">
        <v>660.13333333333321</v>
      </c>
      <c r="I190" s="231">
        <v>666.51666666666665</v>
      </c>
      <c r="J190" s="231">
        <v>670.43333333333328</v>
      </c>
      <c r="K190" s="230">
        <v>662.6</v>
      </c>
      <c r="L190" s="230">
        <v>652.29999999999995</v>
      </c>
      <c r="M190" s="230">
        <v>0.60526000000000002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245.15</v>
      </c>
      <c r="D191" s="231">
        <v>245.23333333333335</v>
      </c>
      <c r="E191" s="231">
        <v>244.16666666666669</v>
      </c>
      <c r="F191" s="231">
        <v>243.18333333333334</v>
      </c>
      <c r="G191" s="231">
        <v>242.11666666666667</v>
      </c>
      <c r="H191" s="231">
        <v>246.2166666666667</v>
      </c>
      <c r="I191" s="231">
        <v>247.28333333333336</v>
      </c>
      <c r="J191" s="231">
        <v>248.26666666666671</v>
      </c>
      <c r="K191" s="230">
        <v>246.3</v>
      </c>
      <c r="L191" s="230">
        <v>244.25</v>
      </c>
      <c r="M191" s="230">
        <v>1.80751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3303.05</v>
      </c>
      <c r="D192" s="231">
        <v>3304.85</v>
      </c>
      <c r="E192" s="231">
        <v>3279.7</v>
      </c>
      <c r="F192" s="231">
        <v>3256.35</v>
      </c>
      <c r="G192" s="231">
        <v>3231.2</v>
      </c>
      <c r="H192" s="231">
        <v>3328.2</v>
      </c>
      <c r="I192" s="231">
        <v>3353.3500000000004</v>
      </c>
      <c r="J192" s="231">
        <v>3376.7</v>
      </c>
      <c r="K192" s="230">
        <v>3330</v>
      </c>
      <c r="L192" s="230">
        <v>3281.5</v>
      </c>
      <c r="M192" s="230">
        <v>1.3597300000000001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498.25</v>
      </c>
      <c r="D193" s="231">
        <v>496.23333333333335</v>
      </c>
      <c r="E193" s="231">
        <v>491.56666666666672</v>
      </c>
      <c r="F193" s="231">
        <v>484.88333333333338</v>
      </c>
      <c r="G193" s="231">
        <v>480.21666666666675</v>
      </c>
      <c r="H193" s="231">
        <v>502.91666666666669</v>
      </c>
      <c r="I193" s="231">
        <v>507.58333333333331</v>
      </c>
      <c r="J193" s="231">
        <v>514.26666666666665</v>
      </c>
      <c r="K193" s="230">
        <v>500.9</v>
      </c>
      <c r="L193" s="230">
        <v>489.55</v>
      </c>
      <c r="M193" s="230">
        <v>15.77642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593.65</v>
      </c>
      <c r="D194" s="231">
        <v>596.44999999999993</v>
      </c>
      <c r="E194" s="231">
        <v>587.24999999999989</v>
      </c>
      <c r="F194" s="231">
        <v>580.84999999999991</v>
      </c>
      <c r="G194" s="231">
        <v>571.64999999999986</v>
      </c>
      <c r="H194" s="231">
        <v>602.84999999999991</v>
      </c>
      <c r="I194" s="231">
        <v>612.04999999999995</v>
      </c>
      <c r="J194" s="231">
        <v>618.44999999999993</v>
      </c>
      <c r="K194" s="230">
        <v>605.65</v>
      </c>
      <c r="L194" s="230">
        <v>590.04999999999995</v>
      </c>
      <c r="M194" s="230">
        <v>11.760120000000001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108</v>
      </c>
      <c r="D195" s="231">
        <v>108.76666666666667</v>
      </c>
      <c r="E195" s="231">
        <v>106.23333333333333</v>
      </c>
      <c r="F195" s="231">
        <v>104.46666666666667</v>
      </c>
      <c r="G195" s="231">
        <v>101.93333333333334</v>
      </c>
      <c r="H195" s="231">
        <v>110.53333333333333</v>
      </c>
      <c r="I195" s="231">
        <v>113.06666666666666</v>
      </c>
      <c r="J195" s="231">
        <v>114.83333333333333</v>
      </c>
      <c r="K195" s="230">
        <v>111.3</v>
      </c>
      <c r="L195" s="230">
        <v>107</v>
      </c>
      <c r="M195" s="230">
        <v>19.649640000000002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159</v>
      </c>
      <c r="D196" s="231">
        <v>160.48333333333332</v>
      </c>
      <c r="E196" s="231">
        <v>156.96666666666664</v>
      </c>
      <c r="F196" s="231">
        <v>154.93333333333331</v>
      </c>
      <c r="G196" s="231">
        <v>151.41666666666663</v>
      </c>
      <c r="H196" s="231">
        <v>162.51666666666665</v>
      </c>
      <c r="I196" s="231">
        <v>166.03333333333336</v>
      </c>
      <c r="J196" s="231">
        <v>168.06666666666666</v>
      </c>
      <c r="K196" s="230">
        <v>164</v>
      </c>
      <c r="L196" s="230">
        <v>158.44999999999999</v>
      </c>
      <c r="M196" s="230">
        <v>45.521299999999997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291.89999999999998</v>
      </c>
      <c r="D197" s="231">
        <v>292.95</v>
      </c>
      <c r="E197" s="231">
        <v>289.04999999999995</v>
      </c>
      <c r="F197" s="231">
        <v>286.2</v>
      </c>
      <c r="G197" s="231">
        <v>282.29999999999995</v>
      </c>
      <c r="H197" s="231">
        <v>295.79999999999995</v>
      </c>
      <c r="I197" s="231">
        <v>299.69999999999993</v>
      </c>
      <c r="J197" s="231">
        <v>302.54999999999995</v>
      </c>
      <c r="K197" s="230">
        <v>296.85000000000002</v>
      </c>
      <c r="L197" s="230">
        <v>290.10000000000002</v>
      </c>
      <c r="M197" s="230">
        <v>4.3762699999999999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1147.3499999999999</v>
      </c>
      <c r="D198" s="231">
        <v>1153.2833333333333</v>
      </c>
      <c r="E198" s="231">
        <v>1138.5666666666666</v>
      </c>
      <c r="F198" s="231">
        <v>1129.7833333333333</v>
      </c>
      <c r="G198" s="231">
        <v>1115.0666666666666</v>
      </c>
      <c r="H198" s="231">
        <v>1162.0666666666666</v>
      </c>
      <c r="I198" s="231">
        <v>1176.7833333333333</v>
      </c>
      <c r="J198" s="231">
        <v>1185.5666666666666</v>
      </c>
      <c r="K198" s="230">
        <v>1168</v>
      </c>
      <c r="L198" s="230">
        <v>1144.5</v>
      </c>
      <c r="M198" s="230">
        <v>0.90415000000000001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1139.2</v>
      </c>
      <c r="D199" s="231">
        <v>1131.1833333333334</v>
      </c>
      <c r="E199" s="231">
        <v>1122.0166666666669</v>
      </c>
      <c r="F199" s="231">
        <v>1104.8333333333335</v>
      </c>
      <c r="G199" s="231">
        <v>1095.666666666667</v>
      </c>
      <c r="H199" s="231">
        <v>1148.3666666666668</v>
      </c>
      <c r="I199" s="231">
        <v>1157.5333333333333</v>
      </c>
      <c r="J199" s="231">
        <v>1174.7166666666667</v>
      </c>
      <c r="K199" s="230">
        <v>1140.3499999999999</v>
      </c>
      <c r="L199" s="230">
        <v>1114</v>
      </c>
      <c r="M199" s="230">
        <v>16.351669999999999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1855.75</v>
      </c>
      <c r="D200" s="231">
        <v>1826.9333333333334</v>
      </c>
      <c r="E200" s="231">
        <v>1793.8666666666668</v>
      </c>
      <c r="F200" s="231">
        <v>1731.9833333333333</v>
      </c>
      <c r="G200" s="231">
        <v>1698.9166666666667</v>
      </c>
      <c r="H200" s="231">
        <v>1888.8166666666668</v>
      </c>
      <c r="I200" s="231">
        <v>1921.8833333333334</v>
      </c>
      <c r="J200" s="231">
        <v>1983.7666666666669</v>
      </c>
      <c r="K200" s="230">
        <v>1860</v>
      </c>
      <c r="L200" s="230">
        <v>1765.05</v>
      </c>
      <c r="M200" s="230">
        <v>14.38022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1615.8</v>
      </c>
      <c r="D201" s="231">
        <v>1612.3500000000001</v>
      </c>
      <c r="E201" s="231">
        <v>1605.7000000000003</v>
      </c>
      <c r="F201" s="231">
        <v>1595.6000000000001</v>
      </c>
      <c r="G201" s="231">
        <v>1588.9500000000003</v>
      </c>
      <c r="H201" s="231">
        <v>1622.4500000000003</v>
      </c>
      <c r="I201" s="231">
        <v>1629.1000000000004</v>
      </c>
      <c r="J201" s="231">
        <v>1639.2000000000003</v>
      </c>
      <c r="K201" s="230">
        <v>1619</v>
      </c>
      <c r="L201" s="230">
        <v>1602.25</v>
      </c>
      <c r="M201" s="230">
        <v>133.17533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577.20000000000005</v>
      </c>
      <c r="D202" s="231">
        <v>575.13333333333333</v>
      </c>
      <c r="E202" s="231">
        <v>571.41666666666663</v>
      </c>
      <c r="F202" s="231">
        <v>565.63333333333333</v>
      </c>
      <c r="G202" s="231">
        <v>561.91666666666663</v>
      </c>
      <c r="H202" s="231">
        <v>580.91666666666663</v>
      </c>
      <c r="I202" s="231">
        <v>584.63333333333333</v>
      </c>
      <c r="J202" s="231">
        <v>590.41666666666663</v>
      </c>
      <c r="K202" s="230">
        <v>578.85</v>
      </c>
      <c r="L202" s="230">
        <v>569.35</v>
      </c>
      <c r="M202" s="230">
        <v>14.674440000000001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63.35</v>
      </c>
      <c r="D203" s="231">
        <v>63.583333333333336</v>
      </c>
      <c r="E203" s="231">
        <v>62.766666666666666</v>
      </c>
      <c r="F203" s="231">
        <v>62.18333333333333</v>
      </c>
      <c r="G203" s="231">
        <v>61.36666666666666</v>
      </c>
      <c r="H203" s="231">
        <v>64.166666666666671</v>
      </c>
      <c r="I203" s="231">
        <v>64.983333333333348</v>
      </c>
      <c r="J203" s="231">
        <v>65.566666666666677</v>
      </c>
      <c r="K203" s="230">
        <v>64.400000000000006</v>
      </c>
      <c r="L203" s="230">
        <v>63</v>
      </c>
      <c r="M203" s="230">
        <v>25.289950000000001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606.65</v>
      </c>
      <c r="D204" s="231">
        <v>607.76666666666665</v>
      </c>
      <c r="E204" s="231">
        <v>599.38333333333333</v>
      </c>
      <c r="F204" s="231">
        <v>592.11666666666667</v>
      </c>
      <c r="G204" s="231">
        <v>583.73333333333335</v>
      </c>
      <c r="H204" s="231">
        <v>615.0333333333333</v>
      </c>
      <c r="I204" s="231">
        <v>623.41666666666652</v>
      </c>
      <c r="J204" s="231">
        <v>630.68333333333328</v>
      </c>
      <c r="K204" s="230">
        <v>616.15</v>
      </c>
      <c r="L204" s="230">
        <v>600.5</v>
      </c>
      <c r="M204" s="230">
        <v>0.61331000000000002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888.45</v>
      </c>
      <c r="D205" s="231">
        <v>889.20000000000016</v>
      </c>
      <c r="E205" s="231">
        <v>879.8000000000003</v>
      </c>
      <c r="F205" s="231">
        <v>871.15000000000009</v>
      </c>
      <c r="G205" s="231">
        <v>861.75000000000023</v>
      </c>
      <c r="H205" s="231">
        <v>897.85000000000036</v>
      </c>
      <c r="I205" s="231">
        <v>907.25000000000023</v>
      </c>
      <c r="J205" s="231">
        <v>915.90000000000043</v>
      </c>
      <c r="K205" s="230">
        <v>898.6</v>
      </c>
      <c r="L205" s="230">
        <v>880.55</v>
      </c>
      <c r="M205" s="230">
        <v>2.2675800000000002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889.1</v>
      </c>
      <c r="D206" s="231">
        <v>888.75</v>
      </c>
      <c r="E206" s="231">
        <v>876.75</v>
      </c>
      <c r="F206" s="231">
        <v>864.4</v>
      </c>
      <c r="G206" s="231">
        <v>852.4</v>
      </c>
      <c r="H206" s="231">
        <v>901.1</v>
      </c>
      <c r="I206" s="231">
        <v>913.1</v>
      </c>
      <c r="J206" s="231">
        <v>925.45</v>
      </c>
      <c r="K206" s="230">
        <v>900.75</v>
      </c>
      <c r="L206" s="230">
        <v>876.4</v>
      </c>
      <c r="M206" s="230">
        <v>8.591E-2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1289.1500000000001</v>
      </c>
      <c r="D207" s="231">
        <v>1285.5166666666667</v>
      </c>
      <c r="E207" s="231">
        <v>1278.6333333333332</v>
      </c>
      <c r="F207" s="231">
        <v>1268.1166666666666</v>
      </c>
      <c r="G207" s="231">
        <v>1261.2333333333331</v>
      </c>
      <c r="H207" s="231">
        <v>1296.0333333333333</v>
      </c>
      <c r="I207" s="231">
        <v>1302.916666666667</v>
      </c>
      <c r="J207" s="231">
        <v>1313.4333333333334</v>
      </c>
      <c r="K207" s="230">
        <v>1292.4000000000001</v>
      </c>
      <c r="L207" s="230">
        <v>1275</v>
      </c>
      <c r="M207" s="230">
        <v>3.9031099999999999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2745.15</v>
      </c>
      <c r="D208" s="231">
        <v>2736.2166666666667</v>
      </c>
      <c r="E208" s="231">
        <v>2722.5333333333333</v>
      </c>
      <c r="F208" s="231">
        <v>2699.9166666666665</v>
      </c>
      <c r="G208" s="231">
        <v>2686.2333333333331</v>
      </c>
      <c r="H208" s="231">
        <v>2758.8333333333335</v>
      </c>
      <c r="I208" s="231">
        <v>2772.5166666666669</v>
      </c>
      <c r="J208" s="231">
        <v>2795.1333333333337</v>
      </c>
      <c r="K208" s="230">
        <v>2749.9</v>
      </c>
      <c r="L208" s="230">
        <v>2713.6</v>
      </c>
      <c r="M208" s="230">
        <v>1.6720999999999999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284</v>
      </c>
      <c r="D209" s="231">
        <v>286.41666666666669</v>
      </c>
      <c r="E209" s="231">
        <v>280.63333333333338</v>
      </c>
      <c r="F209" s="231">
        <v>277.26666666666671</v>
      </c>
      <c r="G209" s="231">
        <v>271.48333333333341</v>
      </c>
      <c r="H209" s="231">
        <v>289.78333333333336</v>
      </c>
      <c r="I209" s="231">
        <v>295.56666666666666</v>
      </c>
      <c r="J209" s="231">
        <v>298.93333333333334</v>
      </c>
      <c r="K209" s="230">
        <v>292.2</v>
      </c>
      <c r="L209" s="230">
        <v>283.05</v>
      </c>
      <c r="M209" s="230">
        <v>3.21469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413.55</v>
      </c>
      <c r="D210" s="231">
        <v>410.65000000000003</v>
      </c>
      <c r="E210" s="231">
        <v>406.00000000000006</v>
      </c>
      <c r="F210" s="231">
        <v>398.45000000000005</v>
      </c>
      <c r="G210" s="231">
        <v>393.80000000000007</v>
      </c>
      <c r="H210" s="231">
        <v>418.20000000000005</v>
      </c>
      <c r="I210" s="231">
        <v>422.85</v>
      </c>
      <c r="J210" s="231">
        <v>430.40000000000003</v>
      </c>
      <c r="K210" s="230">
        <v>415.3</v>
      </c>
      <c r="L210" s="230">
        <v>403.1</v>
      </c>
      <c r="M210" s="230">
        <v>64.017679999999999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1156.75</v>
      </c>
      <c r="D211" s="231">
        <v>1158.9166666666667</v>
      </c>
      <c r="E211" s="231">
        <v>1150.8833333333334</v>
      </c>
      <c r="F211" s="231">
        <v>1145.0166666666667</v>
      </c>
      <c r="G211" s="231">
        <v>1136.9833333333333</v>
      </c>
      <c r="H211" s="231">
        <v>1164.7833333333335</v>
      </c>
      <c r="I211" s="231">
        <v>1172.8166666666668</v>
      </c>
      <c r="J211" s="231">
        <v>1178.6833333333336</v>
      </c>
      <c r="K211" s="230">
        <v>1166.95</v>
      </c>
      <c r="L211" s="230">
        <v>1153.05</v>
      </c>
      <c r="M211" s="230">
        <v>0.20139000000000001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3020.2</v>
      </c>
      <c r="D212" s="231">
        <v>3028.5500000000006</v>
      </c>
      <c r="E212" s="231">
        <v>2987.2000000000012</v>
      </c>
      <c r="F212" s="231">
        <v>2954.2000000000007</v>
      </c>
      <c r="G212" s="231">
        <v>2912.8500000000013</v>
      </c>
      <c r="H212" s="231">
        <v>3061.5500000000011</v>
      </c>
      <c r="I212" s="231">
        <v>3102.9000000000005</v>
      </c>
      <c r="J212" s="231">
        <v>3135.900000000001</v>
      </c>
      <c r="K212" s="230">
        <v>3069.9</v>
      </c>
      <c r="L212" s="230">
        <v>2995.55</v>
      </c>
      <c r="M212" s="230">
        <v>12.028589999999999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106.9</v>
      </c>
      <c r="D213" s="231">
        <v>105.64999999999999</v>
      </c>
      <c r="E213" s="231">
        <v>104.19999999999999</v>
      </c>
      <c r="F213" s="231">
        <v>101.5</v>
      </c>
      <c r="G213" s="231">
        <v>100.05</v>
      </c>
      <c r="H213" s="231">
        <v>108.34999999999998</v>
      </c>
      <c r="I213" s="231">
        <v>109.8</v>
      </c>
      <c r="J213" s="231">
        <v>112.49999999999997</v>
      </c>
      <c r="K213" s="230">
        <v>107.1</v>
      </c>
      <c r="L213" s="230">
        <v>102.95</v>
      </c>
      <c r="M213" s="230">
        <v>71.27234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258.55</v>
      </c>
      <c r="D214" s="231">
        <v>259.33333333333331</v>
      </c>
      <c r="E214" s="231">
        <v>256.76666666666665</v>
      </c>
      <c r="F214" s="231">
        <v>254.98333333333335</v>
      </c>
      <c r="G214" s="231">
        <v>252.41666666666669</v>
      </c>
      <c r="H214" s="231">
        <v>261.11666666666662</v>
      </c>
      <c r="I214" s="231">
        <v>263.68333333333334</v>
      </c>
      <c r="J214" s="231">
        <v>265.46666666666658</v>
      </c>
      <c r="K214" s="230">
        <v>261.89999999999998</v>
      </c>
      <c r="L214" s="230">
        <v>257.55</v>
      </c>
      <c r="M214" s="230">
        <v>10.63383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2652.35</v>
      </c>
      <c r="D215" s="231">
        <v>2637.3833333333332</v>
      </c>
      <c r="E215" s="231">
        <v>2618.0666666666666</v>
      </c>
      <c r="F215" s="231">
        <v>2583.7833333333333</v>
      </c>
      <c r="G215" s="231">
        <v>2564.4666666666667</v>
      </c>
      <c r="H215" s="231">
        <v>2671.6666666666665</v>
      </c>
      <c r="I215" s="231">
        <v>2690.9833333333331</v>
      </c>
      <c r="J215" s="231">
        <v>2725.2666666666664</v>
      </c>
      <c r="K215" s="230">
        <v>2656.7</v>
      </c>
      <c r="L215" s="230">
        <v>2603.1</v>
      </c>
      <c r="M215" s="230">
        <v>9.4707299999999996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305.60000000000002</v>
      </c>
      <c r="D216" s="231">
        <v>306</v>
      </c>
      <c r="E216" s="231">
        <v>304.14999999999998</v>
      </c>
      <c r="F216" s="231">
        <v>302.7</v>
      </c>
      <c r="G216" s="231">
        <v>300.84999999999997</v>
      </c>
      <c r="H216" s="231">
        <v>307.45</v>
      </c>
      <c r="I216" s="231">
        <v>309.3</v>
      </c>
      <c r="J216" s="231">
        <v>310.75</v>
      </c>
      <c r="K216" s="230">
        <v>307.85000000000002</v>
      </c>
      <c r="L216" s="230">
        <v>304.55</v>
      </c>
      <c r="M216" s="230">
        <v>4.4242499999999998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3786.85</v>
      </c>
      <c r="D217" s="231">
        <v>3786.7333333333336</v>
      </c>
      <c r="E217" s="231">
        <v>3758.416666666667</v>
      </c>
      <c r="F217" s="231">
        <v>3729.9833333333336</v>
      </c>
      <c r="G217" s="231">
        <v>3701.666666666667</v>
      </c>
      <c r="H217" s="231">
        <v>3815.166666666667</v>
      </c>
      <c r="I217" s="231">
        <v>3843.4833333333336</v>
      </c>
      <c r="J217" s="231">
        <v>3871.916666666667</v>
      </c>
      <c r="K217" s="230">
        <v>3815.05</v>
      </c>
      <c r="L217" s="230">
        <v>3758.3</v>
      </c>
      <c r="M217" s="230">
        <v>0.26343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692.65</v>
      </c>
      <c r="D218" s="231">
        <v>693.6</v>
      </c>
      <c r="E218" s="231">
        <v>688.75</v>
      </c>
      <c r="F218" s="231">
        <v>684.85</v>
      </c>
      <c r="G218" s="231">
        <v>680</v>
      </c>
      <c r="H218" s="231">
        <v>697.5</v>
      </c>
      <c r="I218" s="231">
        <v>702.35000000000014</v>
      </c>
      <c r="J218" s="231">
        <v>706.25</v>
      </c>
      <c r="K218" s="230">
        <v>698.45</v>
      </c>
      <c r="L218" s="230">
        <v>689.7</v>
      </c>
      <c r="M218" s="230">
        <v>0.81259000000000003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40015.85</v>
      </c>
      <c r="D219" s="231">
        <v>39999.183333333334</v>
      </c>
      <c r="E219" s="231">
        <v>39648.366666666669</v>
      </c>
      <c r="F219" s="231">
        <v>39280.883333333331</v>
      </c>
      <c r="G219" s="231">
        <v>38930.066666666666</v>
      </c>
      <c r="H219" s="231">
        <v>40366.666666666672</v>
      </c>
      <c r="I219" s="231">
        <v>40717.483333333337</v>
      </c>
      <c r="J219" s="231">
        <v>41084.966666666674</v>
      </c>
      <c r="K219" s="230">
        <v>40350</v>
      </c>
      <c r="L219" s="230">
        <v>39631.699999999997</v>
      </c>
      <c r="M219" s="230">
        <v>1.6619999999999999E-2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55.7</v>
      </c>
      <c r="D220" s="231">
        <v>56.20000000000001</v>
      </c>
      <c r="E220" s="231">
        <v>55.050000000000018</v>
      </c>
      <c r="F220" s="231">
        <v>54.400000000000006</v>
      </c>
      <c r="G220" s="231">
        <v>53.250000000000014</v>
      </c>
      <c r="H220" s="231">
        <v>56.850000000000023</v>
      </c>
      <c r="I220" s="231">
        <v>58.000000000000014</v>
      </c>
      <c r="J220" s="231">
        <v>58.650000000000027</v>
      </c>
      <c r="K220" s="230">
        <v>57.35</v>
      </c>
      <c r="L220" s="230">
        <v>55.55</v>
      </c>
      <c r="M220" s="230">
        <v>55.987569999999998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2650.6</v>
      </c>
      <c r="D221" s="231">
        <v>2646.5333333333333</v>
      </c>
      <c r="E221" s="231">
        <v>2635.1166666666668</v>
      </c>
      <c r="F221" s="231">
        <v>2619.6333333333337</v>
      </c>
      <c r="G221" s="231">
        <v>2608.2166666666672</v>
      </c>
      <c r="H221" s="231">
        <v>2662.0166666666664</v>
      </c>
      <c r="I221" s="231">
        <v>2673.4333333333334</v>
      </c>
      <c r="J221" s="231">
        <v>2688.9166666666661</v>
      </c>
      <c r="K221" s="230">
        <v>2657.95</v>
      </c>
      <c r="L221" s="230">
        <v>2631.05</v>
      </c>
      <c r="M221" s="230">
        <v>62.442300000000003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950.7</v>
      </c>
      <c r="D222" s="231">
        <v>946.23333333333323</v>
      </c>
      <c r="E222" s="231">
        <v>940.01666666666642</v>
      </c>
      <c r="F222" s="231">
        <v>929.33333333333314</v>
      </c>
      <c r="G222" s="231">
        <v>923.11666666666633</v>
      </c>
      <c r="H222" s="231">
        <v>956.91666666666652</v>
      </c>
      <c r="I222" s="231">
        <v>963.13333333333344</v>
      </c>
      <c r="J222" s="231">
        <v>973.81666666666661</v>
      </c>
      <c r="K222" s="230">
        <v>952.45</v>
      </c>
      <c r="L222" s="230">
        <v>935.55</v>
      </c>
      <c r="M222" s="230">
        <v>109.57182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1099.95</v>
      </c>
      <c r="D223" s="231">
        <v>1094.8833333333334</v>
      </c>
      <c r="E223" s="231">
        <v>1084.8666666666668</v>
      </c>
      <c r="F223" s="231">
        <v>1069.7833333333333</v>
      </c>
      <c r="G223" s="231">
        <v>1059.7666666666667</v>
      </c>
      <c r="H223" s="231">
        <v>1109.9666666666669</v>
      </c>
      <c r="I223" s="231">
        <v>1119.9833333333338</v>
      </c>
      <c r="J223" s="231">
        <v>1135.0666666666671</v>
      </c>
      <c r="K223" s="230">
        <v>1104.9000000000001</v>
      </c>
      <c r="L223" s="230">
        <v>1079.8</v>
      </c>
      <c r="M223" s="230">
        <v>6.5868099999999998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445.95</v>
      </c>
      <c r="D224" s="231">
        <v>443.73333333333335</v>
      </c>
      <c r="E224" s="231">
        <v>439.7166666666667</v>
      </c>
      <c r="F224" s="231">
        <v>433.48333333333335</v>
      </c>
      <c r="G224" s="231">
        <v>429.4666666666667</v>
      </c>
      <c r="H224" s="231">
        <v>449.9666666666667</v>
      </c>
      <c r="I224" s="231">
        <v>453.98333333333335</v>
      </c>
      <c r="J224" s="231">
        <v>460.2166666666667</v>
      </c>
      <c r="K224" s="230">
        <v>447.75</v>
      </c>
      <c r="L224" s="230">
        <v>437.5</v>
      </c>
      <c r="M224" s="230">
        <v>13.060169999999999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498.45</v>
      </c>
      <c r="D225" s="231">
        <v>497.13333333333338</v>
      </c>
      <c r="E225" s="231">
        <v>494.26666666666677</v>
      </c>
      <c r="F225" s="231">
        <v>490.08333333333337</v>
      </c>
      <c r="G225" s="231">
        <v>487.21666666666675</v>
      </c>
      <c r="H225" s="231">
        <v>501.31666666666678</v>
      </c>
      <c r="I225" s="231">
        <v>504.18333333333345</v>
      </c>
      <c r="J225" s="231">
        <v>508.36666666666679</v>
      </c>
      <c r="K225" s="230">
        <v>500</v>
      </c>
      <c r="L225" s="230">
        <v>492.95</v>
      </c>
      <c r="M225" s="230">
        <v>0.79630000000000001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54.7</v>
      </c>
      <c r="D226" s="231">
        <v>55</v>
      </c>
      <c r="E226" s="231">
        <v>54.1</v>
      </c>
      <c r="F226" s="231">
        <v>53.5</v>
      </c>
      <c r="G226" s="231">
        <v>52.6</v>
      </c>
      <c r="H226" s="231">
        <v>55.6</v>
      </c>
      <c r="I226" s="231">
        <v>56.500000000000007</v>
      </c>
      <c r="J226" s="231">
        <v>57.1</v>
      </c>
      <c r="K226" s="230">
        <v>55.9</v>
      </c>
      <c r="L226" s="230">
        <v>54.4</v>
      </c>
      <c r="M226" s="230">
        <v>46.765070000000001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69.849999999999994</v>
      </c>
      <c r="D227" s="231">
        <v>69.316666666666663</v>
      </c>
      <c r="E227" s="231">
        <v>68.633333333333326</v>
      </c>
      <c r="F227" s="231">
        <v>67.416666666666657</v>
      </c>
      <c r="G227" s="231">
        <v>66.73333333333332</v>
      </c>
      <c r="H227" s="231">
        <v>70.533333333333331</v>
      </c>
      <c r="I227" s="231">
        <v>71.216666666666669</v>
      </c>
      <c r="J227" s="231">
        <v>72.433333333333337</v>
      </c>
      <c r="K227" s="230">
        <v>70</v>
      </c>
      <c r="L227" s="230">
        <v>68.099999999999994</v>
      </c>
      <c r="M227" s="230">
        <v>450.50454000000002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95.1</v>
      </c>
      <c r="D228" s="231">
        <v>94.983333333333334</v>
      </c>
      <c r="E228" s="231">
        <v>94.316666666666663</v>
      </c>
      <c r="F228" s="231">
        <v>93.533333333333331</v>
      </c>
      <c r="G228" s="231">
        <v>92.86666666666666</v>
      </c>
      <c r="H228" s="231">
        <v>95.766666666666666</v>
      </c>
      <c r="I228" s="231">
        <v>96.433333333333323</v>
      </c>
      <c r="J228" s="231">
        <v>97.216666666666669</v>
      </c>
      <c r="K228" s="230">
        <v>95.65</v>
      </c>
      <c r="L228" s="230">
        <v>94.2</v>
      </c>
      <c r="M228" s="230">
        <v>85.839969999999994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834.45</v>
      </c>
      <c r="D229" s="231">
        <v>830.98333333333323</v>
      </c>
      <c r="E229" s="231">
        <v>821.46666666666647</v>
      </c>
      <c r="F229" s="231">
        <v>808.48333333333323</v>
      </c>
      <c r="G229" s="231">
        <v>798.96666666666647</v>
      </c>
      <c r="H229" s="231">
        <v>843.96666666666647</v>
      </c>
      <c r="I229" s="231">
        <v>853.48333333333312</v>
      </c>
      <c r="J229" s="231">
        <v>866.46666666666647</v>
      </c>
      <c r="K229" s="230">
        <v>840.5</v>
      </c>
      <c r="L229" s="230">
        <v>818</v>
      </c>
      <c r="M229" s="230">
        <v>0.43156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437.45</v>
      </c>
      <c r="D230" s="231">
        <v>438.2833333333333</v>
      </c>
      <c r="E230" s="231">
        <v>432.56666666666661</v>
      </c>
      <c r="F230" s="231">
        <v>427.68333333333328</v>
      </c>
      <c r="G230" s="231">
        <v>421.96666666666658</v>
      </c>
      <c r="H230" s="231">
        <v>443.16666666666663</v>
      </c>
      <c r="I230" s="231">
        <v>448.88333333333333</v>
      </c>
      <c r="J230" s="231">
        <v>453.76666666666665</v>
      </c>
      <c r="K230" s="230">
        <v>444</v>
      </c>
      <c r="L230" s="230">
        <v>433.4</v>
      </c>
      <c r="M230" s="230">
        <v>3.7135600000000002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27.55</v>
      </c>
      <c r="D231" s="231">
        <v>27.483333333333334</v>
      </c>
      <c r="E231" s="231">
        <v>27.31666666666667</v>
      </c>
      <c r="F231" s="231">
        <v>27.083333333333336</v>
      </c>
      <c r="G231" s="231">
        <v>26.916666666666671</v>
      </c>
      <c r="H231" s="231">
        <v>27.716666666666669</v>
      </c>
      <c r="I231" s="231">
        <v>27.883333333333333</v>
      </c>
      <c r="J231" s="231">
        <v>28.116666666666667</v>
      </c>
      <c r="K231" s="230">
        <v>27.65</v>
      </c>
      <c r="L231" s="230">
        <v>27.25</v>
      </c>
      <c r="M231" s="230">
        <v>40.210129999999999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443.6</v>
      </c>
      <c r="D232" s="231">
        <v>442.61666666666662</v>
      </c>
      <c r="E232" s="231">
        <v>440.48333333333323</v>
      </c>
      <c r="F232" s="231">
        <v>437.36666666666662</v>
      </c>
      <c r="G232" s="231">
        <v>435.23333333333323</v>
      </c>
      <c r="H232" s="231">
        <v>445.73333333333323</v>
      </c>
      <c r="I232" s="231">
        <v>447.86666666666656</v>
      </c>
      <c r="J232" s="231">
        <v>450.98333333333323</v>
      </c>
      <c r="K232" s="230">
        <v>444.75</v>
      </c>
      <c r="L232" s="230">
        <v>439.5</v>
      </c>
      <c r="M232" s="230">
        <v>129.95706000000001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106.45</v>
      </c>
      <c r="D233" s="231">
        <v>106.7</v>
      </c>
      <c r="E233" s="231">
        <v>105.85000000000001</v>
      </c>
      <c r="F233" s="231">
        <v>105.25</v>
      </c>
      <c r="G233" s="231">
        <v>104.4</v>
      </c>
      <c r="H233" s="231">
        <v>107.30000000000001</v>
      </c>
      <c r="I233" s="231">
        <v>108.15</v>
      </c>
      <c r="J233" s="231">
        <v>108.75000000000001</v>
      </c>
      <c r="K233" s="230">
        <v>107.55</v>
      </c>
      <c r="L233" s="230">
        <v>106.1</v>
      </c>
      <c r="M233" s="230">
        <v>2.6319900000000001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187.85</v>
      </c>
      <c r="D234" s="231">
        <v>186.98333333333335</v>
      </c>
      <c r="E234" s="231">
        <v>185.6166666666667</v>
      </c>
      <c r="F234" s="231">
        <v>183.38333333333335</v>
      </c>
      <c r="G234" s="231">
        <v>182.01666666666671</v>
      </c>
      <c r="H234" s="231">
        <v>189.2166666666667</v>
      </c>
      <c r="I234" s="231">
        <v>190.58333333333337</v>
      </c>
      <c r="J234" s="231">
        <v>192.81666666666669</v>
      </c>
      <c r="K234" s="230">
        <v>188.35</v>
      </c>
      <c r="L234" s="230">
        <v>184.75</v>
      </c>
      <c r="M234" s="230">
        <v>17.468350000000001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113.55</v>
      </c>
      <c r="D235" s="231">
        <v>113.81666666666666</v>
      </c>
      <c r="E235" s="231">
        <v>111.43333333333332</v>
      </c>
      <c r="F235" s="231">
        <v>109.31666666666666</v>
      </c>
      <c r="G235" s="231">
        <v>106.93333333333332</v>
      </c>
      <c r="H235" s="231">
        <v>115.93333333333332</v>
      </c>
      <c r="I235" s="231">
        <v>118.31666666666665</v>
      </c>
      <c r="J235" s="231">
        <v>120.43333333333332</v>
      </c>
      <c r="K235" s="230">
        <v>116.2</v>
      </c>
      <c r="L235" s="230">
        <v>111.7</v>
      </c>
      <c r="M235" s="230">
        <v>185.88863000000001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67.55</v>
      </c>
      <c r="D236" s="231">
        <v>66.850000000000009</v>
      </c>
      <c r="E236" s="231">
        <v>65.500000000000014</v>
      </c>
      <c r="F236" s="231">
        <v>63.45</v>
      </c>
      <c r="G236" s="231">
        <v>62.100000000000009</v>
      </c>
      <c r="H236" s="231">
        <v>68.90000000000002</v>
      </c>
      <c r="I236" s="231">
        <v>70.250000000000014</v>
      </c>
      <c r="J236" s="231">
        <v>72.300000000000026</v>
      </c>
      <c r="K236" s="230">
        <v>68.2</v>
      </c>
      <c r="L236" s="230">
        <v>64.8</v>
      </c>
      <c r="M236" s="230">
        <v>164.57740999999999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5559.9</v>
      </c>
      <c r="D237" s="231">
        <v>5545.4666666666672</v>
      </c>
      <c r="E237" s="231">
        <v>5471.0833333333339</v>
      </c>
      <c r="F237" s="231">
        <v>5382.2666666666664</v>
      </c>
      <c r="G237" s="231">
        <v>5307.8833333333332</v>
      </c>
      <c r="H237" s="231">
        <v>5634.2833333333347</v>
      </c>
      <c r="I237" s="231">
        <v>5708.6666666666679</v>
      </c>
      <c r="J237" s="231">
        <v>5797.4833333333354</v>
      </c>
      <c r="K237" s="230">
        <v>5619.85</v>
      </c>
      <c r="L237" s="230">
        <v>5456.65</v>
      </c>
      <c r="M237" s="230">
        <v>0.99263000000000001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277.3</v>
      </c>
      <c r="D238" s="231">
        <v>278.58333333333337</v>
      </c>
      <c r="E238" s="231">
        <v>275.31666666666672</v>
      </c>
      <c r="F238" s="231">
        <v>273.33333333333337</v>
      </c>
      <c r="G238" s="231">
        <v>270.06666666666672</v>
      </c>
      <c r="H238" s="231">
        <v>280.56666666666672</v>
      </c>
      <c r="I238" s="231">
        <v>283.83333333333337</v>
      </c>
      <c r="J238" s="231">
        <v>285.81666666666672</v>
      </c>
      <c r="K238" s="230">
        <v>281.85000000000002</v>
      </c>
      <c r="L238" s="230">
        <v>276.60000000000002</v>
      </c>
      <c r="M238" s="230">
        <v>16.390160000000002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155.80000000000001</v>
      </c>
      <c r="D239" s="231">
        <v>156.51666666666668</v>
      </c>
      <c r="E239" s="231">
        <v>153.63333333333335</v>
      </c>
      <c r="F239" s="231">
        <v>151.46666666666667</v>
      </c>
      <c r="G239" s="231">
        <v>148.58333333333334</v>
      </c>
      <c r="H239" s="231">
        <v>158.68333333333337</v>
      </c>
      <c r="I239" s="231">
        <v>161.56666666666669</v>
      </c>
      <c r="J239" s="231">
        <v>163.73333333333338</v>
      </c>
      <c r="K239" s="230">
        <v>159.4</v>
      </c>
      <c r="L239" s="230">
        <v>154.35</v>
      </c>
      <c r="M239" s="230">
        <v>61.72298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383.95</v>
      </c>
      <c r="D240" s="231">
        <v>383.68333333333339</v>
      </c>
      <c r="E240" s="231">
        <v>381.36666666666679</v>
      </c>
      <c r="F240" s="231">
        <v>378.78333333333342</v>
      </c>
      <c r="G240" s="231">
        <v>376.46666666666681</v>
      </c>
      <c r="H240" s="231">
        <v>386.26666666666677</v>
      </c>
      <c r="I240" s="231">
        <v>388.58333333333337</v>
      </c>
      <c r="J240" s="231">
        <v>391.16666666666674</v>
      </c>
      <c r="K240" s="230">
        <v>386</v>
      </c>
      <c r="L240" s="230">
        <v>381.1</v>
      </c>
      <c r="M240" s="230">
        <v>26.075690000000002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90.2</v>
      </c>
      <c r="D241" s="231">
        <v>89.833333333333329</v>
      </c>
      <c r="E241" s="231">
        <v>89.36666666666666</v>
      </c>
      <c r="F241" s="231">
        <v>88.533333333333331</v>
      </c>
      <c r="G241" s="231">
        <v>88.066666666666663</v>
      </c>
      <c r="H241" s="231">
        <v>90.666666666666657</v>
      </c>
      <c r="I241" s="231">
        <v>91.133333333333326</v>
      </c>
      <c r="J241" s="231">
        <v>91.966666666666654</v>
      </c>
      <c r="K241" s="230">
        <v>90.3</v>
      </c>
      <c r="L241" s="230">
        <v>89</v>
      </c>
      <c r="M241" s="230">
        <v>98.463210000000004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24.3</v>
      </c>
      <c r="D242" s="231">
        <v>24.133333333333336</v>
      </c>
      <c r="E242" s="231">
        <v>23.766666666666673</v>
      </c>
      <c r="F242" s="231">
        <v>23.233333333333338</v>
      </c>
      <c r="G242" s="231">
        <v>22.866666666666674</v>
      </c>
      <c r="H242" s="231">
        <v>24.666666666666671</v>
      </c>
      <c r="I242" s="231">
        <v>25.033333333333339</v>
      </c>
      <c r="J242" s="231">
        <v>25.56666666666667</v>
      </c>
      <c r="K242" s="230">
        <v>24.5</v>
      </c>
      <c r="L242" s="230">
        <v>23.6</v>
      </c>
      <c r="M242" s="230">
        <v>68.015020000000007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624.35</v>
      </c>
      <c r="D243" s="231">
        <v>623.11666666666667</v>
      </c>
      <c r="E243" s="231">
        <v>620.5333333333333</v>
      </c>
      <c r="F243" s="231">
        <v>616.71666666666658</v>
      </c>
      <c r="G243" s="231">
        <v>614.13333333333321</v>
      </c>
      <c r="H243" s="231">
        <v>626.93333333333339</v>
      </c>
      <c r="I243" s="231">
        <v>629.51666666666665</v>
      </c>
      <c r="J243" s="231">
        <v>633.33333333333348</v>
      </c>
      <c r="K243" s="230">
        <v>625.70000000000005</v>
      </c>
      <c r="L243" s="230">
        <v>619.29999999999995</v>
      </c>
      <c r="M243" s="230">
        <v>11.852119999999999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31.9</v>
      </c>
      <c r="D244" s="231">
        <v>31.783333333333335</v>
      </c>
      <c r="E244" s="231">
        <v>31.31666666666667</v>
      </c>
      <c r="F244" s="231">
        <v>30.733333333333334</v>
      </c>
      <c r="G244" s="231">
        <v>30.266666666666669</v>
      </c>
      <c r="H244" s="231">
        <v>32.366666666666674</v>
      </c>
      <c r="I244" s="231">
        <v>32.833333333333329</v>
      </c>
      <c r="J244" s="231">
        <v>33.416666666666671</v>
      </c>
      <c r="K244" s="230">
        <v>32.25</v>
      </c>
      <c r="L244" s="230">
        <v>31.2</v>
      </c>
      <c r="M244" s="230">
        <v>522.80305999999996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1507.4</v>
      </c>
      <c r="D245" s="231">
        <v>1495.3999999999999</v>
      </c>
      <c r="E245" s="231">
        <v>1465.7999999999997</v>
      </c>
      <c r="F245" s="231">
        <v>1424.1999999999998</v>
      </c>
      <c r="G245" s="231">
        <v>1394.5999999999997</v>
      </c>
      <c r="H245" s="231">
        <v>1536.9999999999998</v>
      </c>
      <c r="I245" s="231">
        <v>1566.5999999999997</v>
      </c>
      <c r="J245" s="231">
        <v>1608.1999999999998</v>
      </c>
      <c r="K245" s="230">
        <v>1525</v>
      </c>
      <c r="L245" s="230">
        <v>1453.8</v>
      </c>
      <c r="M245" s="230">
        <v>2.1993999999999998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334.8</v>
      </c>
      <c r="D246" s="231">
        <v>333.75000000000006</v>
      </c>
      <c r="E246" s="231">
        <v>330.15000000000009</v>
      </c>
      <c r="F246" s="231">
        <v>325.50000000000006</v>
      </c>
      <c r="G246" s="231">
        <v>321.90000000000009</v>
      </c>
      <c r="H246" s="231">
        <v>338.40000000000009</v>
      </c>
      <c r="I246" s="231">
        <v>342.00000000000011</v>
      </c>
      <c r="J246" s="231">
        <v>346.65000000000009</v>
      </c>
      <c r="K246" s="230">
        <v>337.35</v>
      </c>
      <c r="L246" s="230">
        <v>329.1</v>
      </c>
      <c r="M246" s="230">
        <v>0.72785999999999995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480.05</v>
      </c>
      <c r="D247" s="231">
        <v>479.59999999999997</v>
      </c>
      <c r="E247" s="231">
        <v>475.44999999999993</v>
      </c>
      <c r="F247" s="231">
        <v>470.84999999999997</v>
      </c>
      <c r="G247" s="231">
        <v>466.69999999999993</v>
      </c>
      <c r="H247" s="231">
        <v>484.19999999999993</v>
      </c>
      <c r="I247" s="231">
        <v>488.34999999999991</v>
      </c>
      <c r="J247" s="231">
        <v>492.94999999999993</v>
      </c>
      <c r="K247" s="230">
        <v>483.75</v>
      </c>
      <c r="L247" s="230">
        <v>475</v>
      </c>
      <c r="M247" s="230">
        <v>14.665459999999999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156.65</v>
      </c>
      <c r="D248" s="231">
        <v>153.78333333333333</v>
      </c>
      <c r="E248" s="231">
        <v>149.91666666666666</v>
      </c>
      <c r="F248" s="231">
        <v>143.18333333333334</v>
      </c>
      <c r="G248" s="231">
        <v>139.31666666666666</v>
      </c>
      <c r="H248" s="231">
        <v>160.51666666666665</v>
      </c>
      <c r="I248" s="231">
        <v>164.38333333333333</v>
      </c>
      <c r="J248" s="231">
        <v>171.11666666666665</v>
      </c>
      <c r="K248" s="230">
        <v>157.65</v>
      </c>
      <c r="L248" s="230">
        <v>147.05000000000001</v>
      </c>
      <c r="M248" s="230">
        <v>201.74493000000001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1268.05</v>
      </c>
      <c r="D249" s="231">
        <v>1265.4666666666667</v>
      </c>
      <c r="E249" s="231">
        <v>1258.4833333333333</v>
      </c>
      <c r="F249" s="231">
        <v>1248.9166666666667</v>
      </c>
      <c r="G249" s="231">
        <v>1241.9333333333334</v>
      </c>
      <c r="H249" s="231">
        <v>1275.0333333333333</v>
      </c>
      <c r="I249" s="231">
        <v>1282.0166666666669</v>
      </c>
      <c r="J249" s="231">
        <v>1291.5833333333333</v>
      </c>
      <c r="K249" s="230">
        <v>1272.45</v>
      </c>
      <c r="L249" s="230">
        <v>1255.9000000000001</v>
      </c>
      <c r="M249" s="230">
        <v>19.815799999999999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14.7</v>
      </c>
      <c r="D250" s="231">
        <v>14.85</v>
      </c>
      <c r="E250" s="231">
        <v>14.35</v>
      </c>
      <c r="F250" s="231">
        <v>14</v>
      </c>
      <c r="G250" s="231">
        <v>13.5</v>
      </c>
      <c r="H250" s="231">
        <v>15.2</v>
      </c>
      <c r="I250" s="231">
        <v>15.7</v>
      </c>
      <c r="J250" s="231">
        <v>16.049999999999997</v>
      </c>
      <c r="K250" s="230">
        <v>15.35</v>
      </c>
      <c r="L250" s="230">
        <v>14.5</v>
      </c>
      <c r="M250" s="230">
        <v>158.76084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4197.75</v>
      </c>
      <c r="D251" s="231">
        <v>4060.9166666666665</v>
      </c>
      <c r="E251" s="231">
        <v>3871.833333333333</v>
      </c>
      <c r="F251" s="231">
        <v>3545.9166666666665</v>
      </c>
      <c r="G251" s="231">
        <v>3356.833333333333</v>
      </c>
      <c r="H251" s="231">
        <v>4386.833333333333</v>
      </c>
      <c r="I251" s="231">
        <v>4575.9166666666661</v>
      </c>
      <c r="J251" s="231">
        <v>4901.833333333333</v>
      </c>
      <c r="K251" s="230">
        <v>4250</v>
      </c>
      <c r="L251" s="230">
        <v>3735</v>
      </c>
      <c r="M251" s="230">
        <v>16.852530000000002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1317.45</v>
      </c>
      <c r="D252" s="231">
        <v>1315.6333333333334</v>
      </c>
      <c r="E252" s="231">
        <v>1307.8166666666668</v>
      </c>
      <c r="F252" s="231">
        <v>1298.1833333333334</v>
      </c>
      <c r="G252" s="231">
        <v>1290.3666666666668</v>
      </c>
      <c r="H252" s="231">
        <v>1325.2666666666669</v>
      </c>
      <c r="I252" s="231">
        <v>1333.0833333333335</v>
      </c>
      <c r="J252" s="231">
        <v>1342.7166666666669</v>
      </c>
      <c r="K252" s="230">
        <v>1323.45</v>
      </c>
      <c r="L252" s="230">
        <v>1306</v>
      </c>
      <c r="M252" s="230">
        <v>55.216059999999999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567</v>
      </c>
      <c r="D253" s="231">
        <v>569.98333333333335</v>
      </c>
      <c r="E253" s="231">
        <v>562.01666666666665</v>
      </c>
      <c r="F253" s="231">
        <v>557.0333333333333</v>
      </c>
      <c r="G253" s="231">
        <v>549.06666666666661</v>
      </c>
      <c r="H253" s="231">
        <v>574.9666666666667</v>
      </c>
      <c r="I253" s="231">
        <v>582.93333333333339</v>
      </c>
      <c r="J253" s="231">
        <v>587.91666666666674</v>
      </c>
      <c r="K253" s="230">
        <v>577.95000000000005</v>
      </c>
      <c r="L253" s="230">
        <v>565</v>
      </c>
      <c r="M253" s="230">
        <v>8.0697899999999994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2323.35</v>
      </c>
      <c r="D254" s="231">
        <v>2314.4333333333334</v>
      </c>
      <c r="E254" s="231">
        <v>2301.8666666666668</v>
      </c>
      <c r="F254" s="231">
        <v>2280.3833333333332</v>
      </c>
      <c r="G254" s="231">
        <v>2267.8166666666666</v>
      </c>
      <c r="H254" s="231">
        <v>2335.916666666667</v>
      </c>
      <c r="I254" s="231">
        <v>2348.4833333333336</v>
      </c>
      <c r="J254" s="231">
        <v>2369.9666666666672</v>
      </c>
      <c r="K254" s="230">
        <v>2327</v>
      </c>
      <c r="L254" s="230">
        <v>2292.9499999999998</v>
      </c>
      <c r="M254" s="230">
        <v>6.2543800000000003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684.45</v>
      </c>
      <c r="D255" s="231">
        <v>682.63333333333333</v>
      </c>
      <c r="E255" s="231">
        <v>679.36666666666667</v>
      </c>
      <c r="F255" s="231">
        <v>674.2833333333333</v>
      </c>
      <c r="G255" s="231">
        <v>671.01666666666665</v>
      </c>
      <c r="H255" s="231">
        <v>687.7166666666667</v>
      </c>
      <c r="I255" s="231">
        <v>690.98333333333335</v>
      </c>
      <c r="J255" s="231">
        <v>696.06666666666672</v>
      </c>
      <c r="K255" s="230">
        <v>685.9</v>
      </c>
      <c r="L255" s="230">
        <v>677.55</v>
      </c>
      <c r="M255" s="230">
        <v>1.7117599999999999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2064.25</v>
      </c>
      <c r="D256" s="231">
        <v>2054.15</v>
      </c>
      <c r="E256" s="231">
        <v>2024.15</v>
      </c>
      <c r="F256" s="231">
        <v>1984.05</v>
      </c>
      <c r="G256" s="231">
        <v>1954.05</v>
      </c>
      <c r="H256" s="231">
        <v>2094.25</v>
      </c>
      <c r="I256" s="231">
        <v>2124.25</v>
      </c>
      <c r="J256" s="231">
        <v>2164.3500000000004</v>
      </c>
      <c r="K256" s="230">
        <v>2084.15</v>
      </c>
      <c r="L256" s="230">
        <v>2014.05</v>
      </c>
      <c r="M256" s="230">
        <v>1.6062700000000001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3007.7</v>
      </c>
      <c r="D257" s="231">
        <v>2999.8333333333335</v>
      </c>
      <c r="E257" s="231">
        <v>2962.8666666666668</v>
      </c>
      <c r="F257" s="231">
        <v>2918.0333333333333</v>
      </c>
      <c r="G257" s="231">
        <v>2881.0666666666666</v>
      </c>
      <c r="H257" s="231">
        <v>3044.666666666667</v>
      </c>
      <c r="I257" s="231">
        <v>3081.6333333333332</v>
      </c>
      <c r="J257" s="231">
        <v>3126.4666666666672</v>
      </c>
      <c r="K257" s="230">
        <v>3036.8</v>
      </c>
      <c r="L257" s="230">
        <v>2955</v>
      </c>
      <c r="M257" s="230">
        <v>0.56267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793</v>
      </c>
      <c r="D258" s="231">
        <v>793.91666666666663</v>
      </c>
      <c r="E258" s="231">
        <v>785.38333333333321</v>
      </c>
      <c r="F258" s="231">
        <v>777.76666666666654</v>
      </c>
      <c r="G258" s="231">
        <v>769.23333333333312</v>
      </c>
      <c r="H258" s="231">
        <v>801.5333333333333</v>
      </c>
      <c r="I258" s="231">
        <v>810.06666666666683</v>
      </c>
      <c r="J258" s="231">
        <v>817.68333333333339</v>
      </c>
      <c r="K258" s="230">
        <v>802.45</v>
      </c>
      <c r="L258" s="230">
        <v>786.3</v>
      </c>
      <c r="M258" s="230">
        <v>1.69434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683.05</v>
      </c>
      <c r="D259" s="231">
        <v>688.16666666666663</v>
      </c>
      <c r="E259" s="231">
        <v>674.88333333333321</v>
      </c>
      <c r="F259" s="231">
        <v>666.71666666666658</v>
      </c>
      <c r="G259" s="231">
        <v>653.43333333333317</v>
      </c>
      <c r="H259" s="231">
        <v>696.33333333333326</v>
      </c>
      <c r="I259" s="231">
        <v>709.61666666666679</v>
      </c>
      <c r="J259" s="231">
        <v>717.7833333333333</v>
      </c>
      <c r="K259" s="230">
        <v>701.45</v>
      </c>
      <c r="L259" s="230">
        <v>680</v>
      </c>
      <c r="M259" s="230">
        <v>2.0049100000000002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336.3</v>
      </c>
      <c r="D260" s="231">
        <v>334.05</v>
      </c>
      <c r="E260" s="231">
        <v>330.40000000000003</v>
      </c>
      <c r="F260" s="231">
        <v>324.5</v>
      </c>
      <c r="G260" s="231">
        <v>320.85000000000002</v>
      </c>
      <c r="H260" s="231">
        <v>339.95000000000005</v>
      </c>
      <c r="I260" s="231">
        <v>343.6</v>
      </c>
      <c r="J260" s="231">
        <v>349.50000000000006</v>
      </c>
      <c r="K260" s="230">
        <v>337.7</v>
      </c>
      <c r="L260" s="230">
        <v>328.15</v>
      </c>
      <c r="M260" s="230">
        <v>8.1361000000000008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71.3</v>
      </c>
      <c r="D261" s="231">
        <v>70.183333333333337</v>
      </c>
      <c r="E261" s="231">
        <v>67.616666666666674</v>
      </c>
      <c r="F261" s="231">
        <v>63.933333333333337</v>
      </c>
      <c r="G261" s="231">
        <v>61.366666666666674</v>
      </c>
      <c r="H261" s="231">
        <v>73.866666666666674</v>
      </c>
      <c r="I261" s="231">
        <v>76.433333333333337</v>
      </c>
      <c r="J261" s="231">
        <v>80.116666666666674</v>
      </c>
      <c r="K261" s="230">
        <v>72.75</v>
      </c>
      <c r="L261" s="230">
        <v>66.5</v>
      </c>
      <c r="M261" s="230">
        <v>122.45726999999999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255.9</v>
      </c>
      <c r="D262" s="231">
        <v>257.23333333333335</v>
      </c>
      <c r="E262" s="231">
        <v>252.9666666666667</v>
      </c>
      <c r="F262" s="231">
        <v>250.03333333333336</v>
      </c>
      <c r="G262" s="231">
        <v>245.76666666666671</v>
      </c>
      <c r="H262" s="231">
        <v>260.16666666666669</v>
      </c>
      <c r="I262" s="231">
        <v>264.43333333333334</v>
      </c>
      <c r="J262" s="231">
        <v>267.36666666666667</v>
      </c>
      <c r="K262" s="230">
        <v>261.5</v>
      </c>
      <c r="L262" s="230">
        <v>254.3</v>
      </c>
      <c r="M262" s="230">
        <v>7.77989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701.7</v>
      </c>
      <c r="D263" s="231">
        <v>700.43333333333339</v>
      </c>
      <c r="E263" s="231">
        <v>695.41666666666674</v>
      </c>
      <c r="F263" s="231">
        <v>689.13333333333333</v>
      </c>
      <c r="G263" s="231">
        <v>684.11666666666667</v>
      </c>
      <c r="H263" s="231">
        <v>706.71666666666681</v>
      </c>
      <c r="I263" s="231">
        <v>711.73333333333346</v>
      </c>
      <c r="J263" s="231">
        <v>718.01666666666688</v>
      </c>
      <c r="K263" s="230">
        <v>705.45</v>
      </c>
      <c r="L263" s="230">
        <v>694.15</v>
      </c>
      <c r="M263" s="230">
        <v>14.61749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103.85</v>
      </c>
      <c r="D264" s="231">
        <v>103.31666666666666</v>
      </c>
      <c r="E264" s="231">
        <v>101.33333333333333</v>
      </c>
      <c r="F264" s="231">
        <v>98.816666666666663</v>
      </c>
      <c r="G264" s="231">
        <v>96.833333333333329</v>
      </c>
      <c r="H264" s="231">
        <v>105.83333333333333</v>
      </c>
      <c r="I264" s="231">
        <v>107.81666666666668</v>
      </c>
      <c r="J264" s="231">
        <v>110.33333333333333</v>
      </c>
      <c r="K264" s="230">
        <v>105.3</v>
      </c>
      <c r="L264" s="230">
        <v>100.8</v>
      </c>
      <c r="M264" s="230">
        <v>18.07977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290.2</v>
      </c>
      <c r="D265" s="231">
        <v>290.2833333333333</v>
      </c>
      <c r="E265" s="231">
        <v>286.41666666666663</v>
      </c>
      <c r="F265" s="231">
        <v>282.63333333333333</v>
      </c>
      <c r="G265" s="231">
        <v>278.76666666666665</v>
      </c>
      <c r="H265" s="231">
        <v>294.06666666666661</v>
      </c>
      <c r="I265" s="231">
        <v>297.93333333333328</v>
      </c>
      <c r="J265" s="231">
        <v>301.71666666666658</v>
      </c>
      <c r="K265" s="230">
        <v>294.14999999999998</v>
      </c>
      <c r="L265" s="230">
        <v>286.5</v>
      </c>
      <c r="M265" s="230">
        <v>4.00528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520.35</v>
      </c>
      <c r="D266" s="231">
        <v>517.0333333333333</v>
      </c>
      <c r="E266" s="231">
        <v>511.56666666666661</v>
      </c>
      <c r="F266" s="231">
        <v>502.7833333333333</v>
      </c>
      <c r="G266" s="231">
        <v>497.31666666666661</v>
      </c>
      <c r="H266" s="231">
        <v>525.81666666666661</v>
      </c>
      <c r="I266" s="231">
        <v>531.2833333333333</v>
      </c>
      <c r="J266" s="231">
        <v>540.06666666666661</v>
      </c>
      <c r="K266" s="230">
        <v>522.5</v>
      </c>
      <c r="L266" s="230">
        <v>508.25</v>
      </c>
      <c r="M266" s="230">
        <v>25.69828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483.65</v>
      </c>
      <c r="D267" s="231">
        <v>485.34999999999997</v>
      </c>
      <c r="E267" s="231">
        <v>481.29999999999995</v>
      </c>
      <c r="F267" s="231">
        <v>478.95</v>
      </c>
      <c r="G267" s="231">
        <v>474.9</v>
      </c>
      <c r="H267" s="231">
        <v>487.69999999999993</v>
      </c>
      <c r="I267" s="231">
        <v>491.75</v>
      </c>
      <c r="J267" s="231">
        <v>494.09999999999991</v>
      </c>
      <c r="K267" s="230">
        <v>489.4</v>
      </c>
      <c r="L267" s="230">
        <v>483</v>
      </c>
      <c r="M267" s="230">
        <v>14.09515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398.4</v>
      </c>
      <c r="D268" s="231">
        <v>394.31666666666666</v>
      </c>
      <c r="E268" s="231">
        <v>388.63333333333333</v>
      </c>
      <c r="F268" s="231">
        <v>378.86666666666667</v>
      </c>
      <c r="G268" s="231">
        <v>373.18333333333334</v>
      </c>
      <c r="H268" s="231">
        <v>404.08333333333331</v>
      </c>
      <c r="I268" s="231">
        <v>409.76666666666659</v>
      </c>
      <c r="J268" s="231">
        <v>419.5333333333333</v>
      </c>
      <c r="K268" s="230">
        <v>400</v>
      </c>
      <c r="L268" s="230">
        <v>384.55</v>
      </c>
      <c r="M268" s="230">
        <v>4.0821800000000001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362.9</v>
      </c>
      <c r="D269" s="231">
        <v>360.36666666666662</v>
      </c>
      <c r="E269" s="231">
        <v>356.93333333333322</v>
      </c>
      <c r="F269" s="231">
        <v>350.96666666666658</v>
      </c>
      <c r="G269" s="231">
        <v>347.53333333333319</v>
      </c>
      <c r="H269" s="231">
        <v>366.33333333333326</v>
      </c>
      <c r="I269" s="231">
        <v>369.76666666666665</v>
      </c>
      <c r="J269" s="231">
        <v>375.73333333333329</v>
      </c>
      <c r="K269" s="230">
        <v>363.8</v>
      </c>
      <c r="L269" s="230">
        <v>354.4</v>
      </c>
      <c r="M269" s="230">
        <v>1.4642500000000001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705.1</v>
      </c>
      <c r="D270" s="231">
        <v>707.38333333333321</v>
      </c>
      <c r="E270" s="231">
        <v>689.76666666666642</v>
      </c>
      <c r="F270" s="231">
        <v>674.43333333333317</v>
      </c>
      <c r="G270" s="231">
        <v>656.81666666666638</v>
      </c>
      <c r="H270" s="231">
        <v>722.71666666666647</v>
      </c>
      <c r="I270" s="231">
        <v>740.33333333333326</v>
      </c>
      <c r="J270" s="231">
        <v>755.66666666666652</v>
      </c>
      <c r="K270" s="230">
        <v>725</v>
      </c>
      <c r="L270" s="230">
        <v>692.05</v>
      </c>
      <c r="M270" s="230">
        <v>3.7641800000000001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209.9</v>
      </c>
      <c r="D271" s="231">
        <v>209.81666666666669</v>
      </c>
      <c r="E271" s="231">
        <v>208.73333333333338</v>
      </c>
      <c r="F271" s="231">
        <v>207.56666666666669</v>
      </c>
      <c r="G271" s="231">
        <v>206.48333333333338</v>
      </c>
      <c r="H271" s="231">
        <v>210.98333333333338</v>
      </c>
      <c r="I271" s="231">
        <v>212.06666666666669</v>
      </c>
      <c r="J271" s="231">
        <v>213.23333333333338</v>
      </c>
      <c r="K271" s="230">
        <v>210.9</v>
      </c>
      <c r="L271" s="230">
        <v>208.65</v>
      </c>
      <c r="M271" s="230">
        <v>2.0163700000000002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575.1</v>
      </c>
      <c r="D272" s="231">
        <v>574.00000000000011</v>
      </c>
      <c r="E272" s="231">
        <v>570.05000000000018</v>
      </c>
      <c r="F272" s="231">
        <v>565.00000000000011</v>
      </c>
      <c r="G272" s="231">
        <v>561.05000000000018</v>
      </c>
      <c r="H272" s="231">
        <v>579.05000000000018</v>
      </c>
      <c r="I272" s="231">
        <v>583.00000000000023</v>
      </c>
      <c r="J272" s="231">
        <v>588.05000000000018</v>
      </c>
      <c r="K272" s="230">
        <v>577.95000000000005</v>
      </c>
      <c r="L272" s="230">
        <v>568.95000000000005</v>
      </c>
      <c r="M272" s="230">
        <v>0.83682000000000001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2001.75</v>
      </c>
      <c r="D273" s="231">
        <v>1998.9166666666667</v>
      </c>
      <c r="E273" s="231">
        <v>1982.8333333333335</v>
      </c>
      <c r="F273" s="231">
        <v>1963.9166666666667</v>
      </c>
      <c r="G273" s="231">
        <v>1947.8333333333335</v>
      </c>
      <c r="H273" s="231">
        <v>2017.8333333333335</v>
      </c>
      <c r="I273" s="231">
        <v>2033.916666666667</v>
      </c>
      <c r="J273" s="231">
        <v>2052.8333333333335</v>
      </c>
      <c r="K273" s="230">
        <v>2015</v>
      </c>
      <c r="L273" s="230">
        <v>1980</v>
      </c>
      <c r="M273" s="230">
        <v>0.99750000000000005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239.25</v>
      </c>
      <c r="D274" s="231">
        <v>238.75</v>
      </c>
      <c r="E274" s="231">
        <v>237.6</v>
      </c>
      <c r="F274" s="231">
        <v>235.95</v>
      </c>
      <c r="G274" s="231">
        <v>234.79999999999998</v>
      </c>
      <c r="H274" s="231">
        <v>240.4</v>
      </c>
      <c r="I274" s="231">
        <v>241.54999999999998</v>
      </c>
      <c r="J274" s="231">
        <v>243.20000000000002</v>
      </c>
      <c r="K274" s="230">
        <v>239.9</v>
      </c>
      <c r="L274" s="230">
        <v>237.1</v>
      </c>
      <c r="M274" s="230">
        <v>1.07866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1006.8</v>
      </c>
      <c r="D275" s="231">
        <v>1005</v>
      </c>
      <c r="E275" s="231">
        <v>993</v>
      </c>
      <c r="F275" s="231">
        <v>979.2</v>
      </c>
      <c r="G275" s="231">
        <v>967.2</v>
      </c>
      <c r="H275" s="231">
        <v>1018.8</v>
      </c>
      <c r="I275" s="231">
        <v>1030.8</v>
      </c>
      <c r="J275" s="231">
        <v>1044.5999999999999</v>
      </c>
      <c r="K275" s="230">
        <v>1017</v>
      </c>
      <c r="L275" s="230">
        <v>991.2</v>
      </c>
      <c r="M275" s="230">
        <v>12.635149999999999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405.35</v>
      </c>
      <c r="D276" s="231">
        <v>406.9666666666667</v>
      </c>
      <c r="E276" s="231">
        <v>401.68333333333339</v>
      </c>
      <c r="F276" s="231">
        <v>398.01666666666671</v>
      </c>
      <c r="G276" s="231">
        <v>392.73333333333341</v>
      </c>
      <c r="H276" s="231">
        <v>410.63333333333338</v>
      </c>
      <c r="I276" s="231">
        <v>415.91666666666669</v>
      </c>
      <c r="J276" s="231">
        <v>419.58333333333337</v>
      </c>
      <c r="K276" s="230">
        <v>412.25</v>
      </c>
      <c r="L276" s="230">
        <v>403.3</v>
      </c>
      <c r="M276" s="230">
        <v>2.8775599999999999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1253.8</v>
      </c>
      <c r="D277" s="231">
        <v>1258.2666666666667</v>
      </c>
      <c r="E277" s="231">
        <v>1246.5333333333333</v>
      </c>
      <c r="F277" s="231">
        <v>1239.2666666666667</v>
      </c>
      <c r="G277" s="231">
        <v>1227.5333333333333</v>
      </c>
      <c r="H277" s="231">
        <v>1265.5333333333333</v>
      </c>
      <c r="I277" s="231">
        <v>1277.2666666666664</v>
      </c>
      <c r="J277" s="231">
        <v>1284.5333333333333</v>
      </c>
      <c r="K277" s="230">
        <v>1270</v>
      </c>
      <c r="L277" s="230">
        <v>1251</v>
      </c>
      <c r="M277" s="230">
        <v>1.7016800000000001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515.20000000000005</v>
      </c>
      <c r="D278" s="231">
        <v>516.4</v>
      </c>
      <c r="E278" s="231">
        <v>510.79999999999995</v>
      </c>
      <c r="F278" s="231">
        <v>506.4</v>
      </c>
      <c r="G278" s="231">
        <v>500.79999999999995</v>
      </c>
      <c r="H278" s="231">
        <v>520.79999999999995</v>
      </c>
      <c r="I278" s="231">
        <v>526.40000000000009</v>
      </c>
      <c r="J278" s="231">
        <v>530.79999999999995</v>
      </c>
      <c r="K278" s="230">
        <v>522</v>
      </c>
      <c r="L278" s="230">
        <v>512</v>
      </c>
      <c r="M278" s="230">
        <v>1.5892999999999999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105.65</v>
      </c>
      <c r="D279" s="231">
        <v>105.83333333333333</v>
      </c>
      <c r="E279" s="231">
        <v>104.96666666666665</v>
      </c>
      <c r="F279" s="231">
        <v>104.28333333333333</v>
      </c>
      <c r="G279" s="231">
        <v>103.41666666666666</v>
      </c>
      <c r="H279" s="231">
        <v>106.51666666666665</v>
      </c>
      <c r="I279" s="231">
        <v>107.38333333333333</v>
      </c>
      <c r="J279" s="231">
        <v>108.06666666666665</v>
      </c>
      <c r="K279" s="230">
        <v>106.7</v>
      </c>
      <c r="L279" s="230">
        <v>105.15</v>
      </c>
      <c r="M279" s="230">
        <v>7.1746800000000004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410.3</v>
      </c>
      <c r="D280" s="231">
        <v>410.76666666666665</v>
      </c>
      <c r="E280" s="231">
        <v>408.83333333333331</v>
      </c>
      <c r="F280" s="231">
        <v>407.36666666666667</v>
      </c>
      <c r="G280" s="231">
        <v>405.43333333333334</v>
      </c>
      <c r="H280" s="231">
        <v>412.23333333333329</v>
      </c>
      <c r="I280" s="231">
        <v>414.16666666666669</v>
      </c>
      <c r="J280" s="231">
        <v>415.63333333333327</v>
      </c>
      <c r="K280" s="230">
        <v>412.7</v>
      </c>
      <c r="L280" s="230">
        <v>409.3</v>
      </c>
      <c r="M280" s="230">
        <v>0.91825999999999997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104.45</v>
      </c>
      <c r="D281" s="231">
        <v>104.36666666666667</v>
      </c>
      <c r="E281" s="231">
        <v>102.93333333333335</v>
      </c>
      <c r="F281" s="231">
        <v>101.41666666666667</v>
      </c>
      <c r="G281" s="231">
        <v>99.983333333333348</v>
      </c>
      <c r="H281" s="231">
        <v>105.88333333333335</v>
      </c>
      <c r="I281" s="231">
        <v>107.31666666666669</v>
      </c>
      <c r="J281" s="231">
        <v>108.83333333333336</v>
      </c>
      <c r="K281" s="230">
        <v>105.8</v>
      </c>
      <c r="L281" s="230">
        <v>102.85</v>
      </c>
      <c r="M281" s="230">
        <v>19.664210000000001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528.35</v>
      </c>
      <c r="D282" s="231">
        <v>526.30000000000007</v>
      </c>
      <c r="E282" s="231">
        <v>520.20000000000016</v>
      </c>
      <c r="F282" s="231">
        <v>512.05000000000007</v>
      </c>
      <c r="G282" s="231">
        <v>505.95000000000016</v>
      </c>
      <c r="H282" s="231">
        <v>534.45000000000016</v>
      </c>
      <c r="I282" s="231">
        <v>540.55000000000007</v>
      </c>
      <c r="J282" s="231">
        <v>548.70000000000016</v>
      </c>
      <c r="K282" s="230">
        <v>532.4</v>
      </c>
      <c r="L282" s="230">
        <v>518.15</v>
      </c>
      <c r="M282" s="230">
        <v>3.83081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1945.05</v>
      </c>
      <c r="D283" s="231">
        <v>1939.5</v>
      </c>
      <c r="E283" s="231">
        <v>1929.05</v>
      </c>
      <c r="F283" s="231">
        <v>1913.05</v>
      </c>
      <c r="G283" s="231">
        <v>1902.6</v>
      </c>
      <c r="H283" s="231">
        <v>1955.5</v>
      </c>
      <c r="I283" s="231">
        <v>1965.9499999999998</v>
      </c>
      <c r="J283" s="231">
        <v>1981.95</v>
      </c>
      <c r="K283" s="230">
        <v>1949.95</v>
      </c>
      <c r="L283" s="230">
        <v>1923.5</v>
      </c>
      <c r="M283" s="230">
        <v>32.954120000000003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1603.95</v>
      </c>
      <c r="D284" s="231">
        <v>1601.4166666666667</v>
      </c>
      <c r="E284" s="231">
        <v>1587.8333333333335</v>
      </c>
      <c r="F284" s="231">
        <v>1571.7166666666667</v>
      </c>
      <c r="G284" s="231">
        <v>1558.1333333333334</v>
      </c>
      <c r="H284" s="231">
        <v>1617.5333333333335</v>
      </c>
      <c r="I284" s="231">
        <v>1631.116666666667</v>
      </c>
      <c r="J284" s="231">
        <v>1647.2333333333336</v>
      </c>
      <c r="K284" s="230">
        <v>1615</v>
      </c>
      <c r="L284" s="230">
        <v>1585.3</v>
      </c>
      <c r="M284" s="230">
        <v>0.25270999999999999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102.5</v>
      </c>
      <c r="D285" s="231">
        <v>102.46666666666665</v>
      </c>
      <c r="E285" s="231">
        <v>101.48333333333331</v>
      </c>
      <c r="F285" s="231">
        <v>100.46666666666665</v>
      </c>
      <c r="G285" s="231">
        <v>99.483333333333306</v>
      </c>
      <c r="H285" s="231">
        <v>103.48333333333331</v>
      </c>
      <c r="I285" s="231">
        <v>104.46666666666665</v>
      </c>
      <c r="J285" s="231">
        <v>105.48333333333331</v>
      </c>
      <c r="K285" s="230">
        <v>103.45</v>
      </c>
      <c r="L285" s="230">
        <v>101.45</v>
      </c>
      <c r="M285" s="230">
        <v>77.859459999999999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3878.25</v>
      </c>
      <c r="D286" s="231">
        <v>3859.85</v>
      </c>
      <c r="E286" s="231">
        <v>3829.7</v>
      </c>
      <c r="F286" s="231">
        <v>3781.15</v>
      </c>
      <c r="G286" s="231">
        <v>3751</v>
      </c>
      <c r="H286" s="231">
        <v>3908.3999999999996</v>
      </c>
      <c r="I286" s="231">
        <v>3938.55</v>
      </c>
      <c r="J286" s="231">
        <v>3987.0999999999995</v>
      </c>
      <c r="K286" s="230">
        <v>3890</v>
      </c>
      <c r="L286" s="230">
        <v>3811.3</v>
      </c>
      <c r="M286" s="230">
        <v>2.9268000000000001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377.5</v>
      </c>
      <c r="D287" s="231">
        <v>376.45</v>
      </c>
      <c r="E287" s="231">
        <v>374.59999999999997</v>
      </c>
      <c r="F287" s="231">
        <v>371.7</v>
      </c>
      <c r="G287" s="231">
        <v>369.84999999999997</v>
      </c>
      <c r="H287" s="231">
        <v>379.34999999999997</v>
      </c>
      <c r="I287" s="231">
        <v>381.2</v>
      </c>
      <c r="J287" s="231">
        <v>384.09999999999997</v>
      </c>
      <c r="K287" s="230">
        <v>378.3</v>
      </c>
      <c r="L287" s="230">
        <v>373.55</v>
      </c>
      <c r="M287" s="230">
        <v>9.05809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5001.1000000000004</v>
      </c>
      <c r="D288" s="231">
        <v>4981.7</v>
      </c>
      <c r="E288" s="231">
        <v>4944.3999999999996</v>
      </c>
      <c r="F288" s="231">
        <v>4887.7</v>
      </c>
      <c r="G288" s="231">
        <v>4850.3999999999996</v>
      </c>
      <c r="H288" s="231">
        <v>5038.3999999999996</v>
      </c>
      <c r="I288" s="231">
        <v>5075.7000000000007</v>
      </c>
      <c r="J288" s="231">
        <v>5132.3999999999996</v>
      </c>
      <c r="K288" s="230">
        <v>5019</v>
      </c>
      <c r="L288" s="230">
        <v>4925</v>
      </c>
      <c r="M288" s="230">
        <v>4.4390799999999997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11604.35</v>
      </c>
      <c r="D289" s="231">
        <v>11565.6</v>
      </c>
      <c r="E289" s="231">
        <v>11431</v>
      </c>
      <c r="F289" s="231">
        <v>11257.65</v>
      </c>
      <c r="G289" s="231">
        <v>11123.05</v>
      </c>
      <c r="H289" s="231">
        <v>11738.95</v>
      </c>
      <c r="I289" s="231">
        <v>11873.550000000003</v>
      </c>
      <c r="J289" s="231">
        <v>12046.900000000001</v>
      </c>
      <c r="K289" s="230">
        <v>11700.2</v>
      </c>
      <c r="L289" s="230">
        <v>11392.25</v>
      </c>
      <c r="M289" s="230">
        <v>6.5229999999999996E-2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2218.4499999999998</v>
      </c>
      <c r="D290" s="231">
        <v>2213.4</v>
      </c>
      <c r="E290" s="231">
        <v>2206.0500000000002</v>
      </c>
      <c r="F290" s="231">
        <v>2193.65</v>
      </c>
      <c r="G290" s="231">
        <v>2186.3000000000002</v>
      </c>
      <c r="H290" s="231">
        <v>2225.8000000000002</v>
      </c>
      <c r="I290" s="231">
        <v>2233.1499999999996</v>
      </c>
      <c r="J290" s="231">
        <v>2245.5500000000002</v>
      </c>
      <c r="K290" s="230">
        <v>2220.75</v>
      </c>
      <c r="L290" s="230">
        <v>2201</v>
      </c>
      <c r="M290" s="230">
        <v>12.49128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330.75</v>
      </c>
      <c r="D291" s="231">
        <v>329.40000000000003</v>
      </c>
      <c r="E291" s="231">
        <v>325.35000000000008</v>
      </c>
      <c r="F291" s="231">
        <v>319.95000000000005</v>
      </c>
      <c r="G291" s="231">
        <v>315.90000000000009</v>
      </c>
      <c r="H291" s="231">
        <v>334.80000000000007</v>
      </c>
      <c r="I291" s="231">
        <v>338.85</v>
      </c>
      <c r="J291" s="231">
        <v>344.25000000000006</v>
      </c>
      <c r="K291" s="230">
        <v>333.45</v>
      </c>
      <c r="L291" s="230">
        <v>324</v>
      </c>
      <c r="M291" s="230">
        <v>3.9356599999999999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334.85</v>
      </c>
      <c r="D292" s="231">
        <v>333.56666666666666</v>
      </c>
      <c r="E292" s="231">
        <v>331.2833333333333</v>
      </c>
      <c r="F292" s="231">
        <v>327.71666666666664</v>
      </c>
      <c r="G292" s="231">
        <v>325.43333333333328</v>
      </c>
      <c r="H292" s="231">
        <v>337.13333333333333</v>
      </c>
      <c r="I292" s="231">
        <v>339.41666666666674</v>
      </c>
      <c r="J292" s="231">
        <v>342.98333333333335</v>
      </c>
      <c r="K292" s="230">
        <v>335.85</v>
      </c>
      <c r="L292" s="230">
        <v>330</v>
      </c>
      <c r="M292" s="230">
        <v>14.333550000000001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255.7</v>
      </c>
      <c r="D293" s="231">
        <v>256.39999999999998</v>
      </c>
      <c r="E293" s="231">
        <v>254.39999999999998</v>
      </c>
      <c r="F293" s="231">
        <v>253.1</v>
      </c>
      <c r="G293" s="231">
        <v>251.1</v>
      </c>
      <c r="H293" s="231">
        <v>257.69999999999993</v>
      </c>
      <c r="I293" s="231">
        <v>259.69999999999993</v>
      </c>
      <c r="J293" s="231">
        <v>260.99999999999994</v>
      </c>
      <c r="K293" s="230">
        <v>258.39999999999998</v>
      </c>
      <c r="L293" s="230">
        <v>255.1</v>
      </c>
      <c r="M293" s="230">
        <v>1.6207800000000001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95.05</v>
      </c>
      <c r="D294" s="231">
        <v>95.633333333333326</v>
      </c>
      <c r="E294" s="231">
        <v>93.766666666666652</v>
      </c>
      <c r="F294" s="231">
        <v>92.48333333333332</v>
      </c>
      <c r="G294" s="231">
        <v>90.616666666666646</v>
      </c>
      <c r="H294" s="231">
        <v>96.916666666666657</v>
      </c>
      <c r="I294" s="231">
        <v>98.783333333333331</v>
      </c>
      <c r="J294" s="231">
        <v>100.06666666666666</v>
      </c>
      <c r="K294" s="230">
        <v>97.5</v>
      </c>
      <c r="L294" s="230">
        <v>94.35</v>
      </c>
      <c r="M294" s="230">
        <v>38.216410000000003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604.29999999999995</v>
      </c>
      <c r="D295" s="231">
        <v>605.86666666666667</v>
      </c>
      <c r="E295" s="231">
        <v>601.5333333333333</v>
      </c>
      <c r="F295" s="231">
        <v>598.76666666666665</v>
      </c>
      <c r="G295" s="231">
        <v>594.43333333333328</v>
      </c>
      <c r="H295" s="231">
        <v>608.63333333333333</v>
      </c>
      <c r="I295" s="231">
        <v>612.96666666666658</v>
      </c>
      <c r="J295" s="231">
        <v>615.73333333333335</v>
      </c>
      <c r="K295" s="230">
        <v>610.20000000000005</v>
      </c>
      <c r="L295" s="230">
        <v>603.1</v>
      </c>
      <c r="M295" s="230">
        <v>11.9559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3991.4</v>
      </c>
      <c r="D296" s="231">
        <v>3988.6000000000004</v>
      </c>
      <c r="E296" s="231">
        <v>3962.4000000000005</v>
      </c>
      <c r="F296" s="231">
        <v>3933.4</v>
      </c>
      <c r="G296" s="231">
        <v>3907.2000000000003</v>
      </c>
      <c r="H296" s="231">
        <v>4017.6000000000008</v>
      </c>
      <c r="I296" s="231">
        <v>4043.8000000000006</v>
      </c>
      <c r="J296" s="231">
        <v>4072.8000000000011</v>
      </c>
      <c r="K296" s="230">
        <v>4014.8</v>
      </c>
      <c r="L296" s="230">
        <v>3959.6</v>
      </c>
      <c r="M296" s="230">
        <v>0.16123999999999999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779.95</v>
      </c>
      <c r="D297" s="231">
        <v>778.91666666666663</v>
      </c>
      <c r="E297" s="231">
        <v>774.23333333333323</v>
      </c>
      <c r="F297" s="231">
        <v>768.51666666666665</v>
      </c>
      <c r="G297" s="231">
        <v>763.83333333333326</v>
      </c>
      <c r="H297" s="231">
        <v>784.63333333333321</v>
      </c>
      <c r="I297" s="231">
        <v>789.31666666666661</v>
      </c>
      <c r="J297" s="231">
        <v>795.03333333333319</v>
      </c>
      <c r="K297" s="230">
        <v>783.6</v>
      </c>
      <c r="L297" s="230">
        <v>773.2</v>
      </c>
      <c r="M297" s="230">
        <v>3.6937799999999998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1430.55</v>
      </c>
      <c r="D298" s="231">
        <v>1435.9000000000003</v>
      </c>
      <c r="E298" s="231">
        <v>1411.8000000000006</v>
      </c>
      <c r="F298" s="231">
        <v>1393.0500000000004</v>
      </c>
      <c r="G298" s="231">
        <v>1368.9500000000007</v>
      </c>
      <c r="H298" s="231">
        <v>1454.6500000000005</v>
      </c>
      <c r="I298" s="231">
        <v>1478.7500000000005</v>
      </c>
      <c r="J298" s="231">
        <v>1497.5000000000005</v>
      </c>
      <c r="K298" s="230">
        <v>1460</v>
      </c>
      <c r="L298" s="230">
        <v>1417.15</v>
      </c>
      <c r="M298" s="230">
        <v>0.72101000000000004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30.4</v>
      </c>
      <c r="D299" s="231">
        <v>30.349999999999998</v>
      </c>
      <c r="E299" s="231">
        <v>29.749999999999996</v>
      </c>
      <c r="F299" s="231">
        <v>29.099999999999998</v>
      </c>
      <c r="G299" s="231">
        <v>28.499999999999996</v>
      </c>
      <c r="H299" s="231">
        <v>30.999999999999996</v>
      </c>
      <c r="I299" s="231">
        <v>31.599999999999998</v>
      </c>
      <c r="J299" s="231">
        <v>32.25</v>
      </c>
      <c r="K299" s="230">
        <v>30.95</v>
      </c>
      <c r="L299" s="230">
        <v>29.7</v>
      </c>
      <c r="M299" s="230">
        <v>30.771709999999999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159.55000000000001</v>
      </c>
      <c r="D300" s="231">
        <v>159.85</v>
      </c>
      <c r="E300" s="231">
        <v>157.69999999999999</v>
      </c>
      <c r="F300" s="231">
        <v>155.85</v>
      </c>
      <c r="G300" s="231">
        <v>153.69999999999999</v>
      </c>
      <c r="H300" s="231">
        <v>161.69999999999999</v>
      </c>
      <c r="I300" s="231">
        <v>163.85000000000002</v>
      </c>
      <c r="J300" s="231">
        <v>165.7</v>
      </c>
      <c r="K300" s="230">
        <v>162</v>
      </c>
      <c r="L300" s="230">
        <v>158</v>
      </c>
      <c r="M300" s="230">
        <v>2.5544600000000002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97881.8</v>
      </c>
      <c r="D301" s="231">
        <v>97551.316666666651</v>
      </c>
      <c r="E301" s="231">
        <v>96931.633333333302</v>
      </c>
      <c r="F301" s="231">
        <v>95981.466666666645</v>
      </c>
      <c r="G301" s="231">
        <v>95361.783333333296</v>
      </c>
      <c r="H301" s="231">
        <v>98501.483333333308</v>
      </c>
      <c r="I301" s="231">
        <v>99121.166666666657</v>
      </c>
      <c r="J301" s="231">
        <v>100071.33333333331</v>
      </c>
      <c r="K301" s="230">
        <v>98171</v>
      </c>
      <c r="L301" s="230">
        <v>96601.15</v>
      </c>
      <c r="M301" s="230">
        <v>6.694E-2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1877.25</v>
      </c>
      <c r="D302" s="231">
        <v>1882.2166666666665</v>
      </c>
      <c r="E302" s="231">
        <v>1865.5333333333328</v>
      </c>
      <c r="F302" s="231">
        <v>1853.8166666666664</v>
      </c>
      <c r="G302" s="231">
        <v>1837.1333333333328</v>
      </c>
      <c r="H302" s="231">
        <v>1893.9333333333329</v>
      </c>
      <c r="I302" s="231">
        <v>1910.6166666666668</v>
      </c>
      <c r="J302" s="231">
        <v>1922.333333333333</v>
      </c>
      <c r="K302" s="230">
        <v>1898.9</v>
      </c>
      <c r="L302" s="230">
        <v>1870.5</v>
      </c>
      <c r="M302" s="230">
        <v>0.56401999999999997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1020.25</v>
      </c>
      <c r="D303" s="231">
        <v>1003.0833333333334</v>
      </c>
      <c r="E303" s="231">
        <v>971.16666666666674</v>
      </c>
      <c r="F303" s="231">
        <v>922.08333333333337</v>
      </c>
      <c r="G303" s="231">
        <v>890.16666666666674</v>
      </c>
      <c r="H303" s="231">
        <v>1052.1666666666667</v>
      </c>
      <c r="I303" s="231">
        <v>1084.0833333333335</v>
      </c>
      <c r="J303" s="231">
        <v>1133.1666666666667</v>
      </c>
      <c r="K303" s="230">
        <v>1035</v>
      </c>
      <c r="L303" s="230">
        <v>954</v>
      </c>
      <c r="M303" s="230">
        <v>9.7439300000000006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1035.3</v>
      </c>
      <c r="D304" s="231">
        <v>1037.5333333333333</v>
      </c>
      <c r="E304" s="231">
        <v>1027.8666666666666</v>
      </c>
      <c r="F304" s="231">
        <v>1020.4333333333332</v>
      </c>
      <c r="G304" s="231">
        <v>1010.7666666666664</v>
      </c>
      <c r="H304" s="231">
        <v>1044.9666666666667</v>
      </c>
      <c r="I304" s="231">
        <v>1054.6333333333337</v>
      </c>
      <c r="J304" s="231">
        <v>1062.0666666666668</v>
      </c>
      <c r="K304" s="230">
        <v>1047.2</v>
      </c>
      <c r="L304" s="230">
        <v>1030.0999999999999</v>
      </c>
      <c r="M304" s="230">
        <v>2.0450499999999998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280.05</v>
      </c>
      <c r="D305" s="231">
        <v>281.38333333333338</v>
      </c>
      <c r="E305" s="231">
        <v>277.91666666666674</v>
      </c>
      <c r="F305" s="231">
        <v>275.78333333333336</v>
      </c>
      <c r="G305" s="231">
        <v>272.31666666666672</v>
      </c>
      <c r="H305" s="231">
        <v>283.51666666666677</v>
      </c>
      <c r="I305" s="231">
        <v>286.98333333333335</v>
      </c>
      <c r="J305" s="231">
        <v>289.11666666666679</v>
      </c>
      <c r="K305" s="230">
        <v>284.85000000000002</v>
      </c>
      <c r="L305" s="230">
        <v>279.25</v>
      </c>
      <c r="M305" s="230">
        <v>13.70444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1281.8499999999999</v>
      </c>
      <c r="D306" s="231">
        <v>1280.9999999999998</v>
      </c>
      <c r="E306" s="231">
        <v>1269.1999999999996</v>
      </c>
      <c r="F306" s="231">
        <v>1256.5499999999997</v>
      </c>
      <c r="G306" s="231">
        <v>1244.7499999999995</v>
      </c>
      <c r="H306" s="231">
        <v>1293.6499999999996</v>
      </c>
      <c r="I306" s="231">
        <v>1305.4499999999998</v>
      </c>
      <c r="J306" s="231">
        <v>1318.0999999999997</v>
      </c>
      <c r="K306" s="230">
        <v>1292.8</v>
      </c>
      <c r="L306" s="230">
        <v>1268.3499999999999</v>
      </c>
      <c r="M306" s="230">
        <v>35.081119999999999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458.3</v>
      </c>
      <c r="D307" s="231">
        <v>457.7833333333333</v>
      </c>
      <c r="E307" s="231">
        <v>449.61666666666662</v>
      </c>
      <c r="F307" s="231">
        <v>440.93333333333334</v>
      </c>
      <c r="G307" s="231">
        <v>432.76666666666665</v>
      </c>
      <c r="H307" s="231">
        <v>466.46666666666658</v>
      </c>
      <c r="I307" s="231">
        <v>474.63333333333333</v>
      </c>
      <c r="J307" s="231">
        <v>483.31666666666655</v>
      </c>
      <c r="K307" s="230">
        <v>465.95</v>
      </c>
      <c r="L307" s="230">
        <v>449.1</v>
      </c>
      <c r="M307" s="230">
        <v>31.497019999999999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286.5</v>
      </c>
      <c r="D308" s="231">
        <v>286.03333333333336</v>
      </c>
      <c r="E308" s="231">
        <v>282.9666666666667</v>
      </c>
      <c r="F308" s="231">
        <v>279.43333333333334</v>
      </c>
      <c r="G308" s="231">
        <v>276.36666666666667</v>
      </c>
      <c r="H308" s="231">
        <v>289.56666666666672</v>
      </c>
      <c r="I308" s="231">
        <v>292.63333333333344</v>
      </c>
      <c r="J308" s="231">
        <v>296.16666666666674</v>
      </c>
      <c r="K308" s="230">
        <v>289.10000000000002</v>
      </c>
      <c r="L308" s="230">
        <v>282.5</v>
      </c>
      <c r="M308" s="230">
        <v>0.87934000000000001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406.25</v>
      </c>
      <c r="D309" s="231">
        <v>403.0333333333333</v>
      </c>
      <c r="E309" s="231">
        <v>398.26666666666659</v>
      </c>
      <c r="F309" s="231">
        <v>390.2833333333333</v>
      </c>
      <c r="G309" s="231">
        <v>385.51666666666659</v>
      </c>
      <c r="H309" s="231">
        <v>411.01666666666659</v>
      </c>
      <c r="I309" s="231">
        <v>415.78333333333325</v>
      </c>
      <c r="J309" s="231">
        <v>423.76666666666659</v>
      </c>
      <c r="K309" s="230">
        <v>407.8</v>
      </c>
      <c r="L309" s="230">
        <v>395.05</v>
      </c>
      <c r="M309" s="230">
        <v>1.8023400000000001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361.8</v>
      </c>
      <c r="D310" s="231">
        <v>362.34999999999997</v>
      </c>
      <c r="E310" s="231">
        <v>357.49999999999994</v>
      </c>
      <c r="F310" s="231">
        <v>353.2</v>
      </c>
      <c r="G310" s="231">
        <v>348.34999999999997</v>
      </c>
      <c r="H310" s="231">
        <v>366.64999999999992</v>
      </c>
      <c r="I310" s="231">
        <v>371.49999999999994</v>
      </c>
      <c r="J310" s="231">
        <v>375.7999999999999</v>
      </c>
      <c r="K310" s="230">
        <v>367.2</v>
      </c>
      <c r="L310" s="230">
        <v>358.05</v>
      </c>
      <c r="M310" s="230">
        <v>1.53302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</v>
      </c>
      <c r="D311" s="231">
        <v>110.09999999999998</v>
      </c>
      <c r="E311" s="231">
        <v>109.24999999999996</v>
      </c>
      <c r="F311" s="231">
        <v>108.49999999999997</v>
      </c>
      <c r="G311" s="231">
        <v>107.64999999999995</v>
      </c>
      <c r="H311" s="231">
        <v>110.84999999999997</v>
      </c>
      <c r="I311" s="231">
        <v>111.69999999999999</v>
      </c>
      <c r="J311" s="231">
        <v>112.44999999999997</v>
      </c>
      <c r="K311" s="230">
        <v>110.95</v>
      </c>
      <c r="L311" s="230">
        <v>109.35</v>
      </c>
      <c r="M311" s="230">
        <v>86.750280000000004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66.45</v>
      </c>
      <c r="D312" s="231">
        <v>66.933333333333337</v>
      </c>
      <c r="E312" s="231">
        <v>65.51666666666668</v>
      </c>
      <c r="F312" s="231">
        <v>64.583333333333343</v>
      </c>
      <c r="G312" s="231">
        <v>63.166666666666686</v>
      </c>
      <c r="H312" s="231">
        <v>67.866666666666674</v>
      </c>
      <c r="I312" s="231">
        <v>69.283333333333331</v>
      </c>
      <c r="J312" s="231">
        <v>70.216666666666669</v>
      </c>
      <c r="K312" s="230">
        <v>68.349999999999994</v>
      </c>
      <c r="L312" s="230">
        <v>66</v>
      </c>
      <c r="M312" s="230">
        <v>55.133389999999999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544.1</v>
      </c>
      <c r="D313" s="231">
        <v>539.16666666666663</v>
      </c>
      <c r="E313" s="231">
        <v>533.33333333333326</v>
      </c>
      <c r="F313" s="231">
        <v>522.56666666666661</v>
      </c>
      <c r="G313" s="231">
        <v>516.73333333333323</v>
      </c>
      <c r="H313" s="231">
        <v>549.93333333333328</v>
      </c>
      <c r="I313" s="231">
        <v>555.76666666666654</v>
      </c>
      <c r="J313" s="231">
        <v>566.5333333333333</v>
      </c>
      <c r="K313" s="230">
        <v>545</v>
      </c>
      <c r="L313" s="230">
        <v>528.4</v>
      </c>
      <c r="M313" s="230">
        <v>20.441929999999999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9399.9500000000007</v>
      </c>
      <c r="D314" s="231">
        <v>9375.4</v>
      </c>
      <c r="E314" s="231">
        <v>9335.7999999999993</v>
      </c>
      <c r="F314" s="231">
        <v>9271.65</v>
      </c>
      <c r="G314" s="231">
        <v>9232.0499999999993</v>
      </c>
      <c r="H314" s="231">
        <v>9439.5499999999993</v>
      </c>
      <c r="I314" s="231">
        <v>9479.1500000000015</v>
      </c>
      <c r="J314" s="231">
        <v>9543.2999999999993</v>
      </c>
      <c r="K314" s="230">
        <v>9415</v>
      </c>
      <c r="L314" s="230">
        <v>9311.25</v>
      </c>
      <c r="M314" s="230">
        <v>3.4676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1990.3</v>
      </c>
      <c r="D315" s="231">
        <v>1974.4166666666667</v>
      </c>
      <c r="E315" s="231">
        <v>1933.8833333333334</v>
      </c>
      <c r="F315" s="231">
        <v>1877.4666666666667</v>
      </c>
      <c r="G315" s="231">
        <v>1836.9333333333334</v>
      </c>
      <c r="H315" s="231">
        <v>2030.8333333333335</v>
      </c>
      <c r="I315" s="231">
        <v>2071.3666666666668</v>
      </c>
      <c r="J315" s="231">
        <v>2127.7833333333338</v>
      </c>
      <c r="K315" s="230">
        <v>2014.95</v>
      </c>
      <c r="L315" s="230">
        <v>1918</v>
      </c>
      <c r="M315" s="230">
        <v>4.1911399999999999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687</v>
      </c>
      <c r="D316" s="231">
        <v>684.05000000000007</v>
      </c>
      <c r="E316" s="231">
        <v>679.10000000000014</v>
      </c>
      <c r="F316" s="231">
        <v>671.2</v>
      </c>
      <c r="G316" s="231">
        <v>666.25000000000011</v>
      </c>
      <c r="H316" s="231">
        <v>691.95000000000016</v>
      </c>
      <c r="I316" s="231">
        <v>696.9000000000002</v>
      </c>
      <c r="J316" s="231">
        <v>704.80000000000018</v>
      </c>
      <c r="K316" s="230">
        <v>689</v>
      </c>
      <c r="L316" s="230">
        <v>676.15</v>
      </c>
      <c r="M316" s="230">
        <v>2.6581100000000002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540.20000000000005</v>
      </c>
      <c r="D317" s="231">
        <v>544.05000000000007</v>
      </c>
      <c r="E317" s="231">
        <v>531.15000000000009</v>
      </c>
      <c r="F317" s="231">
        <v>522.1</v>
      </c>
      <c r="G317" s="231">
        <v>509.20000000000005</v>
      </c>
      <c r="H317" s="231">
        <v>553.10000000000014</v>
      </c>
      <c r="I317" s="231">
        <v>566</v>
      </c>
      <c r="J317" s="231">
        <v>575.05000000000018</v>
      </c>
      <c r="K317" s="230">
        <v>556.95000000000005</v>
      </c>
      <c r="L317" s="230">
        <v>535</v>
      </c>
      <c r="M317" s="230">
        <v>44.796680000000002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768.8</v>
      </c>
      <c r="D318" s="231">
        <v>765.30000000000007</v>
      </c>
      <c r="E318" s="231">
        <v>756.60000000000014</v>
      </c>
      <c r="F318" s="231">
        <v>744.40000000000009</v>
      </c>
      <c r="G318" s="231">
        <v>735.70000000000016</v>
      </c>
      <c r="H318" s="231">
        <v>777.50000000000011</v>
      </c>
      <c r="I318" s="231">
        <v>786.20000000000016</v>
      </c>
      <c r="J318" s="231">
        <v>798.40000000000009</v>
      </c>
      <c r="K318" s="230">
        <v>774</v>
      </c>
      <c r="L318" s="230">
        <v>753.1</v>
      </c>
      <c r="M318" s="230">
        <v>6.7626799999999996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813.1</v>
      </c>
      <c r="D319" s="231">
        <v>790.38333333333333</v>
      </c>
      <c r="E319" s="231">
        <v>753.06666666666661</v>
      </c>
      <c r="F319" s="231">
        <v>693.0333333333333</v>
      </c>
      <c r="G319" s="231">
        <v>655.71666666666658</v>
      </c>
      <c r="H319" s="231">
        <v>850.41666666666663</v>
      </c>
      <c r="I319" s="231">
        <v>887.73333333333346</v>
      </c>
      <c r="J319" s="231">
        <v>947.76666666666665</v>
      </c>
      <c r="K319" s="230">
        <v>827.7</v>
      </c>
      <c r="L319" s="230">
        <v>730.35</v>
      </c>
      <c r="M319" s="230">
        <v>40.98903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950.05</v>
      </c>
      <c r="D320" s="231">
        <v>952.30000000000007</v>
      </c>
      <c r="E320" s="231">
        <v>940.50000000000011</v>
      </c>
      <c r="F320" s="231">
        <v>930.95</v>
      </c>
      <c r="G320" s="231">
        <v>919.15000000000009</v>
      </c>
      <c r="H320" s="231">
        <v>961.85000000000014</v>
      </c>
      <c r="I320" s="231">
        <v>973.65000000000009</v>
      </c>
      <c r="J320" s="231">
        <v>983.20000000000016</v>
      </c>
      <c r="K320" s="230">
        <v>964.1</v>
      </c>
      <c r="L320" s="230">
        <v>942.75</v>
      </c>
      <c r="M320" s="230">
        <v>3.1064400000000001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1284.8</v>
      </c>
      <c r="D321" s="231">
        <v>1275.95</v>
      </c>
      <c r="E321" s="231">
        <v>1262</v>
      </c>
      <c r="F321" s="231">
        <v>1239.2</v>
      </c>
      <c r="G321" s="231">
        <v>1225.25</v>
      </c>
      <c r="H321" s="231">
        <v>1298.75</v>
      </c>
      <c r="I321" s="231">
        <v>1312.7000000000003</v>
      </c>
      <c r="J321" s="231">
        <v>1335.5</v>
      </c>
      <c r="K321" s="230">
        <v>1289.9000000000001</v>
      </c>
      <c r="L321" s="230">
        <v>1253.1500000000001</v>
      </c>
      <c r="M321" s="230">
        <v>2.4046699999999999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56.25</v>
      </c>
      <c r="D322" s="231">
        <v>56.316666666666663</v>
      </c>
      <c r="E322" s="231">
        <v>55.833333333333329</v>
      </c>
      <c r="F322" s="231">
        <v>55.416666666666664</v>
      </c>
      <c r="G322" s="231">
        <v>54.93333333333333</v>
      </c>
      <c r="H322" s="231">
        <v>56.733333333333327</v>
      </c>
      <c r="I322" s="231">
        <v>57.216666666666661</v>
      </c>
      <c r="J322" s="231">
        <v>57.633333333333326</v>
      </c>
      <c r="K322" s="230">
        <v>56.8</v>
      </c>
      <c r="L322" s="230">
        <v>55.9</v>
      </c>
      <c r="M322" s="230">
        <v>49.680059999999997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631.9</v>
      </c>
      <c r="D323" s="231">
        <v>633.33333333333337</v>
      </c>
      <c r="E323" s="231">
        <v>626.66666666666674</v>
      </c>
      <c r="F323" s="231">
        <v>621.43333333333339</v>
      </c>
      <c r="G323" s="231">
        <v>614.76666666666677</v>
      </c>
      <c r="H323" s="231">
        <v>638.56666666666672</v>
      </c>
      <c r="I323" s="231">
        <v>645.23333333333346</v>
      </c>
      <c r="J323" s="231">
        <v>650.4666666666667</v>
      </c>
      <c r="K323" s="230">
        <v>640</v>
      </c>
      <c r="L323" s="230">
        <v>628.1</v>
      </c>
      <c r="M323" s="230">
        <v>0.36499999999999999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1974.7</v>
      </c>
      <c r="D324" s="231">
        <v>1970.3833333333332</v>
      </c>
      <c r="E324" s="231">
        <v>1948.3166666666664</v>
      </c>
      <c r="F324" s="231">
        <v>1921.9333333333332</v>
      </c>
      <c r="G324" s="231">
        <v>1899.8666666666663</v>
      </c>
      <c r="H324" s="231">
        <v>1996.7666666666664</v>
      </c>
      <c r="I324" s="231">
        <v>2018.833333333333</v>
      </c>
      <c r="J324" s="231">
        <v>2045.2166666666665</v>
      </c>
      <c r="K324" s="230">
        <v>1992.45</v>
      </c>
      <c r="L324" s="230">
        <v>1944</v>
      </c>
      <c r="M324" s="230">
        <v>5.7699199999999999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1367.5</v>
      </c>
      <c r="D325" s="231">
        <v>1360.8333333333333</v>
      </c>
      <c r="E325" s="231">
        <v>1351.6666666666665</v>
      </c>
      <c r="F325" s="231">
        <v>1335.8333333333333</v>
      </c>
      <c r="G325" s="231">
        <v>1326.6666666666665</v>
      </c>
      <c r="H325" s="231">
        <v>1376.6666666666665</v>
      </c>
      <c r="I325" s="231">
        <v>1385.833333333333</v>
      </c>
      <c r="J325" s="231">
        <v>1401.6666666666665</v>
      </c>
      <c r="K325" s="230">
        <v>1370</v>
      </c>
      <c r="L325" s="230">
        <v>1345</v>
      </c>
      <c r="M325" s="230">
        <v>1.7979700000000001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1108.5</v>
      </c>
      <c r="D326" s="231">
        <v>1105.2666666666667</v>
      </c>
      <c r="E326" s="231">
        <v>1096.8333333333333</v>
      </c>
      <c r="F326" s="231">
        <v>1085.1666666666665</v>
      </c>
      <c r="G326" s="231">
        <v>1076.7333333333331</v>
      </c>
      <c r="H326" s="231">
        <v>1116.9333333333334</v>
      </c>
      <c r="I326" s="231">
        <v>1125.3666666666668</v>
      </c>
      <c r="J326" s="231">
        <v>1137.0333333333335</v>
      </c>
      <c r="K326" s="230">
        <v>1113.7</v>
      </c>
      <c r="L326" s="230">
        <v>1093.5999999999999</v>
      </c>
      <c r="M326" s="230">
        <v>3.7549800000000002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629.79999999999995</v>
      </c>
      <c r="D327" s="231">
        <v>629.06666666666661</v>
      </c>
      <c r="E327" s="231">
        <v>618.13333333333321</v>
      </c>
      <c r="F327" s="231">
        <v>606.46666666666658</v>
      </c>
      <c r="G327" s="231">
        <v>595.53333333333319</v>
      </c>
      <c r="H327" s="231">
        <v>640.73333333333323</v>
      </c>
      <c r="I327" s="231">
        <v>651.66666666666663</v>
      </c>
      <c r="J327" s="231">
        <v>663.33333333333326</v>
      </c>
      <c r="K327" s="230">
        <v>640</v>
      </c>
      <c r="L327" s="230">
        <v>617.4</v>
      </c>
      <c r="M327" s="230">
        <v>2.70892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41.9</v>
      </c>
      <c r="D328" s="231">
        <v>42.233333333333334</v>
      </c>
      <c r="E328" s="231">
        <v>41.466666666666669</v>
      </c>
      <c r="F328" s="231">
        <v>41.033333333333331</v>
      </c>
      <c r="G328" s="231">
        <v>40.266666666666666</v>
      </c>
      <c r="H328" s="231">
        <v>42.666666666666671</v>
      </c>
      <c r="I328" s="231">
        <v>43.433333333333337</v>
      </c>
      <c r="J328" s="231">
        <v>43.866666666666674</v>
      </c>
      <c r="K328" s="230">
        <v>43</v>
      </c>
      <c r="L328" s="230">
        <v>41.8</v>
      </c>
      <c r="M328" s="230">
        <v>57.857010000000002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113.55</v>
      </c>
      <c r="D329" s="231">
        <v>114.71666666666665</v>
      </c>
      <c r="E329" s="231">
        <v>111.63333333333331</v>
      </c>
      <c r="F329" s="231">
        <v>109.71666666666665</v>
      </c>
      <c r="G329" s="231">
        <v>106.63333333333331</v>
      </c>
      <c r="H329" s="231">
        <v>116.63333333333331</v>
      </c>
      <c r="I329" s="231">
        <v>119.71666666666665</v>
      </c>
      <c r="J329" s="231">
        <v>121.63333333333331</v>
      </c>
      <c r="K329" s="230">
        <v>117.8</v>
      </c>
      <c r="L329" s="230">
        <v>112.8</v>
      </c>
      <c r="M329" s="230">
        <v>69.766260000000003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42.95</v>
      </c>
      <c r="D330" s="231">
        <v>42.883333333333326</v>
      </c>
      <c r="E330" s="231">
        <v>42.616666666666653</v>
      </c>
      <c r="F330" s="231">
        <v>42.283333333333324</v>
      </c>
      <c r="G330" s="231">
        <v>42.016666666666652</v>
      </c>
      <c r="H330" s="231">
        <v>43.216666666666654</v>
      </c>
      <c r="I330" s="231">
        <v>43.483333333333334</v>
      </c>
      <c r="J330" s="231">
        <v>43.816666666666656</v>
      </c>
      <c r="K330" s="230">
        <v>43.15</v>
      </c>
      <c r="L330" s="230">
        <v>42.55</v>
      </c>
      <c r="M330" s="230">
        <v>47.136159999999997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95.15</v>
      </c>
      <c r="D331" s="231">
        <v>94.916666666666671</v>
      </c>
      <c r="E331" s="231">
        <v>93.933333333333337</v>
      </c>
      <c r="F331" s="231">
        <v>92.716666666666669</v>
      </c>
      <c r="G331" s="231">
        <v>91.733333333333334</v>
      </c>
      <c r="H331" s="231">
        <v>96.13333333333334</v>
      </c>
      <c r="I331" s="231">
        <v>97.11666666666666</v>
      </c>
      <c r="J331" s="231">
        <v>98.333333333333343</v>
      </c>
      <c r="K331" s="230">
        <v>95.9</v>
      </c>
      <c r="L331" s="230">
        <v>93.7</v>
      </c>
      <c r="M331" s="230">
        <v>38.580849999999998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221.15</v>
      </c>
      <c r="D332" s="231">
        <v>221.46666666666667</v>
      </c>
      <c r="E332" s="231">
        <v>220.08333333333334</v>
      </c>
      <c r="F332" s="231">
        <v>219.01666666666668</v>
      </c>
      <c r="G332" s="231">
        <v>217.63333333333335</v>
      </c>
      <c r="H332" s="231">
        <v>222.53333333333333</v>
      </c>
      <c r="I332" s="231">
        <v>223.91666666666666</v>
      </c>
      <c r="J332" s="231">
        <v>224.98333333333332</v>
      </c>
      <c r="K332" s="230">
        <v>222.85</v>
      </c>
      <c r="L332" s="230">
        <v>220.4</v>
      </c>
      <c r="M332" s="230">
        <v>1.4201900000000001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174.5</v>
      </c>
      <c r="D333" s="231">
        <v>175.28333333333333</v>
      </c>
      <c r="E333" s="231">
        <v>173.31666666666666</v>
      </c>
      <c r="F333" s="231">
        <v>172.13333333333333</v>
      </c>
      <c r="G333" s="231">
        <v>170.16666666666666</v>
      </c>
      <c r="H333" s="231">
        <v>176.46666666666667</v>
      </c>
      <c r="I333" s="231">
        <v>178.43333333333331</v>
      </c>
      <c r="J333" s="231">
        <v>179.61666666666667</v>
      </c>
      <c r="K333" s="230">
        <v>177.25</v>
      </c>
      <c r="L333" s="230">
        <v>174.1</v>
      </c>
      <c r="M333" s="230">
        <v>69.261930000000007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844.05</v>
      </c>
      <c r="D334" s="231">
        <v>853.34999999999991</v>
      </c>
      <c r="E334" s="231">
        <v>827.29999999999984</v>
      </c>
      <c r="F334" s="231">
        <v>810.55</v>
      </c>
      <c r="G334" s="231">
        <v>784.49999999999989</v>
      </c>
      <c r="H334" s="231">
        <v>870.0999999999998</v>
      </c>
      <c r="I334" s="231">
        <v>896.15</v>
      </c>
      <c r="J334" s="231">
        <v>912.89999999999975</v>
      </c>
      <c r="K334" s="230">
        <v>879.4</v>
      </c>
      <c r="L334" s="230">
        <v>836.6</v>
      </c>
      <c r="M334" s="230">
        <v>3.94293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84.6</v>
      </c>
      <c r="D335" s="231">
        <v>83.716666666666669</v>
      </c>
      <c r="E335" s="231">
        <v>81.483333333333334</v>
      </c>
      <c r="F335" s="231">
        <v>78.36666666666666</v>
      </c>
      <c r="G335" s="231">
        <v>76.133333333333326</v>
      </c>
      <c r="H335" s="231">
        <v>86.833333333333343</v>
      </c>
      <c r="I335" s="231">
        <v>89.066666666666691</v>
      </c>
      <c r="J335" s="231">
        <v>92.183333333333351</v>
      </c>
      <c r="K335" s="230">
        <v>85.95</v>
      </c>
      <c r="L335" s="230">
        <v>80.599999999999994</v>
      </c>
      <c r="M335" s="230">
        <v>303.38646999999997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4620.8500000000004</v>
      </c>
      <c r="D336" s="231">
        <v>4611.8</v>
      </c>
      <c r="E336" s="231">
        <v>4586.1500000000005</v>
      </c>
      <c r="F336" s="231">
        <v>4551.4500000000007</v>
      </c>
      <c r="G336" s="231">
        <v>4525.8000000000011</v>
      </c>
      <c r="H336" s="231">
        <v>4646.5</v>
      </c>
      <c r="I336" s="231">
        <v>4672.1499999999996</v>
      </c>
      <c r="J336" s="231">
        <v>4706.8499999999995</v>
      </c>
      <c r="K336" s="230">
        <v>4637.45</v>
      </c>
      <c r="L336" s="230">
        <v>4577.1000000000004</v>
      </c>
      <c r="M336" s="230">
        <v>0.85723000000000005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627.15</v>
      </c>
      <c r="D337" s="231">
        <v>629.41666666666663</v>
      </c>
      <c r="E337" s="231">
        <v>621.83333333333326</v>
      </c>
      <c r="F337" s="231">
        <v>616.51666666666665</v>
      </c>
      <c r="G337" s="231">
        <v>608.93333333333328</v>
      </c>
      <c r="H337" s="231">
        <v>634.73333333333323</v>
      </c>
      <c r="I337" s="231">
        <v>642.31666666666649</v>
      </c>
      <c r="J337" s="231">
        <v>647.63333333333321</v>
      </c>
      <c r="K337" s="230">
        <v>637</v>
      </c>
      <c r="L337" s="230">
        <v>624.1</v>
      </c>
      <c r="M337" s="230">
        <v>2.6311599999999999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21581.75</v>
      </c>
      <c r="D338" s="231">
        <v>21526.916666666668</v>
      </c>
      <c r="E338" s="231">
        <v>21424.833333333336</v>
      </c>
      <c r="F338" s="231">
        <v>21267.916666666668</v>
      </c>
      <c r="G338" s="231">
        <v>21165.833333333336</v>
      </c>
      <c r="H338" s="231">
        <v>21683.833333333336</v>
      </c>
      <c r="I338" s="231">
        <v>21785.916666666672</v>
      </c>
      <c r="J338" s="231">
        <v>21942.833333333336</v>
      </c>
      <c r="K338" s="230">
        <v>21629</v>
      </c>
      <c r="L338" s="230">
        <v>21370</v>
      </c>
      <c r="M338" s="230">
        <v>0.63158999999999998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60.2</v>
      </c>
      <c r="D339" s="231">
        <v>60.733333333333327</v>
      </c>
      <c r="E339" s="231">
        <v>59.466666666666654</v>
      </c>
      <c r="F339" s="231">
        <v>58.733333333333327</v>
      </c>
      <c r="G339" s="231">
        <v>57.466666666666654</v>
      </c>
      <c r="H339" s="231">
        <v>61.466666666666654</v>
      </c>
      <c r="I339" s="231">
        <v>62.73333333333332</v>
      </c>
      <c r="J339" s="231">
        <v>63.466666666666654</v>
      </c>
      <c r="K339" s="230">
        <v>62</v>
      </c>
      <c r="L339" s="230">
        <v>60</v>
      </c>
      <c r="M339" s="230">
        <v>12.95875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236.7</v>
      </c>
      <c r="D340" s="231">
        <v>234.98333333333335</v>
      </c>
      <c r="E340" s="231">
        <v>232.76666666666671</v>
      </c>
      <c r="F340" s="231">
        <v>228.83333333333337</v>
      </c>
      <c r="G340" s="231">
        <v>226.61666666666673</v>
      </c>
      <c r="H340" s="231">
        <v>238.91666666666669</v>
      </c>
      <c r="I340" s="231">
        <v>241.13333333333333</v>
      </c>
      <c r="J340" s="231">
        <v>245.06666666666666</v>
      </c>
      <c r="K340" s="230">
        <v>237.2</v>
      </c>
      <c r="L340" s="230">
        <v>231.05</v>
      </c>
      <c r="M340" s="230">
        <v>2.7963300000000002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328.1</v>
      </c>
      <c r="D341" s="231">
        <v>330.34999999999997</v>
      </c>
      <c r="E341" s="231">
        <v>324.74999999999994</v>
      </c>
      <c r="F341" s="231">
        <v>321.39999999999998</v>
      </c>
      <c r="G341" s="231">
        <v>315.79999999999995</v>
      </c>
      <c r="H341" s="231">
        <v>333.69999999999993</v>
      </c>
      <c r="I341" s="231">
        <v>339.29999999999995</v>
      </c>
      <c r="J341" s="231">
        <v>342.64999999999992</v>
      </c>
      <c r="K341" s="230">
        <v>335.95</v>
      </c>
      <c r="L341" s="230">
        <v>327</v>
      </c>
      <c r="M341" s="230">
        <v>0.57574000000000003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932.9</v>
      </c>
      <c r="D342" s="231">
        <v>937.23333333333323</v>
      </c>
      <c r="E342" s="231">
        <v>924.46666666666647</v>
      </c>
      <c r="F342" s="231">
        <v>916.03333333333319</v>
      </c>
      <c r="G342" s="231">
        <v>903.26666666666642</v>
      </c>
      <c r="H342" s="231">
        <v>945.66666666666652</v>
      </c>
      <c r="I342" s="231">
        <v>958.43333333333317</v>
      </c>
      <c r="J342" s="231">
        <v>966.86666666666656</v>
      </c>
      <c r="K342" s="230">
        <v>950</v>
      </c>
      <c r="L342" s="230">
        <v>928.8</v>
      </c>
      <c r="M342" s="230">
        <v>7.3339600000000003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163.75</v>
      </c>
      <c r="D343" s="231">
        <v>164.48333333333332</v>
      </c>
      <c r="E343" s="231">
        <v>161.56666666666663</v>
      </c>
      <c r="F343" s="231">
        <v>159.38333333333333</v>
      </c>
      <c r="G343" s="231">
        <v>156.46666666666664</v>
      </c>
      <c r="H343" s="231">
        <v>166.66666666666663</v>
      </c>
      <c r="I343" s="231">
        <v>169.58333333333331</v>
      </c>
      <c r="J343" s="231">
        <v>171.76666666666662</v>
      </c>
      <c r="K343" s="230">
        <v>167.4</v>
      </c>
      <c r="L343" s="230">
        <v>162.30000000000001</v>
      </c>
      <c r="M343" s="230">
        <v>148.73706999999999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260.5</v>
      </c>
      <c r="D344" s="231">
        <v>258.73333333333329</v>
      </c>
      <c r="E344" s="231">
        <v>255.66666666666657</v>
      </c>
      <c r="F344" s="231">
        <v>250.83333333333329</v>
      </c>
      <c r="G344" s="231">
        <v>247.76666666666657</v>
      </c>
      <c r="H344" s="231">
        <v>263.56666666666661</v>
      </c>
      <c r="I344" s="231">
        <v>266.63333333333333</v>
      </c>
      <c r="J344" s="231">
        <v>271.46666666666658</v>
      </c>
      <c r="K344" s="230">
        <v>261.8</v>
      </c>
      <c r="L344" s="230">
        <v>253.9</v>
      </c>
      <c r="M344" s="230">
        <v>18.817360000000001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695.3</v>
      </c>
      <c r="D345" s="231">
        <v>698.4666666666667</v>
      </c>
      <c r="E345" s="231">
        <v>689.33333333333337</v>
      </c>
      <c r="F345" s="231">
        <v>683.36666666666667</v>
      </c>
      <c r="G345" s="231">
        <v>674.23333333333335</v>
      </c>
      <c r="H345" s="231">
        <v>704.43333333333339</v>
      </c>
      <c r="I345" s="231">
        <v>713.56666666666661</v>
      </c>
      <c r="J345" s="231">
        <v>719.53333333333342</v>
      </c>
      <c r="K345" s="230">
        <v>707.6</v>
      </c>
      <c r="L345" s="230">
        <v>692.5</v>
      </c>
      <c r="M345" s="230">
        <v>4.7564599999999997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706.15</v>
      </c>
      <c r="D346" s="231">
        <v>710.1</v>
      </c>
      <c r="E346" s="231">
        <v>700.1</v>
      </c>
      <c r="F346" s="231">
        <v>694.05</v>
      </c>
      <c r="G346" s="231">
        <v>684.05</v>
      </c>
      <c r="H346" s="231">
        <v>716.15000000000009</v>
      </c>
      <c r="I346" s="231">
        <v>726.15000000000009</v>
      </c>
      <c r="J346" s="231">
        <v>732.20000000000016</v>
      </c>
      <c r="K346" s="230">
        <v>720.1</v>
      </c>
      <c r="L346" s="230">
        <v>704.05</v>
      </c>
      <c r="M346" s="230">
        <v>16.820360000000001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3596.8</v>
      </c>
      <c r="D347" s="231">
        <v>3589.9666666666667</v>
      </c>
      <c r="E347" s="231">
        <v>3556.9833333333336</v>
      </c>
      <c r="F347" s="231">
        <v>3517.166666666667</v>
      </c>
      <c r="G347" s="231">
        <v>3484.1833333333338</v>
      </c>
      <c r="H347" s="231">
        <v>3629.7833333333333</v>
      </c>
      <c r="I347" s="231">
        <v>3662.766666666666</v>
      </c>
      <c r="J347" s="231">
        <v>3702.583333333333</v>
      </c>
      <c r="K347" s="230">
        <v>3622.95</v>
      </c>
      <c r="L347" s="230">
        <v>3550.15</v>
      </c>
      <c r="M347" s="230">
        <v>1.0866100000000001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236.8</v>
      </c>
      <c r="D348" s="231">
        <v>235.26666666666665</v>
      </c>
      <c r="E348" s="231">
        <v>232.0333333333333</v>
      </c>
      <c r="F348" s="231">
        <v>227.26666666666665</v>
      </c>
      <c r="G348" s="231">
        <v>224.0333333333333</v>
      </c>
      <c r="H348" s="231">
        <v>240.0333333333333</v>
      </c>
      <c r="I348" s="231">
        <v>243.26666666666665</v>
      </c>
      <c r="J348" s="231">
        <v>248.0333333333333</v>
      </c>
      <c r="K348" s="230">
        <v>238.5</v>
      </c>
      <c r="L348" s="230">
        <v>230.5</v>
      </c>
      <c r="M348" s="230">
        <v>3.6019700000000001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604.95000000000005</v>
      </c>
      <c r="D349" s="231">
        <v>606.30000000000007</v>
      </c>
      <c r="E349" s="231">
        <v>598.65000000000009</v>
      </c>
      <c r="F349" s="231">
        <v>592.35</v>
      </c>
      <c r="G349" s="231">
        <v>584.70000000000005</v>
      </c>
      <c r="H349" s="231">
        <v>612.60000000000014</v>
      </c>
      <c r="I349" s="231">
        <v>620.25</v>
      </c>
      <c r="J349" s="231">
        <v>626.55000000000018</v>
      </c>
      <c r="K349" s="230">
        <v>613.95000000000005</v>
      </c>
      <c r="L349" s="230">
        <v>600</v>
      </c>
      <c r="M349" s="230">
        <v>45.582790000000003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134.44999999999999</v>
      </c>
      <c r="D350" s="231">
        <v>134.30000000000001</v>
      </c>
      <c r="E350" s="231">
        <v>133.20000000000002</v>
      </c>
      <c r="F350" s="231">
        <v>131.95000000000002</v>
      </c>
      <c r="G350" s="231">
        <v>130.85000000000002</v>
      </c>
      <c r="H350" s="231">
        <v>135.55000000000001</v>
      </c>
      <c r="I350" s="231">
        <v>136.65000000000003</v>
      </c>
      <c r="J350" s="231">
        <v>137.9</v>
      </c>
      <c r="K350" s="230">
        <v>135.4</v>
      </c>
      <c r="L350" s="230">
        <v>133.05000000000001</v>
      </c>
      <c r="M350" s="230">
        <v>5.6858399999999998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3478.55</v>
      </c>
      <c r="D351" s="231">
        <v>3453.4666666666667</v>
      </c>
      <c r="E351" s="231">
        <v>3408.9333333333334</v>
      </c>
      <c r="F351" s="231">
        <v>3339.3166666666666</v>
      </c>
      <c r="G351" s="231">
        <v>3294.7833333333333</v>
      </c>
      <c r="H351" s="231">
        <v>3523.0833333333335</v>
      </c>
      <c r="I351" s="231">
        <v>3567.6166666666672</v>
      </c>
      <c r="J351" s="231">
        <v>3637.2333333333336</v>
      </c>
      <c r="K351" s="230">
        <v>3498</v>
      </c>
      <c r="L351" s="230">
        <v>3383.85</v>
      </c>
      <c r="M351" s="230">
        <v>3.61049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473.8</v>
      </c>
      <c r="D352" s="231">
        <v>470.43333333333334</v>
      </c>
      <c r="E352" s="231">
        <v>465.36666666666667</v>
      </c>
      <c r="F352" s="231">
        <v>456.93333333333334</v>
      </c>
      <c r="G352" s="231">
        <v>451.86666666666667</v>
      </c>
      <c r="H352" s="231">
        <v>478.86666666666667</v>
      </c>
      <c r="I352" s="231">
        <v>483.93333333333339</v>
      </c>
      <c r="J352" s="231">
        <v>492.36666666666667</v>
      </c>
      <c r="K352" s="230">
        <v>475.5</v>
      </c>
      <c r="L352" s="230">
        <v>462</v>
      </c>
      <c r="M352" s="230">
        <v>4.65991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315.25</v>
      </c>
      <c r="D353" s="231">
        <v>314.46666666666664</v>
      </c>
      <c r="E353" s="231">
        <v>312.0333333333333</v>
      </c>
      <c r="F353" s="231">
        <v>308.81666666666666</v>
      </c>
      <c r="G353" s="231">
        <v>306.38333333333333</v>
      </c>
      <c r="H353" s="231">
        <v>317.68333333333328</v>
      </c>
      <c r="I353" s="231">
        <v>320.11666666666656</v>
      </c>
      <c r="J353" s="231">
        <v>323.33333333333326</v>
      </c>
      <c r="K353" s="230">
        <v>316.89999999999998</v>
      </c>
      <c r="L353" s="230">
        <v>311.25</v>
      </c>
      <c r="M353" s="230">
        <v>1.62079</v>
      </c>
      <c r="N353" s="1"/>
      <c r="O353" s="1"/>
    </row>
    <row r="354" spans="1:15" ht="12.75" customHeight="1">
      <c r="A354" s="30">
        <v>344</v>
      </c>
      <c r="B354" s="216" t="s">
        <v>980</v>
      </c>
      <c r="C354" s="230">
        <v>1404.45</v>
      </c>
      <c r="D354" s="231">
        <v>1388.1666666666667</v>
      </c>
      <c r="E354" s="231">
        <v>1368.8333333333335</v>
      </c>
      <c r="F354" s="231">
        <v>1333.2166666666667</v>
      </c>
      <c r="G354" s="231">
        <v>1313.8833333333334</v>
      </c>
      <c r="H354" s="231">
        <v>1423.7833333333335</v>
      </c>
      <c r="I354" s="231">
        <v>1443.116666666667</v>
      </c>
      <c r="J354" s="231">
        <v>1478.7333333333336</v>
      </c>
      <c r="K354" s="230">
        <v>1407.5</v>
      </c>
      <c r="L354" s="230">
        <v>1352.55</v>
      </c>
      <c r="M354" s="230">
        <v>7.8261500000000002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37501.300000000003</v>
      </c>
      <c r="D355" s="231">
        <v>36773.65</v>
      </c>
      <c r="E355" s="231">
        <v>35680.300000000003</v>
      </c>
      <c r="F355" s="231">
        <v>33859.300000000003</v>
      </c>
      <c r="G355" s="231">
        <v>32765.950000000004</v>
      </c>
      <c r="H355" s="231">
        <v>38594.65</v>
      </c>
      <c r="I355" s="231">
        <v>39687.999999999993</v>
      </c>
      <c r="J355" s="231">
        <v>41509</v>
      </c>
      <c r="K355" s="230">
        <v>37867</v>
      </c>
      <c r="L355" s="230">
        <v>34952.65</v>
      </c>
      <c r="M355" s="230">
        <v>4.1596299999999999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1027.0999999999999</v>
      </c>
      <c r="D356" s="231">
        <v>1025.3333333333333</v>
      </c>
      <c r="E356" s="231">
        <v>1014.7666666666664</v>
      </c>
      <c r="F356" s="231">
        <v>1002.4333333333332</v>
      </c>
      <c r="G356" s="231">
        <v>991.86666666666633</v>
      </c>
      <c r="H356" s="231">
        <v>1037.6666666666665</v>
      </c>
      <c r="I356" s="231">
        <v>1048.2333333333336</v>
      </c>
      <c r="J356" s="231">
        <v>1060.5666666666666</v>
      </c>
      <c r="K356" s="230">
        <v>1035.9000000000001</v>
      </c>
      <c r="L356" s="230">
        <v>1013</v>
      </c>
      <c r="M356" s="230">
        <v>4.0190599999999996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5088.95</v>
      </c>
      <c r="D357" s="231">
        <v>5093.45</v>
      </c>
      <c r="E357" s="231">
        <v>5026.8999999999996</v>
      </c>
      <c r="F357" s="231">
        <v>4964.8499999999995</v>
      </c>
      <c r="G357" s="231">
        <v>4898.2999999999993</v>
      </c>
      <c r="H357" s="231">
        <v>5155.5</v>
      </c>
      <c r="I357" s="231">
        <v>5222.0500000000011</v>
      </c>
      <c r="J357" s="231">
        <v>5284.1</v>
      </c>
      <c r="K357" s="230">
        <v>5160</v>
      </c>
      <c r="L357" s="230">
        <v>5031.3999999999996</v>
      </c>
      <c r="M357" s="230">
        <v>5.8612900000000003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224.9</v>
      </c>
      <c r="D358" s="231">
        <v>224.73333333333335</v>
      </c>
      <c r="E358" s="231">
        <v>223.8666666666667</v>
      </c>
      <c r="F358" s="231">
        <v>222.83333333333334</v>
      </c>
      <c r="G358" s="231">
        <v>221.9666666666667</v>
      </c>
      <c r="H358" s="231">
        <v>225.76666666666671</v>
      </c>
      <c r="I358" s="231">
        <v>226.63333333333338</v>
      </c>
      <c r="J358" s="231">
        <v>227.66666666666671</v>
      </c>
      <c r="K358" s="230">
        <v>225.6</v>
      </c>
      <c r="L358" s="230">
        <v>223.7</v>
      </c>
      <c r="M358" s="230">
        <v>8.7134400000000003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3805.5</v>
      </c>
      <c r="D359" s="231">
        <v>3787.7999999999997</v>
      </c>
      <c r="E359" s="231">
        <v>3737.6999999999994</v>
      </c>
      <c r="F359" s="231">
        <v>3669.8999999999996</v>
      </c>
      <c r="G359" s="231">
        <v>3619.7999999999993</v>
      </c>
      <c r="H359" s="231">
        <v>3855.5999999999995</v>
      </c>
      <c r="I359" s="231">
        <v>3905.7</v>
      </c>
      <c r="J359" s="231">
        <v>3973.4999999999995</v>
      </c>
      <c r="K359" s="230">
        <v>3837.9</v>
      </c>
      <c r="L359" s="230">
        <v>3720</v>
      </c>
      <c r="M359" s="230">
        <v>0.23476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1479.2</v>
      </c>
      <c r="D360" s="231">
        <v>1458.9666666666665</v>
      </c>
      <c r="E360" s="231">
        <v>1428.9333333333329</v>
      </c>
      <c r="F360" s="231">
        <v>1378.6666666666665</v>
      </c>
      <c r="G360" s="231">
        <v>1348.633333333333</v>
      </c>
      <c r="H360" s="231">
        <v>1509.2333333333329</v>
      </c>
      <c r="I360" s="231">
        <v>1539.2666666666662</v>
      </c>
      <c r="J360" s="231">
        <v>1589.5333333333328</v>
      </c>
      <c r="K360" s="230">
        <v>1489</v>
      </c>
      <c r="L360" s="230">
        <v>1408.7</v>
      </c>
      <c r="M360" s="230">
        <v>5.1811800000000003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2586.15</v>
      </c>
      <c r="D361" s="231">
        <v>2566.15</v>
      </c>
      <c r="E361" s="231">
        <v>2541</v>
      </c>
      <c r="F361" s="231">
        <v>2495.85</v>
      </c>
      <c r="G361" s="231">
        <v>2470.6999999999998</v>
      </c>
      <c r="H361" s="231">
        <v>2611.3000000000002</v>
      </c>
      <c r="I361" s="231">
        <v>2636.4500000000007</v>
      </c>
      <c r="J361" s="231">
        <v>2681.6000000000004</v>
      </c>
      <c r="K361" s="230">
        <v>2591.3000000000002</v>
      </c>
      <c r="L361" s="230">
        <v>2521</v>
      </c>
      <c r="M361" s="230">
        <v>3.1196999999999999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82.55</v>
      </c>
      <c r="D362" s="231">
        <v>81.133333333333326</v>
      </c>
      <c r="E362" s="231">
        <v>79.366666666666646</v>
      </c>
      <c r="F362" s="231">
        <v>76.183333333333323</v>
      </c>
      <c r="G362" s="231">
        <v>74.416666666666643</v>
      </c>
      <c r="H362" s="231">
        <v>84.316666666666649</v>
      </c>
      <c r="I362" s="231">
        <v>86.083333333333329</v>
      </c>
      <c r="J362" s="231">
        <v>89.266666666666652</v>
      </c>
      <c r="K362" s="230">
        <v>82.9</v>
      </c>
      <c r="L362" s="230">
        <v>77.95</v>
      </c>
      <c r="M362" s="230">
        <v>198.42366000000001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975.2</v>
      </c>
      <c r="D363" s="231">
        <v>974.4</v>
      </c>
      <c r="E363" s="231">
        <v>970.8</v>
      </c>
      <c r="F363" s="231">
        <v>966.4</v>
      </c>
      <c r="G363" s="231">
        <v>962.8</v>
      </c>
      <c r="H363" s="231">
        <v>978.8</v>
      </c>
      <c r="I363" s="231">
        <v>982.40000000000009</v>
      </c>
      <c r="J363" s="231">
        <v>986.8</v>
      </c>
      <c r="K363" s="230">
        <v>978</v>
      </c>
      <c r="L363" s="230">
        <v>970</v>
      </c>
      <c r="M363" s="230">
        <v>0.27916999999999997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3408.65</v>
      </c>
      <c r="D364" s="231">
        <v>3417.4166666666665</v>
      </c>
      <c r="E364" s="231">
        <v>3387.833333333333</v>
      </c>
      <c r="F364" s="231">
        <v>3367.0166666666664</v>
      </c>
      <c r="G364" s="231">
        <v>3337.4333333333329</v>
      </c>
      <c r="H364" s="231">
        <v>3438.2333333333331</v>
      </c>
      <c r="I364" s="231">
        <v>3467.8166666666662</v>
      </c>
      <c r="J364" s="231">
        <v>3488.6333333333332</v>
      </c>
      <c r="K364" s="230">
        <v>3447</v>
      </c>
      <c r="L364" s="230">
        <v>3396.6</v>
      </c>
      <c r="M364" s="230">
        <v>1.40093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1366.35</v>
      </c>
      <c r="D365" s="231">
        <v>1363.6833333333334</v>
      </c>
      <c r="E365" s="231">
        <v>1342.6666666666667</v>
      </c>
      <c r="F365" s="231">
        <v>1318.9833333333333</v>
      </c>
      <c r="G365" s="231">
        <v>1297.9666666666667</v>
      </c>
      <c r="H365" s="231">
        <v>1387.3666666666668</v>
      </c>
      <c r="I365" s="231">
        <v>1408.3833333333332</v>
      </c>
      <c r="J365" s="231">
        <v>1432.0666666666668</v>
      </c>
      <c r="K365" s="230">
        <v>1384.7</v>
      </c>
      <c r="L365" s="230">
        <v>1340</v>
      </c>
      <c r="M365" s="230">
        <v>2.6129799999999999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346.1</v>
      </c>
      <c r="D366" s="231">
        <v>345.65000000000003</v>
      </c>
      <c r="E366" s="231">
        <v>342.45000000000005</v>
      </c>
      <c r="F366" s="231">
        <v>338.8</v>
      </c>
      <c r="G366" s="231">
        <v>335.6</v>
      </c>
      <c r="H366" s="231">
        <v>349.30000000000007</v>
      </c>
      <c r="I366" s="231">
        <v>352.5</v>
      </c>
      <c r="J366" s="231">
        <v>356.15000000000009</v>
      </c>
      <c r="K366" s="230">
        <v>348.85</v>
      </c>
      <c r="L366" s="230">
        <v>342</v>
      </c>
      <c r="M366" s="230">
        <v>17.647960000000001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170.45</v>
      </c>
      <c r="D367" s="231">
        <v>170.73333333333335</v>
      </c>
      <c r="E367" s="231">
        <v>168.4666666666667</v>
      </c>
      <c r="F367" s="231">
        <v>166.48333333333335</v>
      </c>
      <c r="G367" s="231">
        <v>164.2166666666667</v>
      </c>
      <c r="H367" s="231">
        <v>172.7166666666667</v>
      </c>
      <c r="I367" s="231">
        <v>174.98333333333335</v>
      </c>
      <c r="J367" s="231">
        <v>176.9666666666667</v>
      </c>
      <c r="K367" s="230">
        <v>173</v>
      </c>
      <c r="L367" s="230">
        <v>168.75</v>
      </c>
      <c r="M367" s="230">
        <v>38.555599999999998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237.3</v>
      </c>
      <c r="D368" s="231">
        <v>236.66666666666666</v>
      </c>
      <c r="E368" s="231">
        <v>235.43333333333331</v>
      </c>
      <c r="F368" s="231">
        <v>233.56666666666666</v>
      </c>
      <c r="G368" s="231">
        <v>232.33333333333331</v>
      </c>
      <c r="H368" s="231">
        <v>238.5333333333333</v>
      </c>
      <c r="I368" s="231">
        <v>239.76666666666665</v>
      </c>
      <c r="J368" s="231">
        <v>241.6333333333333</v>
      </c>
      <c r="K368" s="230">
        <v>237.9</v>
      </c>
      <c r="L368" s="230">
        <v>234.8</v>
      </c>
      <c r="M368" s="230">
        <v>51.088509999999999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374.3</v>
      </c>
      <c r="D369" s="231">
        <v>377.76666666666671</v>
      </c>
      <c r="E369" s="231">
        <v>368.63333333333344</v>
      </c>
      <c r="F369" s="231">
        <v>362.96666666666675</v>
      </c>
      <c r="G369" s="231">
        <v>353.83333333333348</v>
      </c>
      <c r="H369" s="231">
        <v>383.43333333333339</v>
      </c>
      <c r="I369" s="231">
        <v>392.56666666666672</v>
      </c>
      <c r="J369" s="231">
        <v>398.23333333333335</v>
      </c>
      <c r="K369" s="230">
        <v>386.9</v>
      </c>
      <c r="L369" s="230">
        <v>372.1</v>
      </c>
      <c r="M369" s="230">
        <v>54.598950000000002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480.8</v>
      </c>
      <c r="D370" s="231">
        <v>487.16666666666669</v>
      </c>
      <c r="E370" s="231">
        <v>472.63333333333338</v>
      </c>
      <c r="F370" s="231">
        <v>464.4666666666667</v>
      </c>
      <c r="G370" s="231">
        <v>449.93333333333339</v>
      </c>
      <c r="H370" s="231">
        <v>495.33333333333337</v>
      </c>
      <c r="I370" s="231">
        <v>509.86666666666667</v>
      </c>
      <c r="J370" s="231">
        <v>518.0333333333333</v>
      </c>
      <c r="K370" s="230">
        <v>501.7</v>
      </c>
      <c r="L370" s="230">
        <v>479</v>
      </c>
      <c r="M370" s="230">
        <v>6.4866400000000004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610.29999999999995</v>
      </c>
      <c r="D371" s="231">
        <v>613.4</v>
      </c>
      <c r="E371" s="231">
        <v>601.9</v>
      </c>
      <c r="F371" s="231">
        <v>593.5</v>
      </c>
      <c r="G371" s="231">
        <v>582</v>
      </c>
      <c r="H371" s="231">
        <v>621.79999999999995</v>
      </c>
      <c r="I371" s="231">
        <v>633.29999999999995</v>
      </c>
      <c r="J371" s="231">
        <v>641.69999999999993</v>
      </c>
      <c r="K371" s="230">
        <v>624.9</v>
      </c>
      <c r="L371" s="230">
        <v>605</v>
      </c>
      <c r="M371" s="230">
        <v>15.055099999999999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118.5</v>
      </c>
      <c r="D372" s="231">
        <v>119.06666666666666</v>
      </c>
      <c r="E372" s="231">
        <v>117.48333333333332</v>
      </c>
      <c r="F372" s="231">
        <v>116.46666666666665</v>
      </c>
      <c r="G372" s="231">
        <v>114.88333333333331</v>
      </c>
      <c r="H372" s="231">
        <v>120.08333333333333</v>
      </c>
      <c r="I372" s="231">
        <v>121.66666666666667</v>
      </c>
      <c r="J372" s="231">
        <v>122.68333333333334</v>
      </c>
      <c r="K372" s="230">
        <v>120.65</v>
      </c>
      <c r="L372" s="230">
        <v>118.05</v>
      </c>
      <c r="M372" s="230">
        <v>1.9382600000000001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1100.1500000000001</v>
      </c>
      <c r="D373" s="231">
        <v>1105.6666666666667</v>
      </c>
      <c r="E373" s="231">
        <v>1094.4833333333336</v>
      </c>
      <c r="F373" s="231">
        <v>1088.8166666666668</v>
      </c>
      <c r="G373" s="231">
        <v>1077.6333333333337</v>
      </c>
      <c r="H373" s="231">
        <v>1111.3333333333335</v>
      </c>
      <c r="I373" s="231">
        <v>1122.5166666666664</v>
      </c>
      <c r="J373" s="231">
        <v>1128.1833333333334</v>
      </c>
      <c r="K373" s="230">
        <v>1116.8499999999999</v>
      </c>
      <c r="L373" s="230">
        <v>1100</v>
      </c>
      <c r="M373" s="230">
        <v>0.17326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5170.05</v>
      </c>
      <c r="D374" s="231">
        <v>5159.05</v>
      </c>
      <c r="E374" s="231">
        <v>5123.1000000000004</v>
      </c>
      <c r="F374" s="231">
        <v>5076.1500000000005</v>
      </c>
      <c r="G374" s="231">
        <v>5040.2000000000007</v>
      </c>
      <c r="H374" s="231">
        <v>5206</v>
      </c>
      <c r="I374" s="231">
        <v>5241.9499999999989</v>
      </c>
      <c r="J374" s="231">
        <v>5288.9</v>
      </c>
      <c r="K374" s="230">
        <v>5195</v>
      </c>
      <c r="L374" s="230">
        <v>5112.1000000000004</v>
      </c>
      <c r="M374" s="230">
        <v>7.3069999999999996E-2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13439.95</v>
      </c>
      <c r="D375" s="231">
        <v>13448.550000000001</v>
      </c>
      <c r="E375" s="231">
        <v>13392.850000000002</v>
      </c>
      <c r="F375" s="231">
        <v>13345.750000000002</v>
      </c>
      <c r="G375" s="231">
        <v>13290.050000000003</v>
      </c>
      <c r="H375" s="231">
        <v>13495.650000000001</v>
      </c>
      <c r="I375" s="231">
        <v>13551.350000000002</v>
      </c>
      <c r="J375" s="231">
        <v>13598.45</v>
      </c>
      <c r="K375" s="230">
        <v>13504.25</v>
      </c>
      <c r="L375" s="230">
        <v>13401.45</v>
      </c>
      <c r="M375" s="230">
        <v>2.7130000000000001E-2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50.35</v>
      </c>
      <c r="D376" s="231">
        <v>50.183333333333337</v>
      </c>
      <c r="E376" s="231">
        <v>49.866666666666674</v>
      </c>
      <c r="F376" s="231">
        <v>49.38333333333334</v>
      </c>
      <c r="G376" s="231">
        <v>49.066666666666677</v>
      </c>
      <c r="H376" s="231">
        <v>50.666666666666671</v>
      </c>
      <c r="I376" s="231">
        <v>50.983333333333334</v>
      </c>
      <c r="J376" s="231">
        <v>51.466666666666669</v>
      </c>
      <c r="K376" s="230">
        <v>50.5</v>
      </c>
      <c r="L376" s="230">
        <v>49.7</v>
      </c>
      <c r="M376" s="230">
        <v>241.70849000000001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394.35</v>
      </c>
      <c r="D377" s="231">
        <v>389.98333333333335</v>
      </c>
      <c r="E377" s="231">
        <v>383.81666666666672</v>
      </c>
      <c r="F377" s="231">
        <v>373.28333333333336</v>
      </c>
      <c r="G377" s="231">
        <v>367.11666666666673</v>
      </c>
      <c r="H377" s="231">
        <v>400.51666666666671</v>
      </c>
      <c r="I377" s="231">
        <v>406.68333333333334</v>
      </c>
      <c r="J377" s="231">
        <v>417.2166666666667</v>
      </c>
      <c r="K377" s="230">
        <v>396.15</v>
      </c>
      <c r="L377" s="230">
        <v>379.45</v>
      </c>
      <c r="M377" s="230">
        <v>7.41092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148.35</v>
      </c>
      <c r="D378" s="231">
        <v>148.06666666666666</v>
      </c>
      <c r="E378" s="231">
        <v>146.73333333333332</v>
      </c>
      <c r="F378" s="231">
        <v>145.11666666666665</v>
      </c>
      <c r="G378" s="231">
        <v>143.7833333333333</v>
      </c>
      <c r="H378" s="231">
        <v>149.68333333333334</v>
      </c>
      <c r="I378" s="231">
        <v>151.01666666666671</v>
      </c>
      <c r="J378" s="231">
        <v>152.63333333333335</v>
      </c>
      <c r="K378" s="230">
        <v>149.4</v>
      </c>
      <c r="L378" s="230">
        <v>146.44999999999999</v>
      </c>
      <c r="M378" s="230">
        <v>48.007599999999996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133.44999999999999</v>
      </c>
      <c r="D379" s="231">
        <v>133.11666666666665</v>
      </c>
      <c r="E379" s="231">
        <v>132.3833333333333</v>
      </c>
      <c r="F379" s="231">
        <v>131.31666666666666</v>
      </c>
      <c r="G379" s="231">
        <v>130.58333333333331</v>
      </c>
      <c r="H379" s="231">
        <v>134.18333333333328</v>
      </c>
      <c r="I379" s="231">
        <v>134.91666666666663</v>
      </c>
      <c r="J379" s="231">
        <v>135.98333333333326</v>
      </c>
      <c r="K379" s="230">
        <v>133.85</v>
      </c>
      <c r="L379" s="230">
        <v>132.05000000000001</v>
      </c>
      <c r="M379" s="230">
        <v>66.499799999999993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684.35</v>
      </c>
      <c r="D380" s="231">
        <v>686.06666666666661</v>
      </c>
      <c r="E380" s="231">
        <v>678.63333333333321</v>
      </c>
      <c r="F380" s="231">
        <v>672.91666666666663</v>
      </c>
      <c r="G380" s="231">
        <v>665.48333333333323</v>
      </c>
      <c r="H380" s="231">
        <v>691.78333333333319</v>
      </c>
      <c r="I380" s="231">
        <v>699.21666666666658</v>
      </c>
      <c r="J380" s="231">
        <v>704.93333333333317</v>
      </c>
      <c r="K380" s="230">
        <v>693.5</v>
      </c>
      <c r="L380" s="230">
        <v>680.35</v>
      </c>
      <c r="M380" s="230">
        <v>1.25509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383.85</v>
      </c>
      <c r="D381" s="231">
        <v>386.91666666666669</v>
      </c>
      <c r="E381" s="231">
        <v>379.43333333333339</v>
      </c>
      <c r="F381" s="231">
        <v>375.01666666666671</v>
      </c>
      <c r="G381" s="231">
        <v>367.53333333333342</v>
      </c>
      <c r="H381" s="231">
        <v>391.33333333333337</v>
      </c>
      <c r="I381" s="231">
        <v>398.81666666666661</v>
      </c>
      <c r="J381" s="231">
        <v>403.23333333333335</v>
      </c>
      <c r="K381" s="230">
        <v>394.4</v>
      </c>
      <c r="L381" s="230">
        <v>382.5</v>
      </c>
      <c r="M381" s="230">
        <v>4.6050300000000002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1161.45</v>
      </c>
      <c r="D382" s="231">
        <v>1144.2333333333333</v>
      </c>
      <c r="E382" s="231">
        <v>1113.6166666666668</v>
      </c>
      <c r="F382" s="231">
        <v>1065.7833333333335</v>
      </c>
      <c r="G382" s="231">
        <v>1035.166666666667</v>
      </c>
      <c r="H382" s="231">
        <v>1192.0666666666666</v>
      </c>
      <c r="I382" s="231">
        <v>1222.6833333333329</v>
      </c>
      <c r="J382" s="231">
        <v>1270.5166666666664</v>
      </c>
      <c r="K382" s="230">
        <v>1174.8499999999999</v>
      </c>
      <c r="L382" s="230">
        <v>1096.4000000000001</v>
      </c>
      <c r="M382" s="230">
        <v>2.8064499999999999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115.85</v>
      </c>
      <c r="D383" s="231">
        <v>116.26666666666667</v>
      </c>
      <c r="E383" s="231">
        <v>114.33333333333333</v>
      </c>
      <c r="F383" s="231">
        <v>112.81666666666666</v>
      </c>
      <c r="G383" s="231">
        <v>110.88333333333333</v>
      </c>
      <c r="H383" s="231">
        <v>117.78333333333333</v>
      </c>
      <c r="I383" s="231">
        <v>119.71666666666667</v>
      </c>
      <c r="J383" s="231">
        <v>121.23333333333333</v>
      </c>
      <c r="K383" s="230">
        <v>118.2</v>
      </c>
      <c r="L383" s="230">
        <v>114.75</v>
      </c>
      <c r="M383" s="230">
        <v>114.70740000000001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150.5</v>
      </c>
      <c r="D384" s="231">
        <v>149.73333333333335</v>
      </c>
      <c r="E384" s="231">
        <v>147.8666666666667</v>
      </c>
      <c r="F384" s="231">
        <v>145.23333333333335</v>
      </c>
      <c r="G384" s="231">
        <v>143.3666666666667</v>
      </c>
      <c r="H384" s="231">
        <v>152.3666666666667</v>
      </c>
      <c r="I384" s="231">
        <v>154.23333333333338</v>
      </c>
      <c r="J384" s="231">
        <v>156.8666666666667</v>
      </c>
      <c r="K384" s="230">
        <v>151.6</v>
      </c>
      <c r="L384" s="230">
        <v>147.1</v>
      </c>
      <c r="M384" s="230">
        <v>12.69469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955.1</v>
      </c>
      <c r="D385" s="231">
        <v>955.65</v>
      </c>
      <c r="E385" s="231">
        <v>948.5</v>
      </c>
      <c r="F385" s="231">
        <v>941.9</v>
      </c>
      <c r="G385" s="231">
        <v>934.75</v>
      </c>
      <c r="H385" s="231">
        <v>962.25</v>
      </c>
      <c r="I385" s="231">
        <v>969.39999999999986</v>
      </c>
      <c r="J385" s="231">
        <v>976</v>
      </c>
      <c r="K385" s="230">
        <v>962.8</v>
      </c>
      <c r="L385" s="230">
        <v>949.05</v>
      </c>
      <c r="M385" s="230">
        <v>1.99054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572.04999999999995</v>
      </c>
      <c r="D386" s="231">
        <v>568.85</v>
      </c>
      <c r="E386" s="231">
        <v>560.25</v>
      </c>
      <c r="F386" s="231">
        <v>548.44999999999993</v>
      </c>
      <c r="G386" s="231">
        <v>539.84999999999991</v>
      </c>
      <c r="H386" s="231">
        <v>580.65000000000009</v>
      </c>
      <c r="I386" s="231">
        <v>589.25000000000023</v>
      </c>
      <c r="J386" s="231">
        <v>601.05000000000018</v>
      </c>
      <c r="K386" s="230">
        <v>577.45000000000005</v>
      </c>
      <c r="L386" s="230">
        <v>557.04999999999995</v>
      </c>
      <c r="M386" s="230">
        <v>2.80843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192.4</v>
      </c>
      <c r="D387" s="231">
        <v>191.80000000000004</v>
      </c>
      <c r="E387" s="231">
        <v>190.15000000000009</v>
      </c>
      <c r="F387" s="231">
        <v>187.90000000000006</v>
      </c>
      <c r="G387" s="231">
        <v>186.25000000000011</v>
      </c>
      <c r="H387" s="231">
        <v>194.05000000000007</v>
      </c>
      <c r="I387" s="231">
        <v>195.7</v>
      </c>
      <c r="J387" s="231">
        <v>197.95000000000005</v>
      </c>
      <c r="K387" s="230">
        <v>193.45</v>
      </c>
      <c r="L387" s="230">
        <v>189.55</v>
      </c>
      <c r="M387" s="230">
        <v>6.3194900000000001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102</v>
      </c>
      <c r="D388" s="231">
        <v>102.11666666666667</v>
      </c>
      <c r="E388" s="231">
        <v>101.53333333333335</v>
      </c>
      <c r="F388" s="231">
        <v>101.06666666666668</v>
      </c>
      <c r="G388" s="231">
        <v>100.48333333333335</v>
      </c>
      <c r="H388" s="231">
        <v>102.58333333333334</v>
      </c>
      <c r="I388" s="231">
        <v>103.16666666666666</v>
      </c>
      <c r="J388" s="231">
        <v>103.63333333333334</v>
      </c>
      <c r="K388" s="230">
        <v>102.7</v>
      </c>
      <c r="L388" s="230">
        <v>101.65</v>
      </c>
      <c r="M388" s="230">
        <v>18.562149999999999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2327.5</v>
      </c>
      <c r="D389" s="231">
        <v>2317.2166666666667</v>
      </c>
      <c r="E389" s="231">
        <v>2299.5333333333333</v>
      </c>
      <c r="F389" s="231">
        <v>2271.5666666666666</v>
      </c>
      <c r="G389" s="231">
        <v>2253.8833333333332</v>
      </c>
      <c r="H389" s="231">
        <v>2345.1833333333334</v>
      </c>
      <c r="I389" s="231">
        <v>2362.8666666666668</v>
      </c>
      <c r="J389" s="231">
        <v>2390.8333333333335</v>
      </c>
      <c r="K389" s="230">
        <v>2334.9</v>
      </c>
      <c r="L389" s="230">
        <v>2289.25</v>
      </c>
      <c r="M389" s="230">
        <v>0.17377000000000001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38.5</v>
      </c>
      <c r="D390" s="231">
        <v>38.466666666666669</v>
      </c>
      <c r="E390" s="231">
        <v>38.283333333333339</v>
      </c>
      <c r="F390" s="231">
        <v>38.06666666666667</v>
      </c>
      <c r="G390" s="231">
        <v>37.88333333333334</v>
      </c>
      <c r="H390" s="231">
        <v>38.683333333333337</v>
      </c>
      <c r="I390" s="231">
        <v>38.866666666666674</v>
      </c>
      <c r="J390" s="231">
        <v>39.083333333333336</v>
      </c>
      <c r="K390" s="230">
        <v>38.65</v>
      </c>
      <c r="L390" s="230">
        <v>38.25</v>
      </c>
      <c r="M390" s="230">
        <v>5.2446000000000002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1566</v>
      </c>
      <c r="D391" s="231">
        <v>1577.9333333333334</v>
      </c>
      <c r="E391" s="231">
        <v>1548.0666666666668</v>
      </c>
      <c r="F391" s="231">
        <v>1530.1333333333334</v>
      </c>
      <c r="G391" s="231">
        <v>1500.2666666666669</v>
      </c>
      <c r="H391" s="231">
        <v>1595.8666666666668</v>
      </c>
      <c r="I391" s="231">
        <v>1625.7333333333336</v>
      </c>
      <c r="J391" s="231">
        <v>1643.6666666666667</v>
      </c>
      <c r="K391" s="230">
        <v>1607.8</v>
      </c>
      <c r="L391" s="230">
        <v>1560</v>
      </c>
      <c r="M391" s="230">
        <v>0.94154000000000004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171.95</v>
      </c>
      <c r="D392" s="231">
        <v>171.68333333333331</v>
      </c>
      <c r="E392" s="231">
        <v>170.36666666666662</v>
      </c>
      <c r="F392" s="231">
        <v>168.7833333333333</v>
      </c>
      <c r="G392" s="231">
        <v>167.46666666666661</v>
      </c>
      <c r="H392" s="231">
        <v>173.26666666666662</v>
      </c>
      <c r="I392" s="231">
        <v>174.58333333333329</v>
      </c>
      <c r="J392" s="231">
        <v>176.16666666666663</v>
      </c>
      <c r="K392" s="230">
        <v>173</v>
      </c>
      <c r="L392" s="230">
        <v>170.1</v>
      </c>
      <c r="M392" s="230">
        <v>10.39817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873</v>
      </c>
      <c r="D393" s="231">
        <v>877</v>
      </c>
      <c r="E393" s="231">
        <v>866</v>
      </c>
      <c r="F393" s="231">
        <v>859</v>
      </c>
      <c r="G393" s="231">
        <v>848</v>
      </c>
      <c r="H393" s="231">
        <v>884</v>
      </c>
      <c r="I393" s="231">
        <v>895</v>
      </c>
      <c r="J393" s="231">
        <v>902</v>
      </c>
      <c r="K393" s="230">
        <v>888</v>
      </c>
      <c r="L393" s="230">
        <v>870</v>
      </c>
      <c r="M393" s="230">
        <v>0.77464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2506.5</v>
      </c>
      <c r="D394" s="231">
        <v>2488.75</v>
      </c>
      <c r="E394" s="231">
        <v>2468.5</v>
      </c>
      <c r="F394" s="231">
        <v>2430.5</v>
      </c>
      <c r="G394" s="231">
        <v>2410.25</v>
      </c>
      <c r="H394" s="231">
        <v>2526.75</v>
      </c>
      <c r="I394" s="231">
        <v>2547</v>
      </c>
      <c r="J394" s="231">
        <v>2585</v>
      </c>
      <c r="K394" s="230">
        <v>2509</v>
      </c>
      <c r="L394" s="230">
        <v>2450.75</v>
      </c>
      <c r="M394" s="230">
        <v>58.27017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107.6</v>
      </c>
      <c r="D395" s="231">
        <v>107.28333333333332</v>
      </c>
      <c r="E395" s="231">
        <v>105.76666666666664</v>
      </c>
      <c r="F395" s="231">
        <v>103.93333333333332</v>
      </c>
      <c r="G395" s="231">
        <v>102.41666666666664</v>
      </c>
      <c r="H395" s="231">
        <v>109.11666666666663</v>
      </c>
      <c r="I395" s="231">
        <v>110.63333333333331</v>
      </c>
      <c r="J395" s="231">
        <v>112.46666666666663</v>
      </c>
      <c r="K395" s="230">
        <v>108.8</v>
      </c>
      <c r="L395" s="230">
        <v>105.45</v>
      </c>
      <c r="M395" s="230">
        <v>31.65926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726.2</v>
      </c>
      <c r="D396" s="231">
        <v>728.18333333333339</v>
      </c>
      <c r="E396" s="231">
        <v>718.56666666666683</v>
      </c>
      <c r="F396" s="231">
        <v>710.93333333333339</v>
      </c>
      <c r="G396" s="231">
        <v>701.31666666666683</v>
      </c>
      <c r="H396" s="231">
        <v>735.81666666666683</v>
      </c>
      <c r="I396" s="231">
        <v>745.43333333333339</v>
      </c>
      <c r="J396" s="231">
        <v>753.06666666666683</v>
      </c>
      <c r="K396" s="230">
        <v>737.8</v>
      </c>
      <c r="L396" s="230">
        <v>720.55</v>
      </c>
      <c r="M396" s="230">
        <v>1.1376200000000001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1440.75</v>
      </c>
      <c r="D397" s="231">
        <v>1444.1499999999999</v>
      </c>
      <c r="E397" s="231">
        <v>1423.5999999999997</v>
      </c>
      <c r="F397" s="231">
        <v>1406.4499999999998</v>
      </c>
      <c r="G397" s="231">
        <v>1385.8999999999996</v>
      </c>
      <c r="H397" s="231">
        <v>1461.2999999999997</v>
      </c>
      <c r="I397" s="231">
        <v>1481.85</v>
      </c>
      <c r="J397" s="231">
        <v>1498.9999999999998</v>
      </c>
      <c r="K397" s="230">
        <v>1464.7</v>
      </c>
      <c r="L397" s="230">
        <v>1427</v>
      </c>
      <c r="M397" s="230">
        <v>1.53817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901.5</v>
      </c>
      <c r="D398" s="231">
        <v>898.08333333333337</v>
      </c>
      <c r="E398" s="231">
        <v>893.16666666666674</v>
      </c>
      <c r="F398" s="231">
        <v>884.83333333333337</v>
      </c>
      <c r="G398" s="231">
        <v>879.91666666666674</v>
      </c>
      <c r="H398" s="231">
        <v>906.41666666666674</v>
      </c>
      <c r="I398" s="231">
        <v>911.33333333333348</v>
      </c>
      <c r="J398" s="231">
        <v>919.66666666666674</v>
      </c>
      <c r="K398" s="230">
        <v>903</v>
      </c>
      <c r="L398" s="230">
        <v>889.75</v>
      </c>
      <c r="M398" s="230">
        <v>8.0626700000000007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1195.75</v>
      </c>
      <c r="D399" s="231">
        <v>1190.8666666666666</v>
      </c>
      <c r="E399" s="231">
        <v>1178.0333333333331</v>
      </c>
      <c r="F399" s="231">
        <v>1160.3166666666666</v>
      </c>
      <c r="G399" s="231">
        <v>1147.4833333333331</v>
      </c>
      <c r="H399" s="231">
        <v>1208.583333333333</v>
      </c>
      <c r="I399" s="231">
        <v>1221.4166666666665</v>
      </c>
      <c r="J399" s="231">
        <v>1239.133333333333</v>
      </c>
      <c r="K399" s="230">
        <v>1203.7</v>
      </c>
      <c r="L399" s="230">
        <v>1173.1500000000001</v>
      </c>
      <c r="M399" s="230">
        <v>7.0372500000000002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380.4</v>
      </c>
      <c r="D400" s="231">
        <v>382.23333333333335</v>
      </c>
      <c r="E400" s="231">
        <v>377.2166666666667</v>
      </c>
      <c r="F400" s="231">
        <v>374.03333333333336</v>
      </c>
      <c r="G400" s="231">
        <v>369.01666666666671</v>
      </c>
      <c r="H400" s="231">
        <v>385.41666666666669</v>
      </c>
      <c r="I400" s="231">
        <v>390.43333333333334</v>
      </c>
      <c r="J400" s="231">
        <v>393.61666666666667</v>
      </c>
      <c r="K400" s="230">
        <v>387.25</v>
      </c>
      <c r="L400" s="230">
        <v>379.05</v>
      </c>
      <c r="M400" s="230">
        <v>0.44713000000000003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35.299999999999997</v>
      </c>
      <c r="D401" s="231">
        <v>35.483333333333334</v>
      </c>
      <c r="E401" s="231">
        <v>35.016666666666666</v>
      </c>
      <c r="F401" s="231">
        <v>34.733333333333334</v>
      </c>
      <c r="G401" s="231">
        <v>34.266666666666666</v>
      </c>
      <c r="H401" s="231">
        <v>35.766666666666666</v>
      </c>
      <c r="I401" s="231">
        <v>36.233333333333334</v>
      </c>
      <c r="J401" s="231">
        <v>36.516666666666666</v>
      </c>
      <c r="K401" s="230">
        <v>35.950000000000003</v>
      </c>
      <c r="L401" s="230">
        <v>35.200000000000003</v>
      </c>
      <c r="M401" s="230">
        <v>36.582169999999998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4393.75</v>
      </c>
      <c r="D402" s="231">
        <v>4372.916666666667</v>
      </c>
      <c r="E402" s="231">
        <v>4335.8333333333339</v>
      </c>
      <c r="F402" s="231">
        <v>4277.916666666667</v>
      </c>
      <c r="G402" s="231">
        <v>4240.8333333333339</v>
      </c>
      <c r="H402" s="231">
        <v>4430.8333333333339</v>
      </c>
      <c r="I402" s="231">
        <v>4467.9166666666679</v>
      </c>
      <c r="J402" s="231">
        <v>4525.8333333333339</v>
      </c>
      <c r="K402" s="230">
        <v>4410</v>
      </c>
      <c r="L402" s="230">
        <v>4315</v>
      </c>
      <c r="M402" s="230">
        <v>0.17634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2515.4</v>
      </c>
      <c r="D403" s="231">
        <v>2500.7999999999997</v>
      </c>
      <c r="E403" s="231">
        <v>2479.5999999999995</v>
      </c>
      <c r="F403" s="231">
        <v>2443.7999999999997</v>
      </c>
      <c r="G403" s="231">
        <v>2422.5999999999995</v>
      </c>
      <c r="H403" s="231">
        <v>2536.5999999999995</v>
      </c>
      <c r="I403" s="231">
        <v>2557.7999999999993</v>
      </c>
      <c r="J403" s="231">
        <v>2593.5999999999995</v>
      </c>
      <c r="K403" s="230">
        <v>2522</v>
      </c>
      <c r="L403" s="230">
        <v>2465</v>
      </c>
      <c r="M403" s="230">
        <v>4.0479000000000003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80.75</v>
      </c>
      <c r="D404" s="231">
        <v>81.05</v>
      </c>
      <c r="E404" s="231">
        <v>79.699999999999989</v>
      </c>
      <c r="F404" s="231">
        <v>78.649999999999991</v>
      </c>
      <c r="G404" s="231">
        <v>77.299999999999983</v>
      </c>
      <c r="H404" s="231">
        <v>82.1</v>
      </c>
      <c r="I404" s="231">
        <v>83.449999999999989</v>
      </c>
      <c r="J404" s="231">
        <v>84.5</v>
      </c>
      <c r="K404" s="230">
        <v>82.4</v>
      </c>
      <c r="L404" s="230">
        <v>80</v>
      </c>
      <c r="M404" s="230">
        <v>239.31374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6850.1</v>
      </c>
      <c r="D405" s="231">
        <v>6807.0333333333328</v>
      </c>
      <c r="E405" s="231">
        <v>6704.0666666666657</v>
      </c>
      <c r="F405" s="231">
        <v>6558.0333333333328</v>
      </c>
      <c r="G405" s="231">
        <v>6455.0666666666657</v>
      </c>
      <c r="H405" s="231">
        <v>6953.0666666666657</v>
      </c>
      <c r="I405" s="231">
        <v>7056.0333333333328</v>
      </c>
      <c r="J405" s="231">
        <v>7202.0666666666657</v>
      </c>
      <c r="K405" s="230">
        <v>6910</v>
      </c>
      <c r="L405" s="230">
        <v>6661</v>
      </c>
      <c r="M405" s="230">
        <v>0.74963000000000002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1325.4</v>
      </c>
      <c r="D406" s="231">
        <v>1330.0666666666666</v>
      </c>
      <c r="E406" s="231">
        <v>1300.3333333333333</v>
      </c>
      <c r="F406" s="231">
        <v>1275.2666666666667</v>
      </c>
      <c r="G406" s="231">
        <v>1245.5333333333333</v>
      </c>
      <c r="H406" s="231">
        <v>1355.1333333333332</v>
      </c>
      <c r="I406" s="231">
        <v>1384.8666666666668</v>
      </c>
      <c r="J406" s="231">
        <v>1409.9333333333332</v>
      </c>
      <c r="K406" s="230">
        <v>1359.8</v>
      </c>
      <c r="L406" s="230">
        <v>1305</v>
      </c>
      <c r="M406" s="230">
        <v>0.19991999999999999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2818.15</v>
      </c>
      <c r="D407" s="231">
        <v>2816.4666666666667</v>
      </c>
      <c r="E407" s="231">
        <v>2805.1833333333334</v>
      </c>
      <c r="F407" s="231">
        <v>2792.2166666666667</v>
      </c>
      <c r="G407" s="231">
        <v>2780.9333333333334</v>
      </c>
      <c r="H407" s="231">
        <v>2829.4333333333334</v>
      </c>
      <c r="I407" s="231">
        <v>2840.7166666666672</v>
      </c>
      <c r="J407" s="231">
        <v>2853.6833333333334</v>
      </c>
      <c r="K407" s="230">
        <v>2827.75</v>
      </c>
      <c r="L407" s="230">
        <v>2803.5</v>
      </c>
      <c r="M407" s="230">
        <v>1.2560800000000001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473.95</v>
      </c>
      <c r="D408" s="231">
        <v>476</v>
      </c>
      <c r="E408" s="231">
        <v>470.2</v>
      </c>
      <c r="F408" s="231">
        <v>466.45</v>
      </c>
      <c r="G408" s="231">
        <v>460.65</v>
      </c>
      <c r="H408" s="231">
        <v>479.75</v>
      </c>
      <c r="I408" s="231">
        <v>485.54999999999995</v>
      </c>
      <c r="J408" s="231">
        <v>489.3</v>
      </c>
      <c r="K408" s="230">
        <v>481.8</v>
      </c>
      <c r="L408" s="230">
        <v>472.25</v>
      </c>
      <c r="M408" s="230">
        <v>0.57147000000000003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1020.35</v>
      </c>
      <c r="D409" s="231">
        <v>1016.6666666666666</v>
      </c>
      <c r="E409" s="231">
        <v>999.83333333333326</v>
      </c>
      <c r="F409" s="231">
        <v>979.31666666666661</v>
      </c>
      <c r="G409" s="231">
        <v>962.48333333333323</v>
      </c>
      <c r="H409" s="231">
        <v>1037.1833333333334</v>
      </c>
      <c r="I409" s="231">
        <v>1054.0166666666664</v>
      </c>
      <c r="J409" s="231">
        <v>1074.5333333333333</v>
      </c>
      <c r="K409" s="230">
        <v>1033.5</v>
      </c>
      <c r="L409" s="230">
        <v>996.15</v>
      </c>
      <c r="M409" s="230">
        <v>0.28821000000000002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237.55</v>
      </c>
      <c r="D410" s="231">
        <v>236.5</v>
      </c>
      <c r="E410" s="231">
        <v>234.1</v>
      </c>
      <c r="F410" s="231">
        <v>230.65</v>
      </c>
      <c r="G410" s="231">
        <v>228.25</v>
      </c>
      <c r="H410" s="231">
        <v>239.95</v>
      </c>
      <c r="I410" s="231">
        <v>242.34999999999997</v>
      </c>
      <c r="J410" s="231">
        <v>245.79999999999998</v>
      </c>
      <c r="K410" s="230">
        <v>238.9</v>
      </c>
      <c r="L410" s="230">
        <v>233.05</v>
      </c>
      <c r="M410" s="230">
        <v>4.2921500000000004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750.1</v>
      </c>
      <c r="D411" s="231">
        <v>749.38333333333321</v>
      </c>
      <c r="E411" s="231">
        <v>743.76666666666642</v>
      </c>
      <c r="F411" s="231">
        <v>737.43333333333317</v>
      </c>
      <c r="G411" s="231">
        <v>731.81666666666638</v>
      </c>
      <c r="H411" s="231">
        <v>755.71666666666647</v>
      </c>
      <c r="I411" s="231">
        <v>761.33333333333326</v>
      </c>
      <c r="J411" s="231">
        <v>767.66666666666652</v>
      </c>
      <c r="K411" s="230">
        <v>755</v>
      </c>
      <c r="L411" s="230">
        <v>743.05</v>
      </c>
      <c r="M411" s="230">
        <v>3.1583800000000002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24977</v>
      </c>
      <c r="D412" s="231">
        <v>24747.233333333334</v>
      </c>
      <c r="E412" s="231">
        <v>24407.766666666666</v>
      </c>
      <c r="F412" s="231">
        <v>23838.533333333333</v>
      </c>
      <c r="G412" s="231">
        <v>23499.066666666666</v>
      </c>
      <c r="H412" s="231">
        <v>25316.466666666667</v>
      </c>
      <c r="I412" s="231">
        <v>25655.933333333334</v>
      </c>
      <c r="J412" s="231">
        <v>26225.166666666668</v>
      </c>
      <c r="K412" s="230">
        <v>25086.7</v>
      </c>
      <c r="L412" s="230">
        <v>24178</v>
      </c>
      <c r="M412" s="230">
        <v>0.48742000000000002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43.5</v>
      </c>
      <c r="D413" s="231">
        <v>43.766666666666673</v>
      </c>
      <c r="E413" s="231">
        <v>43.083333333333343</v>
      </c>
      <c r="F413" s="231">
        <v>42.666666666666671</v>
      </c>
      <c r="G413" s="231">
        <v>41.983333333333341</v>
      </c>
      <c r="H413" s="231">
        <v>44.183333333333344</v>
      </c>
      <c r="I413" s="231">
        <v>44.866666666666667</v>
      </c>
      <c r="J413" s="231">
        <v>45.283333333333346</v>
      </c>
      <c r="K413" s="230">
        <v>44.45</v>
      </c>
      <c r="L413" s="230">
        <v>43.35</v>
      </c>
      <c r="M413" s="230">
        <v>55.645240000000001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1383.6</v>
      </c>
      <c r="D414" s="231">
        <v>1378.25</v>
      </c>
      <c r="E414" s="231">
        <v>1370.35</v>
      </c>
      <c r="F414" s="231">
        <v>1357.1</v>
      </c>
      <c r="G414" s="231">
        <v>1349.1999999999998</v>
      </c>
      <c r="H414" s="231">
        <v>1391.5</v>
      </c>
      <c r="I414" s="231">
        <v>1399.4</v>
      </c>
      <c r="J414" s="231">
        <v>1412.65</v>
      </c>
      <c r="K414" s="230">
        <v>1386.15</v>
      </c>
      <c r="L414" s="230">
        <v>1365</v>
      </c>
      <c r="M414" s="230">
        <v>5.2456300000000002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302.95</v>
      </c>
      <c r="D415" s="276">
        <v>303.16666666666669</v>
      </c>
      <c r="E415" s="276">
        <v>300.83333333333337</v>
      </c>
      <c r="F415" s="276">
        <v>298.7166666666667</v>
      </c>
      <c r="G415" s="276">
        <v>296.38333333333338</v>
      </c>
      <c r="H415" s="276">
        <v>305.28333333333336</v>
      </c>
      <c r="I415" s="276">
        <v>307.61666666666673</v>
      </c>
      <c r="J415" s="276">
        <v>309.73333333333335</v>
      </c>
      <c r="K415" s="275">
        <v>305.5</v>
      </c>
      <c r="L415" s="275">
        <v>301.05</v>
      </c>
      <c r="M415" s="275">
        <v>0.76795999999999998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3519.4</v>
      </c>
      <c r="D416" s="231">
        <v>3514.4499999999994</v>
      </c>
      <c r="E416" s="231">
        <v>3483.8999999999987</v>
      </c>
      <c r="F416" s="231">
        <v>3448.3999999999992</v>
      </c>
      <c r="G416" s="231">
        <v>3417.8499999999985</v>
      </c>
      <c r="H416" s="231">
        <v>3549.9499999999989</v>
      </c>
      <c r="I416" s="231">
        <v>3580.4999999999991</v>
      </c>
      <c r="J416" s="231">
        <v>3615.9999999999991</v>
      </c>
      <c r="K416" s="230">
        <v>3545</v>
      </c>
      <c r="L416" s="230">
        <v>3478.95</v>
      </c>
      <c r="M416" s="230">
        <v>4.4348400000000003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506.65</v>
      </c>
      <c r="D417" s="231">
        <v>509.41666666666669</v>
      </c>
      <c r="E417" s="231">
        <v>502.43333333333339</v>
      </c>
      <c r="F417" s="231">
        <v>498.2166666666667</v>
      </c>
      <c r="G417" s="231">
        <v>491.23333333333341</v>
      </c>
      <c r="H417" s="231">
        <v>513.63333333333344</v>
      </c>
      <c r="I417" s="231">
        <v>520.61666666666656</v>
      </c>
      <c r="J417" s="231">
        <v>524.83333333333337</v>
      </c>
      <c r="K417" s="230">
        <v>516.4</v>
      </c>
      <c r="L417" s="230">
        <v>505.2</v>
      </c>
      <c r="M417" s="230">
        <v>3.0380099999999999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3798.55</v>
      </c>
      <c r="D418" s="231">
        <v>3788.5833333333335</v>
      </c>
      <c r="E418" s="231">
        <v>3770.0166666666669</v>
      </c>
      <c r="F418" s="231">
        <v>3741.4833333333336</v>
      </c>
      <c r="G418" s="231">
        <v>3722.916666666667</v>
      </c>
      <c r="H418" s="231">
        <v>3817.1166666666668</v>
      </c>
      <c r="I418" s="231">
        <v>3835.6833333333334</v>
      </c>
      <c r="J418" s="231">
        <v>3864.2166666666667</v>
      </c>
      <c r="K418" s="230">
        <v>3807.15</v>
      </c>
      <c r="L418" s="230">
        <v>3760.05</v>
      </c>
      <c r="M418" s="230">
        <v>0.39079000000000003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539.15</v>
      </c>
      <c r="D419" s="231">
        <v>538.99999999999989</v>
      </c>
      <c r="E419" s="231">
        <v>530.19999999999982</v>
      </c>
      <c r="F419" s="231">
        <v>521.24999999999989</v>
      </c>
      <c r="G419" s="231">
        <v>512.44999999999982</v>
      </c>
      <c r="H419" s="231">
        <v>547.94999999999982</v>
      </c>
      <c r="I419" s="231">
        <v>556.74999999999977</v>
      </c>
      <c r="J419" s="231">
        <v>565.69999999999982</v>
      </c>
      <c r="K419" s="230">
        <v>547.79999999999995</v>
      </c>
      <c r="L419" s="230">
        <v>530.04999999999995</v>
      </c>
      <c r="M419" s="230">
        <v>33.628639999999997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975.85</v>
      </c>
      <c r="D420" s="231">
        <v>961.80000000000007</v>
      </c>
      <c r="E420" s="231">
        <v>939.80000000000018</v>
      </c>
      <c r="F420" s="231">
        <v>903.75000000000011</v>
      </c>
      <c r="G420" s="231">
        <v>881.75000000000023</v>
      </c>
      <c r="H420" s="231">
        <v>997.85000000000014</v>
      </c>
      <c r="I420" s="231">
        <v>1019.8499999999999</v>
      </c>
      <c r="J420" s="231">
        <v>1055.9000000000001</v>
      </c>
      <c r="K420" s="230">
        <v>983.8</v>
      </c>
      <c r="L420" s="230">
        <v>925.75</v>
      </c>
      <c r="M420" s="230">
        <v>12.72264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534.85</v>
      </c>
      <c r="D421" s="231">
        <v>546.15</v>
      </c>
      <c r="E421" s="231">
        <v>520.04999999999995</v>
      </c>
      <c r="F421" s="231">
        <v>505.25</v>
      </c>
      <c r="G421" s="231">
        <v>479.15</v>
      </c>
      <c r="H421" s="231">
        <v>560.94999999999993</v>
      </c>
      <c r="I421" s="231">
        <v>587.05000000000007</v>
      </c>
      <c r="J421" s="231">
        <v>601.84999999999991</v>
      </c>
      <c r="K421" s="230">
        <v>572.25</v>
      </c>
      <c r="L421" s="230">
        <v>531.35</v>
      </c>
      <c r="M421" s="230">
        <v>104.61029000000001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586</v>
      </c>
      <c r="D422" s="231">
        <v>584.76666666666665</v>
      </c>
      <c r="E422" s="231">
        <v>581.7833333333333</v>
      </c>
      <c r="F422" s="231">
        <v>577.56666666666661</v>
      </c>
      <c r="G422" s="231">
        <v>574.58333333333326</v>
      </c>
      <c r="H422" s="231">
        <v>588.98333333333335</v>
      </c>
      <c r="I422" s="231">
        <v>591.9666666666667</v>
      </c>
      <c r="J422" s="231">
        <v>596.18333333333339</v>
      </c>
      <c r="K422" s="230">
        <v>587.75</v>
      </c>
      <c r="L422" s="230">
        <v>580.54999999999995</v>
      </c>
      <c r="M422" s="230">
        <v>97.880759999999995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82.1</v>
      </c>
      <c r="D423" s="231">
        <v>81.75</v>
      </c>
      <c r="E423" s="231">
        <v>80.8</v>
      </c>
      <c r="F423" s="231">
        <v>79.5</v>
      </c>
      <c r="G423" s="231">
        <v>78.55</v>
      </c>
      <c r="H423" s="231">
        <v>83.05</v>
      </c>
      <c r="I423" s="231">
        <v>83.999999999999986</v>
      </c>
      <c r="J423" s="231">
        <v>85.3</v>
      </c>
      <c r="K423" s="230">
        <v>82.7</v>
      </c>
      <c r="L423" s="230">
        <v>80.45</v>
      </c>
      <c r="M423" s="230">
        <v>266.73129999999998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278.64999999999998</v>
      </c>
      <c r="D424" s="231">
        <v>279.38333333333327</v>
      </c>
      <c r="E424" s="231">
        <v>277.31666666666655</v>
      </c>
      <c r="F424" s="231">
        <v>275.98333333333329</v>
      </c>
      <c r="G424" s="231">
        <v>273.91666666666657</v>
      </c>
      <c r="H424" s="231">
        <v>280.71666666666653</v>
      </c>
      <c r="I424" s="231">
        <v>282.78333333333325</v>
      </c>
      <c r="J424" s="231">
        <v>284.1166666666665</v>
      </c>
      <c r="K424" s="230">
        <v>281.45</v>
      </c>
      <c r="L424" s="230">
        <v>278.05</v>
      </c>
      <c r="M424" s="230">
        <v>1.2476400000000001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152.1</v>
      </c>
      <c r="D425" s="231">
        <v>152.98333333333332</v>
      </c>
      <c r="E425" s="231">
        <v>150.61666666666665</v>
      </c>
      <c r="F425" s="231">
        <v>149.13333333333333</v>
      </c>
      <c r="G425" s="231">
        <v>146.76666666666665</v>
      </c>
      <c r="H425" s="231">
        <v>154.46666666666664</v>
      </c>
      <c r="I425" s="231">
        <v>156.83333333333331</v>
      </c>
      <c r="J425" s="231">
        <v>158.31666666666663</v>
      </c>
      <c r="K425" s="230">
        <v>155.35</v>
      </c>
      <c r="L425" s="230">
        <v>151.5</v>
      </c>
      <c r="M425" s="230">
        <v>8.9778099999999998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462.15</v>
      </c>
      <c r="D426" s="231">
        <v>462.76666666666665</v>
      </c>
      <c r="E426" s="231">
        <v>452.38333333333333</v>
      </c>
      <c r="F426" s="231">
        <v>442.61666666666667</v>
      </c>
      <c r="G426" s="231">
        <v>432.23333333333335</v>
      </c>
      <c r="H426" s="231">
        <v>472.5333333333333</v>
      </c>
      <c r="I426" s="231">
        <v>482.91666666666663</v>
      </c>
      <c r="J426" s="231">
        <v>492.68333333333328</v>
      </c>
      <c r="K426" s="230">
        <v>473.15</v>
      </c>
      <c r="L426" s="230">
        <v>453</v>
      </c>
      <c r="M426" s="230">
        <v>7.5032500000000004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398.35</v>
      </c>
      <c r="D427" s="231">
        <v>396.45</v>
      </c>
      <c r="E427" s="231">
        <v>393.9</v>
      </c>
      <c r="F427" s="231">
        <v>389.45</v>
      </c>
      <c r="G427" s="231">
        <v>386.9</v>
      </c>
      <c r="H427" s="231">
        <v>400.9</v>
      </c>
      <c r="I427" s="231">
        <v>403.45000000000005</v>
      </c>
      <c r="J427" s="231">
        <v>407.9</v>
      </c>
      <c r="K427" s="230">
        <v>399</v>
      </c>
      <c r="L427" s="230">
        <v>392</v>
      </c>
      <c r="M427" s="230">
        <v>5.6351399999999998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182.45</v>
      </c>
      <c r="D428" s="231">
        <v>182.70000000000002</v>
      </c>
      <c r="E428" s="231">
        <v>180.90000000000003</v>
      </c>
      <c r="F428" s="231">
        <v>179.35000000000002</v>
      </c>
      <c r="G428" s="231">
        <v>177.55000000000004</v>
      </c>
      <c r="H428" s="231">
        <v>184.25000000000003</v>
      </c>
      <c r="I428" s="231">
        <v>186.05000000000004</v>
      </c>
      <c r="J428" s="231">
        <v>187.60000000000002</v>
      </c>
      <c r="K428" s="230">
        <v>184.5</v>
      </c>
      <c r="L428" s="230">
        <v>181.15</v>
      </c>
      <c r="M428" s="230">
        <v>7.0051800000000002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969.9</v>
      </c>
      <c r="D429" s="231">
        <v>961.19999999999993</v>
      </c>
      <c r="E429" s="231">
        <v>945.69999999999982</v>
      </c>
      <c r="F429" s="231">
        <v>921.49999999999989</v>
      </c>
      <c r="G429" s="231">
        <v>905.99999999999977</v>
      </c>
      <c r="H429" s="231">
        <v>985.39999999999986</v>
      </c>
      <c r="I429" s="231">
        <v>1000.9000000000001</v>
      </c>
      <c r="J429" s="231">
        <v>1025.0999999999999</v>
      </c>
      <c r="K429" s="230">
        <v>976.7</v>
      </c>
      <c r="L429" s="230">
        <v>937</v>
      </c>
      <c r="M429" s="230">
        <v>41.37189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445.5</v>
      </c>
      <c r="D430" s="231">
        <v>445.23333333333335</v>
      </c>
      <c r="E430" s="231">
        <v>439.36666666666667</v>
      </c>
      <c r="F430" s="231">
        <v>433.23333333333335</v>
      </c>
      <c r="G430" s="231">
        <v>427.36666666666667</v>
      </c>
      <c r="H430" s="231">
        <v>451.36666666666667</v>
      </c>
      <c r="I430" s="231">
        <v>457.23333333333335</v>
      </c>
      <c r="J430" s="231">
        <v>463.36666666666667</v>
      </c>
      <c r="K430" s="230">
        <v>451.1</v>
      </c>
      <c r="L430" s="230">
        <v>439.1</v>
      </c>
      <c r="M430" s="230">
        <v>4.2369199999999996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2511.85</v>
      </c>
      <c r="D431" s="231">
        <v>2505.7666666666664</v>
      </c>
      <c r="E431" s="231">
        <v>2481.083333333333</v>
      </c>
      <c r="F431" s="231">
        <v>2450.3166666666666</v>
      </c>
      <c r="G431" s="231">
        <v>2425.6333333333332</v>
      </c>
      <c r="H431" s="231">
        <v>2536.5333333333328</v>
      </c>
      <c r="I431" s="231">
        <v>2561.2166666666662</v>
      </c>
      <c r="J431" s="231">
        <v>2591.9833333333327</v>
      </c>
      <c r="K431" s="230">
        <v>2530.4499999999998</v>
      </c>
      <c r="L431" s="230">
        <v>2475</v>
      </c>
      <c r="M431" s="230">
        <v>0.70886000000000005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1070</v>
      </c>
      <c r="D432" s="231">
        <v>1070.25</v>
      </c>
      <c r="E432" s="231">
        <v>1061.5999999999999</v>
      </c>
      <c r="F432" s="231">
        <v>1053.1999999999998</v>
      </c>
      <c r="G432" s="231">
        <v>1044.5499999999997</v>
      </c>
      <c r="H432" s="231">
        <v>1078.6500000000001</v>
      </c>
      <c r="I432" s="231">
        <v>1087.3000000000002</v>
      </c>
      <c r="J432" s="231">
        <v>1095.7000000000003</v>
      </c>
      <c r="K432" s="230">
        <v>1078.9000000000001</v>
      </c>
      <c r="L432" s="230">
        <v>1061.8499999999999</v>
      </c>
      <c r="M432" s="230">
        <v>1.8285499999999999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294.2</v>
      </c>
      <c r="D433" s="231">
        <v>293.61666666666662</v>
      </c>
      <c r="E433" s="231">
        <v>291.58333333333326</v>
      </c>
      <c r="F433" s="231">
        <v>288.96666666666664</v>
      </c>
      <c r="G433" s="231">
        <v>286.93333333333328</v>
      </c>
      <c r="H433" s="231">
        <v>296.23333333333323</v>
      </c>
      <c r="I433" s="231">
        <v>298.26666666666665</v>
      </c>
      <c r="J433" s="231">
        <v>300.88333333333321</v>
      </c>
      <c r="K433" s="230">
        <v>295.64999999999998</v>
      </c>
      <c r="L433" s="230">
        <v>291</v>
      </c>
      <c r="M433" s="230">
        <v>0.71081000000000005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396.1</v>
      </c>
      <c r="D434" s="231">
        <v>398.38333333333338</v>
      </c>
      <c r="E434" s="231">
        <v>390.41666666666674</v>
      </c>
      <c r="F434" s="231">
        <v>384.73333333333335</v>
      </c>
      <c r="G434" s="231">
        <v>376.76666666666671</v>
      </c>
      <c r="H434" s="231">
        <v>404.06666666666678</v>
      </c>
      <c r="I434" s="231">
        <v>412.03333333333336</v>
      </c>
      <c r="J434" s="231">
        <v>417.71666666666681</v>
      </c>
      <c r="K434" s="230">
        <v>406.35</v>
      </c>
      <c r="L434" s="230">
        <v>392.7</v>
      </c>
      <c r="M434" s="230">
        <v>1.16957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2820.45</v>
      </c>
      <c r="D435" s="231">
        <v>2821.0166666666664</v>
      </c>
      <c r="E435" s="231">
        <v>2795.0333333333328</v>
      </c>
      <c r="F435" s="231">
        <v>2769.6166666666663</v>
      </c>
      <c r="G435" s="231">
        <v>2743.6333333333328</v>
      </c>
      <c r="H435" s="231">
        <v>2846.4333333333329</v>
      </c>
      <c r="I435" s="231">
        <v>2872.4166666666665</v>
      </c>
      <c r="J435" s="231">
        <v>2897.833333333333</v>
      </c>
      <c r="K435" s="230">
        <v>2847</v>
      </c>
      <c r="L435" s="230">
        <v>2795.6</v>
      </c>
      <c r="M435" s="230">
        <v>0.67598000000000003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476.4</v>
      </c>
      <c r="D436" s="231">
        <v>475.23333333333335</v>
      </c>
      <c r="E436" s="231">
        <v>473.16666666666669</v>
      </c>
      <c r="F436" s="231">
        <v>469.93333333333334</v>
      </c>
      <c r="G436" s="231">
        <v>467.86666666666667</v>
      </c>
      <c r="H436" s="231">
        <v>478.4666666666667</v>
      </c>
      <c r="I436" s="231">
        <v>480.5333333333333</v>
      </c>
      <c r="J436" s="231">
        <v>483.76666666666671</v>
      </c>
      <c r="K436" s="230">
        <v>477.3</v>
      </c>
      <c r="L436" s="230">
        <v>472</v>
      </c>
      <c r="M436" s="230">
        <v>1.6178699999999999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10</v>
      </c>
      <c r="D437" s="231">
        <v>9.8666666666666654</v>
      </c>
      <c r="E437" s="231">
        <v>9.5833333333333304</v>
      </c>
      <c r="F437" s="231">
        <v>9.1666666666666643</v>
      </c>
      <c r="G437" s="231">
        <v>8.8833333333333293</v>
      </c>
      <c r="H437" s="231">
        <v>10.283333333333331</v>
      </c>
      <c r="I437" s="231">
        <v>10.566666666666666</v>
      </c>
      <c r="J437" s="231">
        <v>10.983333333333333</v>
      </c>
      <c r="K437" s="230">
        <v>10.15</v>
      </c>
      <c r="L437" s="230">
        <v>9.4499999999999993</v>
      </c>
      <c r="M437" s="230">
        <v>1493.7218499999999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229.25</v>
      </c>
      <c r="D438" s="231">
        <v>229.76666666666665</v>
      </c>
      <c r="E438" s="231">
        <v>227.33333333333331</v>
      </c>
      <c r="F438" s="231">
        <v>225.41666666666666</v>
      </c>
      <c r="G438" s="231">
        <v>222.98333333333332</v>
      </c>
      <c r="H438" s="231">
        <v>231.68333333333331</v>
      </c>
      <c r="I438" s="231">
        <v>234.11666666666665</v>
      </c>
      <c r="J438" s="231">
        <v>236.0333333333333</v>
      </c>
      <c r="K438" s="230">
        <v>232.2</v>
      </c>
      <c r="L438" s="230">
        <v>227.85</v>
      </c>
      <c r="M438" s="230">
        <v>0.73758999999999997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847</v>
      </c>
      <c r="D439" s="231">
        <v>853.68333333333339</v>
      </c>
      <c r="E439" s="231">
        <v>838.41666666666674</v>
      </c>
      <c r="F439" s="231">
        <v>829.83333333333337</v>
      </c>
      <c r="G439" s="231">
        <v>814.56666666666672</v>
      </c>
      <c r="H439" s="231">
        <v>862.26666666666677</v>
      </c>
      <c r="I439" s="231">
        <v>877.53333333333342</v>
      </c>
      <c r="J439" s="231">
        <v>886.11666666666679</v>
      </c>
      <c r="K439" s="230">
        <v>868.95</v>
      </c>
      <c r="L439" s="230">
        <v>845.1</v>
      </c>
      <c r="M439" s="230">
        <v>0.81047999999999998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718.05</v>
      </c>
      <c r="D440" s="231">
        <v>717.56666666666661</v>
      </c>
      <c r="E440" s="231">
        <v>711.33333333333326</v>
      </c>
      <c r="F440" s="231">
        <v>704.61666666666667</v>
      </c>
      <c r="G440" s="231">
        <v>698.38333333333333</v>
      </c>
      <c r="H440" s="231">
        <v>724.28333333333319</v>
      </c>
      <c r="I440" s="231">
        <v>730.51666666666654</v>
      </c>
      <c r="J440" s="231">
        <v>737.23333333333312</v>
      </c>
      <c r="K440" s="230">
        <v>723.8</v>
      </c>
      <c r="L440" s="230">
        <v>710.85</v>
      </c>
      <c r="M440" s="230">
        <v>5.7001799999999996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1527.55</v>
      </c>
      <c r="D441" s="231">
        <v>1531.8166666666666</v>
      </c>
      <c r="E441" s="231">
        <v>1504.9333333333332</v>
      </c>
      <c r="F441" s="231">
        <v>1482.3166666666666</v>
      </c>
      <c r="G441" s="231">
        <v>1455.4333333333332</v>
      </c>
      <c r="H441" s="231">
        <v>1554.4333333333332</v>
      </c>
      <c r="I441" s="231">
        <v>1581.3166666666664</v>
      </c>
      <c r="J441" s="231">
        <v>1603.9333333333332</v>
      </c>
      <c r="K441" s="230">
        <v>1558.7</v>
      </c>
      <c r="L441" s="230">
        <v>1509.2</v>
      </c>
      <c r="M441" s="230">
        <v>0.11829000000000001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416.85</v>
      </c>
      <c r="D442" s="231">
        <v>415.41666666666669</v>
      </c>
      <c r="E442" s="231">
        <v>412.53333333333336</v>
      </c>
      <c r="F442" s="231">
        <v>408.2166666666667</v>
      </c>
      <c r="G442" s="231">
        <v>405.33333333333337</v>
      </c>
      <c r="H442" s="231">
        <v>419.73333333333335</v>
      </c>
      <c r="I442" s="231">
        <v>422.61666666666667</v>
      </c>
      <c r="J442" s="231">
        <v>426.93333333333334</v>
      </c>
      <c r="K442" s="230">
        <v>418.3</v>
      </c>
      <c r="L442" s="230">
        <v>411.1</v>
      </c>
      <c r="M442" s="230">
        <v>2.4060100000000002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687.75</v>
      </c>
      <c r="D443" s="231">
        <v>689.5333333333333</v>
      </c>
      <c r="E443" s="231">
        <v>681.06666666666661</v>
      </c>
      <c r="F443" s="231">
        <v>674.38333333333333</v>
      </c>
      <c r="G443" s="231">
        <v>665.91666666666663</v>
      </c>
      <c r="H443" s="231">
        <v>696.21666666666658</v>
      </c>
      <c r="I443" s="231">
        <v>704.68333333333328</v>
      </c>
      <c r="J443" s="231">
        <v>711.36666666666656</v>
      </c>
      <c r="K443" s="230">
        <v>698</v>
      </c>
      <c r="L443" s="230">
        <v>682.85</v>
      </c>
      <c r="M443" s="230">
        <v>3.8281999999999998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34.25</v>
      </c>
      <c r="D444" s="231">
        <v>34.466666666666669</v>
      </c>
      <c r="E444" s="231">
        <v>33.63333333333334</v>
      </c>
      <c r="F444" s="231">
        <v>33.016666666666673</v>
      </c>
      <c r="G444" s="231">
        <v>32.183333333333344</v>
      </c>
      <c r="H444" s="231">
        <v>35.083333333333336</v>
      </c>
      <c r="I444" s="231">
        <v>35.916666666666664</v>
      </c>
      <c r="J444" s="231">
        <v>36.533333333333331</v>
      </c>
      <c r="K444" s="230">
        <v>35.299999999999997</v>
      </c>
      <c r="L444" s="230">
        <v>33.85</v>
      </c>
      <c r="M444" s="230">
        <v>77.224119999999999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1293.2</v>
      </c>
      <c r="D445" s="231">
        <v>1288.1833333333332</v>
      </c>
      <c r="E445" s="231">
        <v>1275.3666666666663</v>
      </c>
      <c r="F445" s="231">
        <v>1257.5333333333331</v>
      </c>
      <c r="G445" s="231">
        <v>1244.7166666666662</v>
      </c>
      <c r="H445" s="231">
        <v>1306.0166666666664</v>
      </c>
      <c r="I445" s="231">
        <v>1318.8333333333335</v>
      </c>
      <c r="J445" s="231">
        <v>1336.6666666666665</v>
      </c>
      <c r="K445" s="230">
        <v>1301</v>
      </c>
      <c r="L445" s="230">
        <v>1270.3499999999999</v>
      </c>
      <c r="M445" s="230">
        <v>14.090769999999999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728.85</v>
      </c>
      <c r="D446" s="231">
        <v>728.81666666666661</v>
      </c>
      <c r="E446" s="231">
        <v>719.63333333333321</v>
      </c>
      <c r="F446" s="231">
        <v>710.41666666666663</v>
      </c>
      <c r="G446" s="231">
        <v>701.23333333333323</v>
      </c>
      <c r="H446" s="231">
        <v>738.03333333333319</v>
      </c>
      <c r="I446" s="231">
        <v>747.21666666666658</v>
      </c>
      <c r="J446" s="231">
        <v>756.43333333333317</v>
      </c>
      <c r="K446" s="230">
        <v>738</v>
      </c>
      <c r="L446" s="230">
        <v>719.6</v>
      </c>
      <c r="M446" s="230">
        <v>2.3759700000000001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970.25</v>
      </c>
      <c r="D447" s="231">
        <v>965.83333333333337</v>
      </c>
      <c r="E447" s="231">
        <v>959.41666666666674</v>
      </c>
      <c r="F447" s="231">
        <v>948.58333333333337</v>
      </c>
      <c r="G447" s="231">
        <v>942.16666666666674</v>
      </c>
      <c r="H447" s="231">
        <v>976.66666666666674</v>
      </c>
      <c r="I447" s="231">
        <v>983.08333333333348</v>
      </c>
      <c r="J447" s="231">
        <v>993.91666666666674</v>
      </c>
      <c r="K447" s="230">
        <v>972.25</v>
      </c>
      <c r="L447" s="230">
        <v>955</v>
      </c>
      <c r="M447" s="230">
        <v>7.0205900000000003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228.85</v>
      </c>
      <c r="D448" s="231">
        <v>228.5</v>
      </c>
      <c r="E448" s="231">
        <v>227.35</v>
      </c>
      <c r="F448" s="231">
        <v>225.85</v>
      </c>
      <c r="G448" s="231">
        <v>224.7</v>
      </c>
      <c r="H448" s="231">
        <v>230</v>
      </c>
      <c r="I448" s="231">
        <v>231.14999999999998</v>
      </c>
      <c r="J448" s="231">
        <v>232.65</v>
      </c>
      <c r="K448" s="230">
        <v>229.65</v>
      </c>
      <c r="L448" s="230">
        <v>227</v>
      </c>
      <c r="M448" s="230">
        <v>2.9061699999999999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1270.5</v>
      </c>
      <c r="D449" s="231">
        <v>1268.0166666666667</v>
      </c>
      <c r="E449" s="231">
        <v>1260.2833333333333</v>
      </c>
      <c r="F449" s="231">
        <v>1250.0666666666666</v>
      </c>
      <c r="G449" s="231">
        <v>1242.3333333333333</v>
      </c>
      <c r="H449" s="231">
        <v>1278.2333333333333</v>
      </c>
      <c r="I449" s="231">
        <v>1285.9666666666665</v>
      </c>
      <c r="J449" s="231">
        <v>1296.1833333333334</v>
      </c>
      <c r="K449" s="230">
        <v>1275.75</v>
      </c>
      <c r="L449" s="230">
        <v>1257.8</v>
      </c>
      <c r="M449" s="230">
        <v>2.68601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3328.9</v>
      </c>
      <c r="D450" s="231">
        <v>3319.5166666666664</v>
      </c>
      <c r="E450" s="231">
        <v>3300.3833333333328</v>
      </c>
      <c r="F450" s="231">
        <v>3271.8666666666663</v>
      </c>
      <c r="G450" s="231">
        <v>3252.7333333333327</v>
      </c>
      <c r="H450" s="231">
        <v>3348.0333333333328</v>
      </c>
      <c r="I450" s="231">
        <v>3367.1666666666661</v>
      </c>
      <c r="J450" s="231">
        <v>3395.6833333333329</v>
      </c>
      <c r="K450" s="230">
        <v>3338.65</v>
      </c>
      <c r="L450" s="230">
        <v>3291</v>
      </c>
      <c r="M450" s="230">
        <v>17.911149999999999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789.7</v>
      </c>
      <c r="D451" s="231">
        <v>787.2833333333333</v>
      </c>
      <c r="E451" s="231">
        <v>783.56666666666661</v>
      </c>
      <c r="F451" s="231">
        <v>777.43333333333328</v>
      </c>
      <c r="G451" s="231">
        <v>773.71666666666658</v>
      </c>
      <c r="H451" s="231">
        <v>793.41666666666663</v>
      </c>
      <c r="I451" s="231">
        <v>797.13333333333333</v>
      </c>
      <c r="J451" s="231">
        <v>803.26666666666665</v>
      </c>
      <c r="K451" s="230">
        <v>791</v>
      </c>
      <c r="L451" s="230">
        <v>781.15</v>
      </c>
      <c r="M451" s="230">
        <v>9.6126799999999992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7467.1</v>
      </c>
      <c r="D452" s="231">
        <v>7434.7166666666672</v>
      </c>
      <c r="E452" s="231">
        <v>7320.4333333333343</v>
      </c>
      <c r="F452" s="231">
        <v>7173.7666666666673</v>
      </c>
      <c r="G452" s="231">
        <v>7059.4833333333345</v>
      </c>
      <c r="H452" s="231">
        <v>7581.3833333333341</v>
      </c>
      <c r="I452" s="231">
        <v>7695.666666666667</v>
      </c>
      <c r="J452" s="231">
        <v>7842.3333333333339</v>
      </c>
      <c r="K452" s="230">
        <v>7549</v>
      </c>
      <c r="L452" s="230">
        <v>7288.05</v>
      </c>
      <c r="M452" s="230">
        <v>7.1492699999999996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2237.85</v>
      </c>
      <c r="D453" s="231">
        <v>2236.6166666666668</v>
      </c>
      <c r="E453" s="231">
        <v>2217.3333333333335</v>
      </c>
      <c r="F453" s="231">
        <v>2196.8166666666666</v>
      </c>
      <c r="G453" s="231">
        <v>2177.5333333333333</v>
      </c>
      <c r="H453" s="231">
        <v>2257.1333333333337</v>
      </c>
      <c r="I453" s="231">
        <v>2276.4166666666665</v>
      </c>
      <c r="J453" s="231">
        <v>2296.9333333333338</v>
      </c>
      <c r="K453" s="230">
        <v>2255.9</v>
      </c>
      <c r="L453" s="230">
        <v>2216.1</v>
      </c>
      <c r="M453" s="230">
        <v>0.56489999999999996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267.14999999999998</v>
      </c>
      <c r="D454" s="231">
        <v>267.41666666666669</v>
      </c>
      <c r="E454" s="231">
        <v>265.83333333333337</v>
      </c>
      <c r="F454" s="231">
        <v>264.51666666666671</v>
      </c>
      <c r="G454" s="231">
        <v>262.93333333333339</v>
      </c>
      <c r="H454" s="231">
        <v>268.73333333333335</v>
      </c>
      <c r="I454" s="231">
        <v>270.31666666666672</v>
      </c>
      <c r="J454" s="231">
        <v>271.63333333333333</v>
      </c>
      <c r="K454" s="230">
        <v>269</v>
      </c>
      <c r="L454" s="230">
        <v>266.10000000000002</v>
      </c>
      <c r="M454" s="230">
        <v>11.7371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518.45000000000005</v>
      </c>
      <c r="D455" s="231">
        <v>516.80000000000007</v>
      </c>
      <c r="E455" s="231">
        <v>513.85000000000014</v>
      </c>
      <c r="F455" s="231">
        <v>509.25000000000011</v>
      </c>
      <c r="G455" s="231">
        <v>506.30000000000018</v>
      </c>
      <c r="H455" s="231">
        <v>521.40000000000009</v>
      </c>
      <c r="I455" s="231">
        <v>524.35000000000014</v>
      </c>
      <c r="J455" s="231">
        <v>528.95000000000005</v>
      </c>
      <c r="K455" s="230">
        <v>519.75</v>
      </c>
      <c r="L455" s="230">
        <v>512.20000000000005</v>
      </c>
      <c r="M455" s="230">
        <v>83.605699999999999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212.2</v>
      </c>
      <c r="D456" s="231">
        <v>212.21666666666667</v>
      </c>
      <c r="E456" s="231">
        <v>210.63333333333333</v>
      </c>
      <c r="F456" s="231">
        <v>209.06666666666666</v>
      </c>
      <c r="G456" s="231">
        <v>207.48333333333332</v>
      </c>
      <c r="H456" s="231">
        <v>213.78333333333333</v>
      </c>
      <c r="I456" s="231">
        <v>215.36666666666665</v>
      </c>
      <c r="J456" s="231">
        <v>216.93333333333334</v>
      </c>
      <c r="K456" s="230">
        <v>213.8</v>
      </c>
      <c r="L456" s="230">
        <v>210.65</v>
      </c>
      <c r="M456" s="230">
        <v>84.760480000000001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106.4</v>
      </c>
      <c r="D457" s="231">
        <v>106.03333333333335</v>
      </c>
      <c r="E457" s="231">
        <v>105.31666666666669</v>
      </c>
      <c r="F457" s="231">
        <v>104.23333333333335</v>
      </c>
      <c r="G457" s="231">
        <v>103.51666666666669</v>
      </c>
      <c r="H457" s="231">
        <v>107.11666666666669</v>
      </c>
      <c r="I457" s="231">
        <v>107.83333333333336</v>
      </c>
      <c r="J457" s="231">
        <v>108.91666666666669</v>
      </c>
      <c r="K457" s="230">
        <v>106.75</v>
      </c>
      <c r="L457" s="230">
        <v>104.95</v>
      </c>
      <c r="M457" s="230">
        <v>283.62042000000002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61.2</v>
      </c>
      <c r="D458" s="231">
        <v>61.383333333333333</v>
      </c>
      <c r="E458" s="231">
        <v>60.766666666666666</v>
      </c>
      <c r="F458" s="231">
        <v>60.333333333333336</v>
      </c>
      <c r="G458" s="231">
        <v>59.716666666666669</v>
      </c>
      <c r="H458" s="231">
        <v>61.816666666666663</v>
      </c>
      <c r="I458" s="231">
        <v>62.433333333333323</v>
      </c>
      <c r="J458" s="231">
        <v>62.86666666666666</v>
      </c>
      <c r="K458" s="230">
        <v>62</v>
      </c>
      <c r="L458" s="230">
        <v>60.95</v>
      </c>
      <c r="M458" s="230">
        <v>11.92803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2241</v>
      </c>
      <c r="D459" s="231">
        <v>2232.6666666666665</v>
      </c>
      <c r="E459" s="231">
        <v>2216.3833333333332</v>
      </c>
      <c r="F459" s="231">
        <v>2191.7666666666669</v>
      </c>
      <c r="G459" s="231">
        <v>2175.4833333333336</v>
      </c>
      <c r="H459" s="231">
        <v>2257.2833333333328</v>
      </c>
      <c r="I459" s="231">
        <v>2273.5666666666666</v>
      </c>
      <c r="J459" s="231">
        <v>2298.1833333333325</v>
      </c>
      <c r="K459" s="230">
        <v>2248.9499999999998</v>
      </c>
      <c r="L459" s="230">
        <v>2208.0500000000002</v>
      </c>
      <c r="M459" s="230">
        <v>8.8389999999999996E-2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1114.75</v>
      </c>
      <c r="D460" s="231">
        <v>1111.3833333333334</v>
      </c>
      <c r="E460" s="231">
        <v>1102.3666666666668</v>
      </c>
      <c r="F460" s="231">
        <v>1089.9833333333333</v>
      </c>
      <c r="G460" s="231">
        <v>1080.9666666666667</v>
      </c>
      <c r="H460" s="231">
        <v>1123.7666666666669</v>
      </c>
      <c r="I460" s="231">
        <v>1132.7833333333338</v>
      </c>
      <c r="J460" s="231">
        <v>1145.166666666667</v>
      </c>
      <c r="K460" s="230">
        <v>1120.4000000000001</v>
      </c>
      <c r="L460" s="230">
        <v>1099</v>
      </c>
      <c r="M460" s="230">
        <v>21.04054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674.05</v>
      </c>
      <c r="D461" s="231">
        <v>676.44999999999993</v>
      </c>
      <c r="E461" s="231">
        <v>668.59999999999991</v>
      </c>
      <c r="F461" s="231">
        <v>663.15</v>
      </c>
      <c r="G461" s="231">
        <v>655.29999999999995</v>
      </c>
      <c r="H461" s="231">
        <v>681.89999999999986</v>
      </c>
      <c r="I461" s="231">
        <v>689.75</v>
      </c>
      <c r="J461" s="231">
        <v>695.19999999999982</v>
      </c>
      <c r="K461" s="230">
        <v>684.3</v>
      </c>
      <c r="L461" s="230">
        <v>671</v>
      </c>
      <c r="M461" s="230">
        <v>7.7817800000000004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119.8</v>
      </c>
      <c r="D462" s="231">
        <v>120.60000000000001</v>
      </c>
      <c r="E462" s="231">
        <v>118.20000000000002</v>
      </c>
      <c r="F462" s="231">
        <v>116.60000000000001</v>
      </c>
      <c r="G462" s="231">
        <v>114.20000000000002</v>
      </c>
      <c r="H462" s="231">
        <v>122.20000000000002</v>
      </c>
      <c r="I462" s="231">
        <v>124.60000000000002</v>
      </c>
      <c r="J462" s="231">
        <v>126.20000000000002</v>
      </c>
      <c r="K462" s="230">
        <v>123</v>
      </c>
      <c r="L462" s="230">
        <v>119</v>
      </c>
      <c r="M462" s="230">
        <v>10.460039999999999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875.4</v>
      </c>
      <c r="D463" s="231">
        <v>876.6</v>
      </c>
      <c r="E463" s="231">
        <v>868.1</v>
      </c>
      <c r="F463" s="231">
        <v>860.8</v>
      </c>
      <c r="G463" s="231">
        <v>852.3</v>
      </c>
      <c r="H463" s="231">
        <v>883.90000000000009</v>
      </c>
      <c r="I463" s="231">
        <v>892.40000000000009</v>
      </c>
      <c r="J463" s="231">
        <v>899.70000000000016</v>
      </c>
      <c r="K463" s="230">
        <v>885.1</v>
      </c>
      <c r="L463" s="230">
        <v>869.3</v>
      </c>
      <c r="M463" s="230">
        <v>2.3231899999999999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2261.1999999999998</v>
      </c>
      <c r="D464" s="231">
        <v>2271.2666666666664</v>
      </c>
      <c r="E464" s="231">
        <v>2237.083333333333</v>
      </c>
      <c r="F464" s="231">
        <v>2212.9666666666667</v>
      </c>
      <c r="G464" s="231">
        <v>2178.7833333333333</v>
      </c>
      <c r="H464" s="231">
        <v>2295.3833333333328</v>
      </c>
      <c r="I464" s="231">
        <v>2329.5666666666662</v>
      </c>
      <c r="J464" s="231">
        <v>2353.6833333333325</v>
      </c>
      <c r="K464" s="230">
        <v>2305.4499999999998</v>
      </c>
      <c r="L464" s="230">
        <v>2247.15</v>
      </c>
      <c r="M464" s="230">
        <v>0.24413000000000001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457.3</v>
      </c>
      <c r="D465" s="231">
        <v>458.51666666666665</v>
      </c>
      <c r="E465" s="231">
        <v>454.0333333333333</v>
      </c>
      <c r="F465" s="231">
        <v>450.76666666666665</v>
      </c>
      <c r="G465" s="231">
        <v>446.2833333333333</v>
      </c>
      <c r="H465" s="231">
        <v>461.7833333333333</v>
      </c>
      <c r="I465" s="231">
        <v>466.26666666666665</v>
      </c>
      <c r="J465" s="231">
        <v>469.5333333333333</v>
      </c>
      <c r="K465" s="230">
        <v>463</v>
      </c>
      <c r="L465" s="230">
        <v>455.25</v>
      </c>
      <c r="M465" s="230">
        <v>0.46738000000000002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3137</v>
      </c>
      <c r="D466" s="231">
        <v>3136.1</v>
      </c>
      <c r="E466" s="231">
        <v>3112.8999999999996</v>
      </c>
      <c r="F466" s="231">
        <v>3088.7999999999997</v>
      </c>
      <c r="G466" s="231">
        <v>3065.5999999999995</v>
      </c>
      <c r="H466" s="231">
        <v>3160.2</v>
      </c>
      <c r="I466" s="231">
        <v>3183.3999999999996</v>
      </c>
      <c r="J466" s="231">
        <v>3207.5</v>
      </c>
      <c r="K466" s="230">
        <v>3159.3</v>
      </c>
      <c r="L466" s="230">
        <v>3112</v>
      </c>
      <c r="M466" s="230">
        <v>0.31352999999999998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2742.15</v>
      </c>
      <c r="D467" s="231">
        <v>2733.6666666666665</v>
      </c>
      <c r="E467" s="231">
        <v>2707.6333333333332</v>
      </c>
      <c r="F467" s="231">
        <v>2673.1166666666668</v>
      </c>
      <c r="G467" s="231">
        <v>2647.0833333333335</v>
      </c>
      <c r="H467" s="231">
        <v>2768.1833333333329</v>
      </c>
      <c r="I467" s="231">
        <v>2794.2166666666667</v>
      </c>
      <c r="J467" s="231">
        <v>2828.7333333333327</v>
      </c>
      <c r="K467" s="230">
        <v>2759.7</v>
      </c>
      <c r="L467" s="230">
        <v>2699.15</v>
      </c>
      <c r="M467" s="230">
        <v>8.1140000000000008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1700.25</v>
      </c>
      <c r="D468" s="231">
        <v>1698.5333333333335</v>
      </c>
      <c r="E468" s="231">
        <v>1690.0666666666671</v>
      </c>
      <c r="F468" s="231">
        <v>1679.8833333333334</v>
      </c>
      <c r="G468" s="231">
        <v>1671.416666666667</v>
      </c>
      <c r="H468" s="231">
        <v>1708.7166666666672</v>
      </c>
      <c r="I468" s="231">
        <v>1717.1833333333338</v>
      </c>
      <c r="J468" s="231">
        <v>1727.3666666666672</v>
      </c>
      <c r="K468" s="230">
        <v>1707</v>
      </c>
      <c r="L468" s="230">
        <v>1688.35</v>
      </c>
      <c r="M468" s="230">
        <v>1.60775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552.5</v>
      </c>
      <c r="D469" s="231">
        <v>553.38333333333333</v>
      </c>
      <c r="E469" s="231">
        <v>547.11666666666667</v>
      </c>
      <c r="F469" s="231">
        <v>541.73333333333335</v>
      </c>
      <c r="G469" s="231">
        <v>535.4666666666667</v>
      </c>
      <c r="H469" s="231">
        <v>558.76666666666665</v>
      </c>
      <c r="I469" s="231">
        <v>565.0333333333333</v>
      </c>
      <c r="J469" s="231">
        <v>570.41666666666663</v>
      </c>
      <c r="K469" s="230">
        <v>559.65</v>
      </c>
      <c r="L469" s="230">
        <v>548</v>
      </c>
      <c r="M469" s="230">
        <v>1.7222299999999999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701.4</v>
      </c>
      <c r="D470" s="231">
        <v>700.13333333333333</v>
      </c>
      <c r="E470" s="231">
        <v>691.36666666666667</v>
      </c>
      <c r="F470" s="231">
        <v>681.33333333333337</v>
      </c>
      <c r="G470" s="231">
        <v>672.56666666666672</v>
      </c>
      <c r="H470" s="231">
        <v>710.16666666666663</v>
      </c>
      <c r="I470" s="231">
        <v>718.93333333333328</v>
      </c>
      <c r="J470" s="231">
        <v>728.96666666666658</v>
      </c>
      <c r="K470" s="230">
        <v>708.9</v>
      </c>
      <c r="L470" s="230">
        <v>690.1</v>
      </c>
      <c r="M470" s="230">
        <v>0.63324000000000003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1530.2</v>
      </c>
      <c r="D471" s="231">
        <v>1518.9666666666669</v>
      </c>
      <c r="E471" s="231">
        <v>1504.2833333333338</v>
      </c>
      <c r="F471" s="231">
        <v>1478.3666666666668</v>
      </c>
      <c r="G471" s="231">
        <v>1463.6833333333336</v>
      </c>
      <c r="H471" s="231">
        <v>1544.8833333333339</v>
      </c>
      <c r="I471" s="231">
        <v>1559.5666666666668</v>
      </c>
      <c r="J471" s="231">
        <v>1585.483333333334</v>
      </c>
      <c r="K471" s="230">
        <v>1533.65</v>
      </c>
      <c r="L471" s="230">
        <v>1493.05</v>
      </c>
      <c r="M471" s="230">
        <v>4.1520400000000004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32.299999999999997</v>
      </c>
      <c r="D472" s="231">
        <v>32.449999999999996</v>
      </c>
      <c r="E472" s="231">
        <v>31.949999999999989</v>
      </c>
      <c r="F472" s="231">
        <v>31.599999999999994</v>
      </c>
      <c r="G472" s="231">
        <v>31.099999999999987</v>
      </c>
      <c r="H472" s="231">
        <v>32.79999999999999</v>
      </c>
      <c r="I472" s="231">
        <v>33.300000000000004</v>
      </c>
      <c r="J472" s="231">
        <v>33.649999999999991</v>
      </c>
      <c r="K472" s="230">
        <v>32.950000000000003</v>
      </c>
      <c r="L472" s="230">
        <v>32.1</v>
      </c>
      <c r="M472" s="230">
        <v>113.44445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274.3</v>
      </c>
      <c r="D473" s="231">
        <v>275.26666666666671</v>
      </c>
      <c r="E473" s="231">
        <v>269.13333333333344</v>
      </c>
      <c r="F473" s="231">
        <v>263.96666666666675</v>
      </c>
      <c r="G473" s="231">
        <v>257.83333333333348</v>
      </c>
      <c r="H473" s="231">
        <v>280.43333333333339</v>
      </c>
      <c r="I473" s="231">
        <v>286.56666666666672</v>
      </c>
      <c r="J473" s="231">
        <v>291.73333333333335</v>
      </c>
      <c r="K473" s="230">
        <v>281.39999999999998</v>
      </c>
      <c r="L473" s="230">
        <v>270.10000000000002</v>
      </c>
      <c r="M473" s="230">
        <v>14.12609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400.05</v>
      </c>
      <c r="D474" s="231">
        <v>399.33333333333331</v>
      </c>
      <c r="E474" s="231">
        <v>395.66666666666663</v>
      </c>
      <c r="F474" s="231">
        <v>391.2833333333333</v>
      </c>
      <c r="G474" s="231">
        <v>387.61666666666662</v>
      </c>
      <c r="H474" s="231">
        <v>403.71666666666664</v>
      </c>
      <c r="I474" s="231">
        <v>407.38333333333327</v>
      </c>
      <c r="J474" s="231">
        <v>411.76666666666665</v>
      </c>
      <c r="K474" s="230">
        <v>403</v>
      </c>
      <c r="L474" s="230">
        <v>394.95</v>
      </c>
      <c r="M474" s="230">
        <v>5.7858799999999997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2781.6</v>
      </c>
      <c r="D475" s="231">
        <v>2757.1333333333332</v>
      </c>
      <c r="E475" s="231">
        <v>2729.4666666666662</v>
      </c>
      <c r="F475" s="231">
        <v>2677.333333333333</v>
      </c>
      <c r="G475" s="231">
        <v>2649.6666666666661</v>
      </c>
      <c r="H475" s="231">
        <v>2809.2666666666664</v>
      </c>
      <c r="I475" s="231">
        <v>2836.9333333333334</v>
      </c>
      <c r="J475" s="231">
        <v>2889.0666666666666</v>
      </c>
      <c r="K475" s="230">
        <v>2784.8</v>
      </c>
      <c r="L475" s="230">
        <v>2705</v>
      </c>
      <c r="M475" s="230">
        <v>2.0897000000000001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26.45</v>
      </c>
      <c r="D476" s="231">
        <v>26.399999999999995</v>
      </c>
      <c r="E476" s="231">
        <v>26.199999999999989</v>
      </c>
      <c r="F476" s="231">
        <v>25.949999999999992</v>
      </c>
      <c r="G476" s="231">
        <v>25.749999999999986</v>
      </c>
      <c r="H476" s="231">
        <v>26.649999999999991</v>
      </c>
      <c r="I476" s="231">
        <v>26.85</v>
      </c>
      <c r="J476" s="231">
        <v>27.099999999999994</v>
      </c>
      <c r="K476" s="230">
        <v>26.6</v>
      </c>
      <c r="L476" s="230">
        <v>26.15</v>
      </c>
      <c r="M476" s="230">
        <v>48.793239999999997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415.7</v>
      </c>
      <c r="D477" s="231">
        <v>416.46666666666664</v>
      </c>
      <c r="E477" s="231">
        <v>412.5333333333333</v>
      </c>
      <c r="F477" s="231">
        <v>409.36666666666667</v>
      </c>
      <c r="G477" s="231">
        <v>405.43333333333334</v>
      </c>
      <c r="H477" s="231">
        <v>419.63333333333327</v>
      </c>
      <c r="I477" s="231">
        <v>423.56666666666655</v>
      </c>
      <c r="J477" s="231">
        <v>426.73333333333323</v>
      </c>
      <c r="K477" s="230">
        <v>420.4</v>
      </c>
      <c r="L477" s="230">
        <v>413.3</v>
      </c>
      <c r="M477" s="230">
        <v>0.84182000000000001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545.95000000000005</v>
      </c>
      <c r="D478" s="231">
        <v>543.68333333333339</v>
      </c>
      <c r="E478" s="231">
        <v>539.41666666666674</v>
      </c>
      <c r="F478" s="231">
        <v>532.88333333333333</v>
      </c>
      <c r="G478" s="231">
        <v>528.61666666666667</v>
      </c>
      <c r="H478" s="231">
        <v>550.21666666666681</v>
      </c>
      <c r="I478" s="231">
        <v>554.48333333333346</v>
      </c>
      <c r="J478" s="231">
        <v>561.01666666666688</v>
      </c>
      <c r="K478" s="230">
        <v>547.95000000000005</v>
      </c>
      <c r="L478" s="230">
        <v>537.15</v>
      </c>
      <c r="M478" s="230">
        <v>4.8841000000000001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688.1</v>
      </c>
      <c r="D479" s="231">
        <v>684.35</v>
      </c>
      <c r="E479" s="231">
        <v>679.75</v>
      </c>
      <c r="F479" s="231">
        <v>671.4</v>
      </c>
      <c r="G479" s="231">
        <v>666.8</v>
      </c>
      <c r="H479" s="231">
        <v>692.7</v>
      </c>
      <c r="I479" s="231">
        <v>697.30000000000018</v>
      </c>
      <c r="J479" s="231">
        <v>705.65000000000009</v>
      </c>
      <c r="K479" s="230">
        <v>688.95</v>
      </c>
      <c r="L479" s="230">
        <v>676</v>
      </c>
      <c r="M479" s="230">
        <v>21.314419999999998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687.7</v>
      </c>
      <c r="D480" s="231">
        <v>681.19999999999993</v>
      </c>
      <c r="E480" s="231">
        <v>671.39999999999986</v>
      </c>
      <c r="F480" s="231">
        <v>655.09999999999991</v>
      </c>
      <c r="G480" s="231">
        <v>645.29999999999984</v>
      </c>
      <c r="H480" s="231">
        <v>697.49999999999989</v>
      </c>
      <c r="I480" s="231">
        <v>707.29999999999984</v>
      </c>
      <c r="J480" s="231">
        <v>723.59999999999991</v>
      </c>
      <c r="K480" s="230">
        <v>691</v>
      </c>
      <c r="L480" s="230">
        <v>664.9</v>
      </c>
      <c r="M480" s="230">
        <v>1.7132700000000001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7721.85</v>
      </c>
      <c r="D481" s="231">
        <v>7701.916666666667</v>
      </c>
      <c r="E481" s="231">
        <v>7653.8333333333339</v>
      </c>
      <c r="F481" s="231">
        <v>7585.8166666666666</v>
      </c>
      <c r="G481" s="231">
        <v>7537.7333333333336</v>
      </c>
      <c r="H481" s="231">
        <v>7769.9333333333343</v>
      </c>
      <c r="I481" s="231">
        <v>7818.0166666666682</v>
      </c>
      <c r="J481" s="231">
        <v>7886.0333333333347</v>
      </c>
      <c r="K481" s="230">
        <v>7750</v>
      </c>
      <c r="L481" s="230">
        <v>7633.9</v>
      </c>
      <c r="M481" s="230">
        <v>2.5207799999999998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</v>
      </c>
      <c r="D482" s="231">
        <v>69.966666666666654</v>
      </c>
      <c r="E482" s="231">
        <v>69.483333333333306</v>
      </c>
      <c r="F482" s="231">
        <v>68.966666666666654</v>
      </c>
      <c r="G482" s="231">
        <v>68.483333333333306</v>
      </c>
      <c r="H482" s="231">
        <v>70.483333333333306</v>
      </c>
      <c r="I482" s="231">
        <v>70.966666666666654</v>
      </c>
      <c r="J482" s="231">
        <v>71.483333333333306</v>
      </c>
      <c r="K482" s="230">
        <v>70.45</v>
      </c>
      <c r="L482" s="230">
        <v>69.45</v>
      </c>
      <c r="M482" s="230">
        <v>70.518289999999993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1459.8</v>
      </c>
      <c r="D483" s="231">
        <v>1456.3666666666668</v>
      </c>
      <c r="E483" s="231">
        <v>1446.9833333333336</v>
      </c>
      <c r="F483" s="231">
        <v>1434.1666666666667</v>
      </c>
      <c r="G483" s="231">
        <v>1424.7833333333335</v>
      </c>
      <c r="H483" s="231">
        <v>1469.1833333333336</v>
      </c>
      <c r="I483" s="231">
        <v>1478.5666666666668</v>
      </c>
      <c r="J483" s="231">
        <v>1491.3833333333337</v>
      </c>
      <c r="K483" s="230">
        <v>1465.75</v>
      </c>
      <c r="L483" s="230">
        <v>1443.55</v>
      </c>
      <c r="M483" s="230">
        <v>3.73576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858.65</v>
      </c>
      <c r="D484" s="240">
        <v>852.48333333333323</v>
      </c>
      <c r="E484" s="240">
        <v>844.26666666666642</v>
      </c>
      <c r="F484" s="240">
        <v>829.88333333333321</v>
      </c>
      <c r="G484" s="240">
        <v>821.6666666666664</v>
      </c>
      <c r="H484" s="240">
        <v>866.86666666666645</v>
      </c>
      <c r="I484" s="240">
        <v>875.08333333333337</v>
      </c>
      <c r="J484" s="239">
        <v>889.46666666666647</v>
      </c>
      <c r="K484" s="239">
        <v>860.7</v>
      </c>
      <c r="L484" s="239">
        <v>838.1</v>
      </c>
      <c r="M484" s="216">
        <v>17.502700000000001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250.15</v>
      </c>
      <c r="D485" s="240">
        <v>249.38333333333333</v>
      </c>
      <c r="E485" s="240">
        <v>247.76666666666665</v>
      </c>
      <c r="F485" s="240">
        <v>245.38333333333333</v>
      </c>
      <c r="G485" s="240">
        <v>243.76666666666665</v>
      </c>
      <c r="H485" s="240">
        <v>251.76666666666665</v>
      </c>
      <c r="I485" s="240">
        <v>253.38333333333333</v>
      </c>
      <c r="J485" s="239">
        <v>255.76666666666665</v>
      </c>
      <c r="K485" s="239">
        <v>251</v>
      </c>
      <c r="L485" s="239">
        <v>247</v>
      </c>
      <c r="M485" s="216">
        <v>0.98936999999999997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2034.9</v>
      </c>
      <c r="D486" s="231">
        <v>2037.3</v>
      </c>
      <c r="E486" s="231">
        <v>2024.65</v>
      </c>
      <c r="F486" s="231">
        <v>2014.4</v>
      </c>
      <c r="G486" s="231">
        <v>2001.7500000000002</v>
      </c>
      <c r="H486" s="231">
        <v>2047.55</v>
      </c>
      <c r="I486" s="231">
        <v>2060.1999999999998</v>
      </c>
      <c r="J486" s="231">
        <v>2070.4499999999998</v>
      </c>
      <c r="K486" s="230">
        <v>2049.9499999999998</v>
      </c>
      <c r="L486" s="230">
        <v>2027.05</v>
      </c>
      <c r="M486" s="230">
        <v>0.46984999999999999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614.35</v>
      </c>
      <c r="D487" s="240">
        <v>614.4</v>
      </c>
      <c r="E487" s="240">
        <v>611.75</v>
      </c>
      <c r="F487" s="240">
        <v>609.15</v>
      </c>
      <c r="G487" s="240">
        <v>606.5</v>
      </c>
      <c r="H487" s="240">
        <v>617</v>
      </c>
      <c r="I487" s="240">
        <v>619.64999999999986</v>
      </c>
      <c r="J487" s="239">
        <v>622.25</v>
      </c>
      <c r="K487" s="239">
        <v>617.04999999999995</v>
      </c>
      <c r="L487" s="239">
        <v>611.79999999999995</v>
      </c>
      <c r="M487" s="216">
        <v>1.88385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298.2</v>
      </c>
      <c r="D488" s="231">
        <v>298.16666666666669</v>
      </c>
      <c r="E488" s="231">
        <v>296.33333333333337</v>
      </c>
      <c r="F488" s="231">
        <v>294.4666666666667</v>
      </c>
      <c r="G488" s="231">
        <v>292.63333333333338</v>
      </c>
      <c r="H488" s="231">
        <v>300.03333333333336</v>
      </c>
      <c r="I488" s="231">
        <v>301.86666666666673</v>
      </c>
      <c r="J488" s="231">
        <v>303.73333333333335</v>
      </c>
      <c r="K488" s="230">
        <v>300</v>
      </c>
      <c r="L488" s="230">
        <v>296.3</v>
      </c>
      <c r="M488" s="230">
        <v>0.68542000000000003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322</v>
      </c>
      <c r="D489" s="240">
        <v>323.59999999999997</v>
      </c>
      <c r="E489" s="231">
        <v>318.94999999999993</v>
      </c>
      <c r="F489" s="231">
        <v>315.89999999999998</v>
      </c>
      <c r="G489" s="231">
        <v>311.24999999999994</v>
      </c>
      <c r="H489" s="231">
        <v>326.64999999999992</v>
      </c>
      <c r="I489" s="231">
        <v>331.2999999999999</v>
      </c>
      <c r="J489" s="231">
        <v>334.34999999999991</v>
      </c>
      <c r="K489" s="230">
        <v>328.25</v>
      </c>
      <c r="L489" s="230">
        <v>320.55</v>
      </c>
      <c r="M489" s="230">
        <v>1.1652499999999999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297.25</v>
      </c>
      <c r="D490" s="231">
        <v>299.40000000000003</v>
      </c>
      <c r="E490" s="231">
        <v>293.85000000000008</v>
      </c>
      <c r="F490" s="231">
        <v>290.45000000000005</v>
      </c>
      <c r="G490" s="231">
        <v>284.90000000000009</v>
      </c>
      <c r="H490" s="231">
        <v>302.80000000000007</v>
      </c>
      <c r="I490" s="231">
        <v>308.35000000000002</v>
      </c>
      <c r="J490" s="231">
        <v>311.75000000000006</v>
      </c>
      <c r="K490" s="230">
        <v>304.95</v>
      </c>
      <c r="L490" s="230">
        <v>296</v>
      </c>
      <c r="M490" s="230">
        <v>1.2853600000000001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1701.95</v>
      </c>
      <c r="D491" s="240">
        <v>1691.3166666666666</v>
      </c>
      <c r="E491" s="231">
        <v>1635.6333333333332</v>
      </c>
      <c r="F491" s="231">
        <v>1569.3166666666666</v>
      </c>
      <c r="G491" s="231">
        <v>1513.6333333333332</v>
      </c>
      <c r="H491" s="231">
        <v>1757.6333333333332</v>
      </c>
      <c r="I491" s="231">
        <v>1813.3166666666666</v>
      </c>
      <c r="J491" s="231">
        <v>1879.6333333333332</v>
      </c>
      <c r="K491" s="230">
        <v>1747</v>
      </c>
      <c r="L491" s="230">
        <v>1625</v>
      </c>
      <c r="M491" s="230">
        <v>27.128270000000001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1274.9000000000001</v>
      </c>
      <c r="D492" s="231">
        <v>1271.5</v>
      </c>
      <c r="E492" s="231">
        <v>1258</v>
      </c>
      <c r="F492" s="231">
        <v>1241.0999999999999</v>
      </c>
      <c r="G492" s="231">
        <v>1227.5999999999999</v>
      </c>
      <c r="H492" s="231">
        <v>1288.4000000000001</v>
      </c>
      <c r="I492" s="231">
        <v>1301.9000000000001</v>
      </c>
      <c r="J492" s="231">
        <v>1318.8000000000002</v>
      </c>
      <c r="K492" s="230">
        <v>1285</v>
      </c>
      <c r="L492" s="230">
        <v>1254.5999999999999</v>
      </c>
      <c r="M492" s="230">
        <v>2.3067000000000002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297.64999999999998</v>
      </c>
      <c r="D493" s="240">
        <v>297.11666666666662</v>
      </c>
      <c r="E493" s="231">
        <v>296.03333333333325</v>
      </c>
      <c r="F493" s="231">
        <v>294.41666666666663</v>
      </c>
      <c r="G493" s="231">
        <v>293.33333333333326</v>
      </c>
      <c r="H493" s="231">
        <v>298.73333333333323</v>
      </c>
      <c r="I493" s="231">
        <v>299.81666666666661</v>
      </c>
      <c r="J493" s="231">
        <v>301.43333333333322</v>
      </c>
      <c r="K493" s="230">
        <v>298.2</v>
      </c>
      <c r="L493" s="230">
        <v>295.5</v>
      </c>
      <c r="M493" s="230">
        <v>142.74997999999999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376.05</v>
      </c>
      <c r="D494" s="231">
        <v>375.88333333333338</v>
      </c>
      <c r="E494" s="231">
        <v>371.76666666666677</v>
      </c>
      <c r="F494" s="231">
        <v>367.48333333333341</v>
      </c>
      <c r="G494" s="231">
        <v>363.36666666666679</v>
      </c>
      <c r="H494" s="231">
        <v>380.16666666666674</v>
      </c>
      <c r="I494" s="231">
        <v>384.28333333333342</v>
      </c>
      <c r="J494" s="231">
        <v>388.56666666666672</v>
      </c>
      <c r="K494" s="230">
        <v>380</v>
      </c>
      <c r="L494" s="230">
        <v>371.6</v>
      </c>
      <c r="M494" s="230">
        <v>0.43924999999999997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1774.7</v>
      </c>
      <c r="D495" s="240">
        <v>1776.5166666666667</v>
      </c>
      <c r="E495" s="231">
        <v>1761.1833333333334</v>
      </c>
      <c r="F495" s="231">
        <v>1747.6666666666667</v>
      </c>
      <c r="G495" s="231">
        <v>1732.3333333333335</v>
      </c>
      <c r="H495" s="231">
        <v>1790.0333333333333</v>
      </c>
      <c r="I495" s="231">
        <v>1805.3666666666668</v>
      </c>
      <c r="J495" s="231">
        <v>1818.8833333333332</v>
      </c>
      <c r="K495" s="230">
        <v>1791.85</v>
      </c>
      <c r="L495" s="230">
        <v>1763</v>
      </c>
      <c r="M495" s="230">
        <v>2.7389800000000002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7.05</v>
      </c>
      <c r="D496" s="240">
        <v>7.083333333333333</v>
      </c>
      <c r="E496" s="231">
        <v>6.9666666666666659</v>
      </c>
      <c r="F496" s="231">
        <v>6.8833333333333329</v>
      </c>
      <c r="G496" s="231">
        <v>6.7666666666666657</v>
      </c>
      <c r="H496" s="231">
        <v>7.1666666666666661</v>
      </c>
      <c r="I496" s="231">
        <v>7.2833333333333332</v>
      </c>
      <c r="J496" s="231">
        <v>7.3666666666666663</v>
      </c>
      <c r="K496" s="230">
        <v>7.2</v>
      </c>
      <c r="L496" s="230">
        <v>7</v>
      </c>
      <c r="M496" s="230">
        <v>782.62216999999998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814.55</v>
      </c>
      <c r="D497" s="240">
        <v>813.9</v>
      </c>
      <c r="E497" s="231">
        <v>809.84999999999991</v>
      </c>
      <c r="F497" s="231">
        <v>805.15</v>
      </c>
      <c r="G497" s="231">
        <v>801.09999999999991</v>
      </c>
      <c r="H497" s="231">
        <v>818.59999999999991</v>
      </c>
      <c r="I497" s="231">
        <v>822.64999999999986</v>
      </c>
      <c r="J497" s="231">
        <v>827.34999999999991</v>
      </c>
      <c r="K497" s="230">
        <v>817.95</v>
      </c>
      <c r="L497" s="230">
        <v>809.2</v>
      </c>
      <c r="M497" s="230">
        <v>4.4681100000000002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242.55</v>
      </c>
      <c r="D498" s="240">
        <v>242.36666666666667</v>
      </c>
      <c r="E498" s="231">
        <v>238.73333333333335</v>
      </c>
      <c r="F498" s="231">
        <v>234.91666666666669</v>
      </c>
      <c r="G498" s="231">
        <v>231.28333333333336</v>
      </c>
      <c r="H498" s="231">
        <v>246.18333333333334</v>
      </c>
      <c r="I498" s="231">
        <v>249.81666666666666</v>
      </c>
      <c r="J498" s="231">
        <v>253.63333333333333</v>
      </c>
      <c r="K498" s="230">
        <v>246</v>
      </c>
      <c r="L498" s="230">
        <v>238.55</v>
      </c>
      <c r="M498" s="230">
        <v>8.8128700000000002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92.7</v>
      </c>
      <c r="D499" s="240">
        <v>93.616666666666674</v>
      </c>
      <c r="E499" s="231">
        <v>91.583333333333343</v>
      </c>
      <c r="F499" s="231">
        <v>90.466666666666669</v>
      </c>
      <c r="G499" s="231">
        <v>88.433333333333337</v>
      </c>
      <c r="H499" s="231">
        <v>94.733333333333348</v>
      </c>
      <c r="I499" s="231">
        <v>96.76666666666668</v>
      </c>
      <c r="J499" s="231">
        <v>97.883333333333354</v>
      </c>
      <c r="K499" s="230">
        <v>95.65</v>
      </c>
      <c r="L499" s="230">
        <v>92.5</v>
      </c>
      <c r="M499" s="230">
        <v>8.6572600000000008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766.15</v>
      </c>
      <c r="D500" s="240">
        <v>762.85</v>
      </c>
      <c r="E500" s="231">
        <v>755.7</v>
      </c>
      <c r="F500" s="231">
        <v>745.25</v>
      </c>
      <c r="G500" s="231">
        <v>738.1</v>
      </c>
      <c r="H500" s="231">
        <v>773.30000000000007</v>
      </c>
      <c r="I500" s="231">
        <v>780.44999999999993</v>
      </c>
      <c r="J500" s="231">
        <v>790.90000000000009</v>
      </c>
      <c r="K500" s="230">
        <v>770</v>
      </c>
      <c r="L500" s="230">
        <v>752.4</v>
      </c>
      <c r="M500" s="230">
        <v>1.22695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1436.5</v>
      </c>
      <c r="D501" s="240">
        <v>1431.3833333333332</v>
      </c>
      <c r="E501" s="231">
        <v>1417.7666666666664</v>
      </c>
      <c r="F501" s="231">
        <v>1399.0333333333333</v>
      </c>
      <c r="G501" s="231">
        <v>1385.4166666666665</v>
      </c>
      <c r="H501" s="231">
        <v>1450.1166666666663</v>
      </c>
      <c r="I501" s="231">
        <v>1463.7333333333331</v>
      </c>
      <c r="J501" s="231">
        <v>1482.4666666666662</v>
      </c>
      <c r="K501" s="230">
        <v>1445</v>
      </c>
      <c r="L501" s="230">
        <v>1412.65</v>
      </c>
      <c r="M501" s="230">
        <v>1.0656099999999999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401.7</v>
      </c>
      <c r="D502" s="240">
        <v>399.75</v>
      </c>
      <c r="E502" s="231">
        <v>396.95</v>
      </c>
      <c r="F502" s="231">
        <v>392.2</v>
      </c>
      <c r="G502" s="231">
        <v>389.4</v>
      </c>
      <c r="H502" s="231">
        <v>404.5</v>
      </c>
      <c r="I502" s="231">
        <v>407.29999999999995</v>
      </c>
      <c r="J502" s="231">
        <v>412.05</v>
      </c>
      <c r="K502" s="230">
        <v>402.55</v>
      </c>
      <c r="L502" s="230">
        <v>395</v>
      </c>
      <c r="M502" s="230">
        <v>39.630899999999997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172.2</v>
      </c>
      <c r="D503" s="240">
        <v>172.28333333333333</v>
      </c>
      <c r="E503" s="231">
        <v>171.06666666666666</v>
      </c>
      <c r="F503" s="231">
        <v>169.93333333333334</v>
      </c>
      <c r="G503" s="231">
        <v>168.71666666666667</v>
      </c>
      <c r="H503" s="231">
        <v>173.41666666666666</v>
      </c>
      <c r="I503" s="231">
        <v>174.6333333333333</v>
      </c>
      <c r="J503" s="231">
        <v>175.76666666666665</v>
      </c>
      <c r="K503" s="230">
        <v>173.5</v>
      </c>
      <c r="L503" s="230">
        <v>171.15</v>
      </c>
      <c r="M503" s="230">
        <v>2.7546400000000002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15.6</v>
      </c>
      <c r="D504" s="240">
        <v>15.583333333333334</v>
      </c>
      <c r="E504" s="231">
        <v>15.516666666666667</v>
      </c>
      <c r="F504" s="231">
        <v>15.433333333333334</v>
      </c>
      <c r="G504" s="231">
        <v>15.366666666666667</v>
      </c>
      <c r="H504" s="231">
        <v>15.666666666666668</v>
      </c>
      <c r="I504" s="231">
        <v>15.733333333333334</v>
      </c>
      <c r="J504" s="231">
        <v>15.816666666666668</v>
      </c>
      <c r="K504" s="230">
        <v>15.65</v>
      </c>
      <c r="L504" s="230">
        <v>15.5</v>
      </c>
      <c r="M504" s="230">
        <v>340.64577000000003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10548.95</v>
      </c>
      <c r="D505" s="240">
        <v>10558.133333333333</v>
      </c>
      <c r="E505" s="231">
        <v>10365.816666666666</v>
      </c>
      <c r="F505" s="231">
        <v>10182.683333333332</v>
      </c>
      <c r="G505" s="231">
        <v>9990.366666666665</v>
      </c>
      <c r="H505" s="231">
        <v>10741.266666666666</v>
      </c>
      <c r="I505" s="231">
        <v>10933.583333333336</v>
      </c>
      <c r="J505" s="231">
        <v>11116.716666666667</v>
      </c>
      <c r="K505" s="230">
        <v>10750.45</v>
      </c>
      <c r="L505" s="230">
        <v>10375</v>
      </c>
      <c r="M505" s="230">
        <v>5.0500000000000003E-2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190.8</v>
      </c>
      <c r="D506" s="231">
        <v>186.41666666666666</v>
      </c>
      <c r="E506" s="231">
        <v>179.93333333333331</v>
      </c>
      <c r="F506" s="231">
        <v>169.06666666666666</v>
      </c>
      <c r="G506" s="231">
        <v>162.58333333333331</v>
      </c>
      <c r="H506" s="231">
        <v>197.2833333333333</v>
      </c>
      <c r="I506" s="231">
        <v>203.76666666666665</v>
      </c>
      <c r="J506" s="230">
        <v>214.6333333333333</v>
      </c>
      <c r="K506" s="230">
        <v>192.9</v>
      </c>
      <c r="L506" s="230">
        <v>175.55</v>
      </c>
      <c r="M506" s="216">
        <v>468.39577000000003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376.4</v>
      </c>
      <c r="D507" s="231">
        <v>373.51666666666665</v>
      </c>
      <c r="E507" s="231">
        <v>362.38333333333333</v>
      </c>
      <c r="F507" s="231">
        <v>348.36666666666667</v>
      </c>
      <c r="G507" s="231">
        <v>337.23333333333335</v>
      </c>
      <c r="H507" s="231">
        <v>387.5333333333333</v>
      </c>
      <c r="I507" s="231">
        <v>398.66666666666663</v>
      </c>
      <c r="J507" s="230">
        <v>412.68333333333328</v>
      </c>
      <c r="K507" s="230">
        <v>384.65</v>
      </c>
      <c r="L507" s="230">
        <v>359.5</v>
      </c>
      <c r="M507" s="216">
        <v>50.799059999999997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67.25</v>
      </c>
      <c r="D508" s="240">
        <v>67.083333333333329</v>
      </c>
      <c r="E508" s="231">
        <v>65.916666666666657</v>
      </c>
      <c r="F508" s="231">
        <v>64.583333333333329</v>
      </c>
      <c r="G508" s="231">
        <v>63.416666666666657</v>
      </c>
      <c r="H508" s="231">
        <v>68.416666666666657</v>
      </c>
      <c r="I508" s="231">
        <v>69.583333333333314</v>
      </c>
      <c r="J508" s="231">
        <v>70.916666666666657</v>
      </c>
      <c r="K508" s="230">
        <v>68.25</v>
      </c>
      <c r="L508" s="230">
        <v>65.75</v>
      </c>
      <c r="M508" s="230">
        <v>864.66134999999997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508.25</v>
      </c>
      <c r="D509" s="240">
        <v>508.76666666666665</v>
      </c>
      <c r="E509" s="231">
        <v>503.7833333333333</v>
      </c>
      <c r="F509" s="231">
        <v>499.31666666666666</v>
      </c>
      <c r="G509" s="231">
        <v>494.33333333333331</v>
      </c>
      <c r="H509" s="231">
        <v>513.23333333333335</v>
      </c>
      <c r="I509" s="231">
        <v>518.2166666666667</v>
      </c>
      <c r="J509" s="231">
        <v>522.68333333333328</v>
      </c>
      <c r="K509" s="230">
        <v>513.75</v>
      </c>
      <c r="L509" s="230">
        <v>504.3</v>
      </c>
      <c r="M509" s="230">
        <v>9.7722300000000004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1457.45</v>
      </c>
      <c r="D510" s="231">
        <v>1457.75</v>
      </c>
      <c r="E510" s="231">
        <v>1447.25</v>
      </c>
      <c r="F510" s="231">
        <v>1437.05</v>
      </c>
      <c r="G510" s="231">
        <v>1426.55</v>
      </c>
      <c r="H510" s="231">
        <v>1467.95</v>
      </c>
      <c r="I510" s="231">
        <v>1478.45</v>
      </c>
      <c r="J510" s="230">
        <v>1488.65</v>
      </c>
      <c r="K510" s="230">
        <v>1468.25</v>
      </c>
      <c r="L510" s="230">
        <v>1447.55</v>
      </c>
      <c r="M510" s="216">
        <v>0.14366999999999999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1538.3</v>
      </c>
      <c r="D511" s="240">
        <v>1502.3999999999999</v>
      </c>
      <c r="E511" s="231">
        <v>1455.8499999999997</v>
      </c>
      <c r="F511" s="231">
        <v>1373.3999999999999</v>
      </c>
      <c r="G511" s="231">
        <v>1326.8499999999997</v>
      </c>
      <c r="H511" s="231">
        <v>1584.8499999999997</v>
      </c>
      <c r="I511" s="231">
        <v>1631.3999999999999</v>
      </c>
      <c r="J511" s="231">
        <v>1713.8499999999997</v>
      </c>
      <c r="K511" s="230">
        <v>1548.95</v>
      </c>
      <c r="L511" s="230">
        <v>1419.95</v>
      </c>
      <c r="M511" s="230">
        <v>7.6141399999999999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90" sqref="D9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5"/>
      <c r="B5" s="406"/>
      <c r="C5" s="405"/>
      <c r="D5" s="40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7" t="s">
        <v>510</v>
      </c>
      <c r="C7" s="406"/>
      <c r="D7" s="7">
        <f>Main!B10</f>
        <v>45075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45072</v>
      </c>
      <c r="B10" s="29">
        <v>518017</v>
      </c>
      <c r="C10" s="28" t="s">
        <v>1085</v>
      </c>
      <c r="D10" s="28" t="s">
        <v>1086</v>
      </c>
      <c r="E10" s="28" t="s">
        <v>520</v>
      </c>
      <c r="F10" s="85">
        <v>183000</v>
      </c>
      <c r="G10" s="29">
        <v>51.13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45072</v>
      </c>
      <c r="B11" s="29">
        <v>518017</v>
      </c>
      <c r="C11" s="28" t="s">
        <v>1085</v>
      </c>
      <c r="D11" s="28" t="s">
        <v>965</v>
      </c>
      <c r="E11" s="28" t="s">
        <v>519</v>
      </c>
      <c r="F11" s="85">
        <v>235402</v>
      </c>
      <c r="G11" s="29">
        <v>51.13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45072</v>
      </c>
      <c r="B12" s="29">
        <v>518017</v>
      </c>
      <c r="C12" s="28" t="s">
        <v>1085</v>
      </c>
      <c r="D12" s="28" t="s">
        <v>965</v>
      </c>
      <c r="E12" s="28" t="s">
        <v>520</v>
      </c>
      <c r="F12" s="85">
        <v>135402</v>
      </c>
      <c r="G12" s="29">
        <v>51.39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45072</v>
      </c>
      <c r="B13" s="29">
        <v>538734</v>
      </c>
      <c r="C13" s="28" t="s">
        <v>1087</v>
      </c>
      <c r="D13" s="28" t="s">
        <v>1088</v>
      </c>
      <c r="E13" s="28" t="s">
        <v>519</v>
      </c>
      <c r="F13" s="85">
        <v>77521</v>
      </c>
      <c r="G13" s="29">
        <v>166.3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45072</v>
      </c>
      <c r="B14" s="29">
        <v>538734</v>
      </c>
      <c r="C14" s="28" t="s">
        <v>1087</v>
      </c>
      <c r="D14" s="28" t="s">
        <v>1088</v>
      </c>
      <c r="E14" s="28" t="s">
        <v>520</v>
      </c>
      <c r="F14" s="85">
        <v>75021</v>
      </c>
      <c r="G14" s="29">
        <v>161.94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45072</v>
      </c>
      <c r="B15" s="29">
        <v>538734</v>
      </c>
      <c r="C15" s="28" t="s">
        <v>1087</v>
      </c>
      <c r="D15" s="28" t="s">
        <v>1089</v>
      </c>
      <c r="E15" s="28" t="s">
        <v>520</v>
      </c>
      <c r="F15" s="85">
        <v>243000</v>
      </c>
      <c r="G15" s="29">
        <v>165.38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45072</v>
      </c>
      <c r="B16" s="29">
        <v>538734</v>
      </c>
      <c r="C16" s="28" t="s">
        <v>1087</v>
      </c>
      <c r="D16" s="28" t="s">
        <v>1090</v>
      </c>
      <c r="E16" s="28" t="s">
        <v>520</v>
      </c>
      <c r="F16" s="85">
        <v>459325</v>
      </c>
      <c r="G16" s="29">
        <v>162.08000000000001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45072</v>
      </c>
      <c r="B17" s="29">
        <v>540361</v>
      </c>
      <c r="C17" s="28" t="s">
        <v>1072</v>
      </c>
      <c r="D17" s="28" t="s">
        <v>1073</v>
      </c>
      <c r="E17" s="28" t="s">
        <v>519</v>
      </c>
      <c r="F17" s="85">
        <v>503340</v>
      </c>
      <c r="G17" s="29">
        <v>16.149999999999999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45072</v>
      </c>
      <c r="B18" s="29">
        <v>526967</v>
      </c>
      <c r="C18" s="28" t="s">
        <v>1058</v>
      </c>
      <c r="D18" s="28" t="s">
        <v>1091</v>
      </c>
      <c r="E18" s="28" t="s">
        <v>520</v>
      </c>
      <c r="F18" s="85">
        <v>50000</v>
      </c>
      <c r="G18" s="29">
        <v>10.11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45072</v>
      </c>
      <c r="B19" s="29">
        <v>540377</v>
      </c>
      <c r="C19" s="28" t="s">
        <v>1092</v>
      </c>
      <c r="D19" s="28" t="s">
        <v>1093</v>
      </c>
      <c r="E19" s="28" t="s">
        <v>519</v>
      </c>
      <c r="F19" s="85">
        <v>1567639</v>
      </c>
      <c r="G19" s="29">
        <v>12.74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45072</v>
      </c>
      <c r="B20" s="29">
        <v>538794</v>
      </c>
      <c r="C20" s="28" t="s">
        <v>1094</v>
      </c>
      <c r="D20" s="28" t="s">
        <v>1095</v>
      </c>
      <c r="E20" s="28" t="s">
        <v>519</v>
      </c>
      <c r="F20" s="85">
        <v>24000</v>
      </c>
      <c r="G20" s="29">
        <v>12.88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45072</v>
      </c>
      <c r="B21" s="29">
        <v>538794</v>
      </c>
      <c r="C21" s="28" t="s">
        <v>1094</v>
      </c>
      <c r="D21" s="28" t="s">
        <v>1095</v>
      </c>
      <c r="E21" s="28" t="s">
        <v>520</v>
      </c>
      <c r="F21" s="85">
        <v>4000</v>
      </c>
      <c r="G21" s="29">
        <v>14.2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45072</v>
      </c>
      <c r="B22" s="29">
        <v>538794</v>
      </c>
      <c r="C22" s="28" t="s">
        <v>1094</v>
      </c>
      <c r="D22" s="28" t="s">
        <v>1096</v>
      </c>
      <c r="E22" s="28" t="s">
        <v>520</v>
      </c>
      <c r="F22" s="85">
        <v>56000</v>
      </c>
      <c r="G22" s="29">
        <v>12.87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45072</v>
      </c>
      <c r="B23" s="29">
        <v>520057</v>
      </c>
      <c r="C23" s="28" t="s">
        <v>1097</v>
      </c>
      <c r="D23" s="28" t="s">
        <v>1098</v>
      </c>
      <c r="E23" s="28" t="s">
        <v>519</v>
      </c>
      <c r="F23" s="85">
        <v>5473042</v>
      </c>
      <c r="G23" s="29">
        <v>121.25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45072</v>
      </c>
      <c r="B24" s="29">
        <v>543624</v>
      </c>
      <c r="C24" s="28" t="s">
        <v>1099</v>
      </c>
      <c r="D24" s="28" t="s">
        <v>1100</v>
      </c>
      <c r="E24" s="28" t="s">
        <v>519</v>
      </c>
      <c r="F24" s="85">
        <v>32000</v>
      </c>
      <c r="G24" s="29">
        <v>29.36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45072</v>
      </c>
      <c r="B25" s="29">
        <v>543624</v>
      </c>
      <c r="C25" s="28" t="s">
        <v>1099</v>
      </c>
      <c r="D25" s="28" t="s">
        <v>1101</v>
      </c>
      <c r="E25" s="28" t="s">
        <v>520</v>
      </c>
      <c r="F25" s="85">
        <v>20000</v>
      </c>
      <c r="G25" s="29">
        <v>31.21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45072</v>
      </c>
      <c r="B26" s="29">
        <v>543624</v>
      </c>
      <c r="C26" s="28" t="s">
        <v>1099</v>
      </c>
      <c r="D26" s="28" t="s">
        <v>1101</v>
      </c>
      <c r="E26" s="28" t="s">
        <v>519</v>
      </c>
      <c r="F26" s="85">
        <v>20000</v>
      </c>
      <c r="G26" s="29">
        <v>31.21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45072</v>
      </c>
      <c r="B27" s="29">
        <v>543390</v>
      </c>
      <c r="C27" s="28" t="s">
        <v>804</v>
      </c>
      <c r="D27" s="28" t="s">
        <v>1102</v>
      </c>
      <c r="E27" s="28" t="s">
        <v>519</v>
      </c>
      <c r="F27" s="85">
        <v>2264211</v>
      </c>
      <c r="G27" s="29">
        <v>596.29999999999995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45072</v>
      </c>
      <c r="B28" s="29">
        <v>543390</v>
      </c>
      <c r="C28" s="28" t="s">
        <v>804</v>
      </c>
      <c r="D28" s="28" t="s">
        <v>1103</v>
      </c>
      <c r="E28" s="28" t="s">
        <v>520</v>
      </c>
      <c r="F28" s="85">
        <v>9416250</v>
      </c>
      <c r="G28" s="29">
        <v>596.66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45072</v>
      </c>
      <c r="B29" s="29">
        <v>540147</v>
      </c>
      <c r="C29" s="28" t="s">
        <v>1104</v>
      </c>
      <c r="D29" s="28" t="s">
        <v>1105</v>
      </c>
      <c r="E29" s="28" t="s">
        <v>520</v>
      </c>
      <c r="F29" s="85">
        <v>89156</v>
      </c>
      <c r="G29" s="29">
        <v>34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45072</v>
      </c>
      <c r="B30" s="29">
        <v>530525</v>
      </c>
      <c r="C30" s="28" t="s">
        <v>1075</v>
      </c>
      <c r="D30" s="28" t="s">
        <v>1106</v>
      </c>
      <c r="E30" s="28" t="s">
        <v>519</v>
      </c>
      <c r="F30" s="85">
        <v>60000</v>
      </c>
      <c r="G30" s="29">
        <v>15.75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45072</v>
      </c>
      <c r="B31" s="29">
        <v>530525</v>
      </c>
      <c r="C31" s="28" t="s">
        <v>1075</v>
      </c>
      <c r="D31" s="28" t="s">
        <v>1107</v>
      </c>
      <c r="E31" s="28" t="s">
        <v>519</v>
      </c>
      <c r="F31" s="85">
        <v>56000</v>
      </c>
      <c r="G31" s="29">
        <v>15.75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45072</v>
      </c>
      <c r="B32" s="29">
        <v>530525</v>
      </c>
      <c r="C32" s="28" t="s">
        <v>1075</v>
      </c>
      <c r="D32" s="28" t="s">
        <v>1077</v>
      </c>
      <c r="E32" s="28" t="s">
        <v>520</v>
      </c>
      <c r="F32" s="85">
        <v>147837</v>
      </c>
      <c r="G32" s="29">
        <v>15.75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45072</v>
      </c>
      <c r="B33" s="29">
        <v>530525</v>
      </c>
      <c r="C33" s="28" t="s">
        <v>1075</v>
      </c>
      <c r="D33" s="28" t="s">
        <v>1108</v>
      </c>
      <c r="E33" s="28" t="s">
        <v>520</v>
      </c>
      <c r="F33" s="85">
        <v>60000</v>
      </c>
      <c r="G33" s="29">
        <v>15.75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45072</v>
      </c>
      <c r="B34" s="29">
        <v>530525</v>
      </c>
      <c r="C34" s="28" t="s">
        <v>1075</v>
      </c>
      <c r="D34" s="28" t="s">
        <v>1074</v>
      </c>
      <c r="E34" s="28" t="s">
        <v>520</v>
      </c>
      <c r="F34" s="85">
        <v>63850</v>
      </c>
      <c r="G34" s="29">
        <v>15.75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45072</v>
      </c>
      <c r="B35" s="29">
        <v>530525</v>
      </c>
      <c r="C35" s="28" t="s">
        <v>1075</v>
      </c>
      <c r="D35" s="28" t="s">
        <v>1074</v>
      </c>
      <c r="E35" s="28" t="s">
        <v>519</v>
      </c>
      <c r="F35" s="85">
        <v>3000</v>
      </c>
      <c r="G35" s="29">
        <v>15.75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45072</v>
      </c>
      <c r="B36" s="29">
        <v>530525</v>
      </c>
      <c r="C36" s="28" t="s">
        <v>1075</v>
      </c>
      <c r="D36" s="28" t="s">
        <v>1109</v>
      </c>
      <c r="E36" s="28" t="s">
        <v>519</v>
      </c>
      <c r="F36" s="85">
        <v>139461</v>
      </c>
      <c r="G36" s="29">
        <v>15.75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45072</v>
      </c>
      <c r="B37" s="29">
        <v>538923</v>
      </c>
      <c r="C37" s="28" t="s">
        <v>1110</v>
      </c>
      <c r="D37" s="28" t="s">
        <v>1111</v>
      </c>
      <c r="E37" s="28" t="s">
        <v>519</v>
      </c>
      <c r="F37" s="85">
        <v>28000</v>
      </c>
      <c r="G37" s="29">
        <v>41.93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45072</v>
      </c>
      <c r="B38" s="29">
        <v>540914</v>
      </c>
      <c r="C38" s="28" t="s">
        <v>1112</v>
      </c>
      <c r="D38" s="28" t="s">
        <v>1113</v>
      </c>
      <c r="E38" s="28" t="s">
        <v>519</v>
      </c>
      <c r="F38" s="85">
        <v>82900</v>
      </c>
      <c r="G38" s="29">
        <v>23.5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45072</v>
      </c>
      <c r="B39" s="29">
        <v>543799</v>
      </c>
      <c r="C39" s="28" t="s">
        <v>1114</v>
      </c>
      <c r="D39" s="28" t="s">
        <v>1115</v>
      </c>
      <c r="E39" s="28" t="s">
        <v>520</v>
      </c>
      <c r="F39" s="85">
        <v>30000</v>
      </c>
      <c r="G39" s="29">
        <v>37.15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45072</v>
      </c>
      <c r="B40" s="29">
        <v>543799</v>
      </c>
      <c r="C40" s="28" t="s">
        <v>1114</v>
      </c>
      <c r="D40" s="28" t="s">
        <v>1116</v>
      </c>
      <c r="E40" s="28" t="s">
        <v>519</v>
      </c>
      <c r="F40" s="85">
        <v>36000</v>
      </c>
      <c r="G40" s="29">
        <v>37.15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45072</v>
      </c>
      <c r="B41" s="29">
        <v>543799</v>
      </c>
      <c r="C41" s="28" t="s">
        <v>1114</v>
      </c>
      <c r="D41" s="28" t="s">
        <v>1116</v>
      </c>
      <c r="E41" s="28" t="s">
        <v>520</v>
      </c>
      <c r="F41" s="85">
        <v>36000</v>
      </c>
      <c r="G41" s="29">
        <v>37.15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45072</v>
      </c>
      <c r="B42" s="29">
        <v>543799</v>
      </c>
      <c r="C42" s="28" t="s">
        <v>1114</v>
      </c>
      <c r="D42" s="28" t="s">
        <v>1117</v>
      </c>
      <c r="E42" s="28" t="s">
        <v>519</v>
      </c>
      <c r="F42" s="85">
        <v>108000</v>
      </c>
      <c r="G42" s="29">
        <v>37.729999999999997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45072</v>
      </c>
      <c r="B43" s="29">
        <v>543799</v>
      </c>
      <c r="C43" s="28" t="s">
        <v>1114</v>
      </c>
      <c r="D43" s="28" t="s">
        <v>1118</v>
      </c>
      <c r="E43" s="28" t="s">
        <v>519</v>
      </c>
      <c r="F43" s="85">
        <v>30000</v>
      </c>
      <c r="G43" s="29">
        <v>37.15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45072</v>
      </c>
      <c r="B44" s="29">
        <v>543799</v>
      </c>
      <c r="C44" s="28" t="s">
        <v>1114</v>
      </c>
      <c r="D44" s="28" t="s">
        <v>1118</v>
      </c>
      <c r="E44" s="28" t="s">
        <v>520</v>
      </c>
      <c r="F44" s="85">
        <v>30000</v>
      </c>
      <c r="G44" s="29">
        <v>37.340000000000003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45072</v>
      </c>
      <c r="B45" s="29">
        <v>543799</v>
      </c>
      <c r="C45" s="28" t="s">
        <v>1114</v>
      </c>
      <c r="D45" s="28" t="s">
        <v>1080</v>
      </c>
      <c r="E45" s="28" t="s">
        <v>519</v>
      </c>
      <c r="F45" s="85">
        <v>66000</v>
      </c>
      <c r="G45" s="29">
        <v>37.19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45072</v>
      </c>
      <c r="B46" s="29">
        <v>543656</v>
      </c>
      <c r="C46" s="28" t="s">
        <v>1119</v>
      </c>
      <c r="D46" s="28" t="s">
        <v>1120</v>
      </c>
      <c r="E46" s="28" t="s">
        <v>520</v>
      </c>
      <c r="F46" s="85">
        <v>72000</v>
      </c>
      <c r="G46" s="29">
        <v>86.66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45072</v>
      </c>
      <c r="B47" s="29">
        <v>531628</v>
      </c>
      <c r="C47" s="28" t="s">
        <v>1076</v>
      </c>
      <c r="D47" s="28" t="s">
        <v>1121</v>
      </c>
      <c r="E47" s="28" t="s">
        <v>519</v>
      </c>
      <c r="F47" s="85">
        <v>36100</v>
      </c>
      <c r="G47" s="29">
        <v>10.71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45072</v>
      </c>
      <c r="B48" s="29">
        <v>539310</v>
      </c>
      <c r="C48" s="28" t="s">
        <v>1122</v>
      </c>
      <c r="D48" s="28" t="s">
        <v>1123</v>
      </c>
      <c r="E48" s="28" t="s">
        <v>519</v>
      </c>
      <c r="F48" s="85">
        <v>151803</v>
      </c>
      <c r="G48" s="29">
        <v>97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45072</v>
      </c>
      <c r="B49" s="29">
        <v>539310</v>
      </c>
      <c r="C49" s="28" t="s">
        <v>1122</v>
      </c>
      <c r="D49" s="28" t="s">
        <v>1123</v>
      </c>
      <c r="E49" s="28" t="s">
        <v>520</v>
      </c>
      <c r="F49" s="85">
        <v>151200</v>
      </c>
      <c r="G49" s="29">
        <v>96.67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45072</v>
      </c>
      <c r="B50" s="29">
        <v>541735</v>
      </c>
      <c r="C50" s="28" t="s">
        <v>1124</v>
      </c>
      <c r="D50" s="28" t="s">
        <v>965</v>
      </c>
      <c r="E50" s="28" t="s">
        <v>519</v>
      </c>
      <c r="F50" s="85">
        <v>1000003</v>
      </c>
      <c r="G50" s="29">
        <v>4.95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45072</v>
      </c>
      <c r="B51" s="29">
        <v>541735</v>
      </c>
      <c r="C51" s="28" t="s">
        <v>1124</v>
      </c>
      <c r="D51" s="28" t="s">
        <v>965</v>
      </c>
      <c r="E51" s="28" t="s">
        <v>520</v>
      </c>
      <c r="F51" s="85">
        <v>3</v>
      </c>
      <c r="G51" s="29">
        <v>5.3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45072</v>
      </c>
      <c r="B52" s="29">
        <v>541735</v>
      </c>
      <c r="C52" s="28" t="s">
        <v>1124</v>
      </c>
      <c r="D52" s="28" t="s">
        <v>1125</v>
      </c>
      <c r="E52" s="28" t="s">
        <v>519</v>
      </c>
      <c r="F52" s="85">
        <v>600000</v>
      </c>
      <c r="G52" s="29">
        <v>5.41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45072</v>
      </c>
      <c r="B53" s="29" t="s">
        <v>1126</v>
      </c>
      <c r="C53" s="28" t="s">
        <v>1127</v>
      </c>
      <c r="D53" s="28" t="s">
        <v>981</v>
      </c>
      <c r="E53" s="28" t="s">
        <v>519</v>
      </c>
      <c r="F53" s="85">
        <v>157459</v>
      </c>
      <c r="G53" s="29">
        <v>346.68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45072</v>
      </c>
      <c r="B54" s="29" t="s">
        <v>1078</v>
      </c>
      <c r="C54" s="28" t="s">
        <v>1079</v>
      </c>
      <c r="D54" s="28" t="s">
        <v>981</v>
      </c>
      <c r="E54" s="28" t="s">
        <v>519</v>
      </c>
      <c r="F54" s="85">
        <v>263820</v>
      </c>
      <c r="G54" s="29">
        <v>536.82000000000005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45072</v>
      </c>
      <c r="B55" s="29" t="s">
        <v>1128</v>
      </c>
      <c r="C55" s="28" t="s">
        <v>1129</v>
      </c>
      <c r="D55" s="28" t="s">
        <v>1130</v>
      </c>
      <c r="E55" s="28" t="s">
        <v>519</v>
      </c>
      <c r="F55" s="85">
        <v>35600</v>
      </c>
      <c r="G55" s="29">
        <v>325.7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45072</v>
      </c>
      <c r="B56" s="29" t="s">
        <v>1131</v>
      </c>
      <c r="C56" s="28" t="s">
        <v>1132</v>
      </c>
      <c r="D56" s="28" t="s">
        <v>1133</v>
      </c>
      <c r="E56" s="28" t="s">
        <v>519</v>
      </c>
      <c r="F56" s="85">
        <v>21600</v>
      </c>
      <c r="G56" s="29">
        <v>184.3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45072</v>
      </c>
      <c r="B57" s="29" t="s">
        <v>1134</v>
      </c>
      <c r="C57" s="28" t="s">
        <v>1135</v>
      </c>
      <c r="D57" s="28" t="s">
        <v>1136</v>
      </c>
      <c r="E57" s="28" t="s">
        <v>519</v>
      </c>
      <c r="F57" s="85">
        <v>51595</v>
      </c>
      <c r="G57" s="29">
        <v>163.78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45072</v>
      </c>
      <c r="B58" s="29" t="s">
        <v>1137</v>
      </c>
      <c r="C58" s="28" t="s">
        <v>1138</v>
      </c>
      <c r="D58" s="28" t="s">
        <v>1139</v>
      </c>
      <c r="E58" s="28" t="s">
        <v>519</v>
      </c>
      <c r="F58" s="85">
        <v>70000</v>
      </c>
      <c r="G58" s="29">
        <v>117.98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45072</v>
      </c>
      <c r="B59" s="29" t="s">
        <v>1137</v>
      </c>
      <c r="C59" s="28" t="s">
        <v>1138</v>
      </c>
      <c r="D59" s="28" t="s">
        <v>965</v>
      </c>
      <c r="E59" s="28" t="s">
        <v>519</v>
      </c>
      <c r="F59" s="85">
        <v>70000</v>
      </c>
      <c r="G59" s="29">
        <v>117.17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45072</v>
      </c>
      <c r="B60" s="29" t="s">
        <v>1137</v>
      </c>
      <c r="C60" s="28" t="s">
        <v>1138</v>
      </c>
      <c r="D60" s="28" t="s">
        <v>1140</v>
      </c>
      <c r="E60" s="28" t="s">
        <v>519</v>
      </c>
      <c r="F60" s="85">
        <v>64000</v>
      </c>
      <c r="G60" s="29">
        <v>114.93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45072</v>
      </c>
      <c r="B61" s="29" t="s">
        <v>1137</v>
      </c>
      <c r="C61" s="28" t="s">
        <v>1138</v>
      </c>
      <c r="D61" s="28" t="s">
        <v>1141</v>
      </c>
      <c r="E61" s="28" t="s">
        <v>519</v>
      </c>
      <c r="F61" s="85">
        <v>100000</v>
      </c>
      <c r="G61" s="29">
        <v>118.8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45072</v>
      </c>
      <c r="B62" s="29" t="s">
        <v>1142</v>
      </c>
      <c r="C62" s="28" t="s">
        <v>1143</v>
      </c>
      <c r="D62" s="28" t="s">
        <v>1144</v>
      </c>
      <c r="E62" s="28" t="s">
        <v>519</v>
      </c>
      <c r="F62" s="85">
        <v>315000</v>
      </c>
      <c r="G62" s="29">
        <v>47.1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45072</v>
      </c>
      <c r="B63" s="29" t="s">
        <v>1145</v>
      </c>
      <c r="C63" s="28" t="s">
        <v>1146</v>
      </c>
      <c r="D63" s="28" t="s">
        <v>1147</v>
      </c>
      <c r="E63" s="28" t="s">
        <v>519</v>
      </c>
      <c r="F63" s="85">
        <v>18746</v>
      </c>
      <c r="G63" s="29">
        <v>154.08000000000001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45072</v>
      </c>
      <c r="B64" s="29" t="s">
        <v>1148</v>
      </c>
      <c r="C64" s="28" t="s">
        <v>1149</v>
      </c>
      <c r="D64" s="28" t="s">
        <v>1150</v>
      </c>
      <c r="E64" s="28" t="s">
        <v>519</v>
      </c>
      <c r="F64" s="85">
        <v>185061</v>
      </c>
      <c r="G64" s="29">
        <v>91.97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45072</v>
      </c>
      <c r="B65" s="29" t="s">
        <v>1151</v>
      </c>
      <c r="C65" s="28" t="s">
        <v>1152</v>
      </c>
      <c r="D65" s="28" t="s">
        <v>1147</v>
      </c>
      <c r="E65" s="28" t="s">
        <v>519</v>
      </c>
      <c r="F65" s="85">
        <v>21995</v>
      </c>
      <c r="G65" s="29">
        <v>889.62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45072</v>
      </c>
      <c r="B66" s="29" t="s">
        <v>1048</v>
      </c>
      <c r="C66" s="28" t="s">
        <v>1049</v>
      </c>
      <c r="D66" s="28" t="s">
        <v>1059</v>
      </c>
      <c r="E66" s="28" t="s">
        <v>519</v>
      </c>
      <c r="F66" s="85">
        <v>24673706</v>
      </c>
      <c r="G66" s="29">
        <v>13.5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45072</v>
      </c>
      <c r="B67" s="29" t="s">
        <v>1048</v>
      </c>
      <c r="C67" s="28" t="s">
        <v>1049</v>
      </c>
      <c r="D67" s="28" t="s">
        <v>1050</v>
      </c>
      <c r="E67" s="28" t="s">
        <v>519</v>
      </c>
      <c r="F67" s="85">
        <v>28215921</v>
      </c>
      <c r="G67" s="29">
        <v>13.67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45072</v>
      </c>
      <c r="B68" s="29" t="s">
        <v>1048</v>
      </c>
      <c r="C68" s="28" t="s">
        <v>1049</v>
      </c>
      <c r="D68" s="28" t="s">
        <v>1084</v>
      </c>
      <c r="E68" s="28" t="s">
        <v>519</v>
      </c>
      <c r="F68" s="85">
        <v>39974116</v>
      </c>
      <c r="G68" s="29">
        <v>13.43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45072</v>
      </c>
      <c r="B69" s="29" t="s">
        <v>1048</v>
      </c>
      <c r="C69" s="28" t="s">
        <v>1049</v>
      </c>
      <c r="D69" s="28" t="s">
        <v>1083</v>
      </c>
      <c r="E69" s="28" t="s">
        <v>519</v>
      </c>
      <c r="F69" s="85">
        <v>22581000</v>
      </c>
      <c r="G69" s="29">
        <v>13.59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45072</v>
      </c>
      <c r="B70" s="29" t="s">
        <v>1153</v>
      </c>
      <c r="C70" s="28" t="s">
        <v>1154</v>
      </c>
      <c r="D70" s="28" t="s">
        <v>1155</v>
      </c>
      <c r="E70" s="28" t="s">
        <v>519</v>
      </c>
      <c r="F70" s="85">
        <v>150295</v>
      </c>
      <c r="G70" s="29">
        <v>93.04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45072</v>
      </c>
      <c r="B71" s="29" t="s">
        <v>1060</v>
      </c>
      <c r="C71" s="28" t="s">
        <v>1061</v>
      </c>
      <c r="D71" s="28" t="s">
        <v>1062</v>
      </c>
      <c r="E71" s="28" t="s">
        <v>519</v>
      </c>
      <c r="F71" s="85">
        <v>1000000</v>
      </c>
      <c r="G71" s="29">
        <v>24.34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45072</v>
      </c>
      <c r="B72" s="29" t="s">
        <v>1156</v>
      </c>
      <c r="C72" s="28" t="s">
        <v>1157</v>
      </c>
      <c r="D72" s="28" t="s">
        <v>1062</v>
      </c>
      <c r="E72" s="28" t="s">
        <v>519</v>
      </c>
      <c r="F72" s="85">
        <v>100000</v>
      </c>
      <c r="G72" s="29">
        <v>86.5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45072</v>
      </c>
      <c r="B73" s="29" t="s">
        <v>1158</v>
      </c>
      <c r="C73" s="28" t="s">
        <v>1159</v>
      </c>
      <c r="D73" s="28" t="s">
        <v>1160</v>
      </c>
      <c r="E73" s="28" t="s">
        <v>519</v>
      </c>
      <c r="F73" s="85">
        <v>2508966</v>
      </c>
      <c r="G73" s="29">
        <v>17.45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45072</v>
      </c>
      <c r="B74" s="29" t="s">
        <v>1158</v>
      </c>
      <c r="C74" s="28" t="s">
        <v>1159</v>
      </c>
      <c r="D74" s="28" t="s">
        <v>1161</v>
      </c>
      <c r="E74" s="28" t="s">
        <v>519</v>
      </c>
      <c r="F74" s="85">
        <v>1200000</v>
      </c>
      <c r="G74" s="29">
        <v>17.649999999999999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45072</v>
      </c>
      <c r="B75" s="29" t="s">
        <v>1126</v>
      </c>
      <c r="C75" s="28" t="s">
        <v>1127</v>
      </c>
      <c r="D75" s="28" t="s">
        <v>981</v>
      </c>
      <c r="E75" s="28" t="s">
        <v>520</v>
      </c>
      <c r="F75" s="85">
        <v>157459</v>
      </c>
      <c r="G75" s="29">
        <v>346.85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45072</v>
      </c>
      <c r="B76" s="29" t="s">
        <v>1078</v>
      </c>
      <c r="C76" s="28" t="s">
        <v>1079</v>
      </c>
      <c r="D76" s="28" t="s">
        <v>981</v>
      </c>
      <c r="E76" s="28" t="s">
        <v>520</v>
      </c>
      <c r="F76" s="85">
        <v>263820</v>
      </c>
      <c r="G76" s="29">
        <v>536.80999999999995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45072</v>
      </c>
      <c r="B77" s="29" t="s">
        <v>1131</v>
      </c>
      <c r="C77" s="28" t="s">
        <v>1132</v>
      </c>
      <c r="D77" s="28" t="s">
        <v>1162</v>
      </c>
      <c r="E77" s="28" t="s">
        <v>520</v>
      </c>
      <c r="F77" s="85">
        <v>22800</v>
      </c>
      <c r="G77" s="29">
        <v>185.32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45072</v>
      </c>
      <c r="B78" s="29" t="s">
        <v>1137</v>
      </c>
      <c r="C78" s="28" t="s">
        <v>1138</v>
      </c>
      <c r="D78" s="28" t="s">
        <v>1163</v>
      </c>
      <c r="E78" s="28" t="s">
        <v>520</v>
      </c>
      <c r="F78" s="85">
        <v>100000</v>
      </c>
      <c r="G78" s="29">
        <v>118.8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45072</v>
      </c>
      <c r="B79" s="29" t="s">
        <v>1145</v>
      </c>
      <c r="C79" s="28" t="s">
        <v>1146</v>
      </c>
      <c r="D79" s="28" t="s">
        <v>1147</v>
      </c>
      <c r="E79" s="28" t="s">
        <v>520</v>
      </c>
      <c r="F79" s="85">
        <v>18746</v>
      </c>
      <c r="G79" s="29">
        <v>154.34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45072</v>
      </c>
      <c r="B80" s="29" t="s">
        <v>1164</v>
      </c>
      <c r="C80" s="28" t="s">
        <v>1165</v>
      </c>
      <c r="D80" s="28" t="s">
        <v>1166</v>
      </c>
      <c r="E80" s="28" t="s">
        <v>520</v>
      </c>
      <c r="F80" s="85">
        <v>235051</v>
      </c>
      <c r="G80" s="29">
        <v>13.71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45072</v>
      </c>
      <c r="B81" s="29" t="s">
        <v>1148</v>
      </c>
      <c r="C81" s="28" t="s">
        <v>1149</v>
      </c>
      <c r="D81" s="28" t="s">
        <v>1150</v>
      </c>
      <c r="E81" s="28" t="s">
        <v>520</v>
      </c>
      <c r="F81" s="85">
        <v>168148</v>
      </c>
      <c r="G81" s="29">
        <v>92.61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45072</v>
      </c>
      <c r="B82" s="29" t="s">
        <v>1151</v>
      </c>
      <c r="C82" s="28" t="s">
        <v>1152</v>
      </c>
      <c r="D82" s="28" t="s">
        <v>1147</v>
      </c>
      <c r="E82" s="28" t="s">
        <v>520</v>
      </c>
      <c r="F82" s="85">
        <v>22187</v>
      </c>
      <c r="G82" s="29">
        <v>890.78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45072</v>
      </c>
      <c r="B83" s="29" t="s">
        <v>1167</v>
      </c>
      <c r="C83" s="28" t="s">
        <v>1168</v>
      </c>
      <c r="D83" s="28" t="s">
        <v>1071</v>
      </c>
      <c r="E83" s="28" t="s">
        <v>520</v>
      </c>
      <c r="F83" s="85">
        <v>384000</v>
      </c>
      <c r="G83" s="29">
        <v>6.1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45072</v>
      </c>
      <c r="B84" s="29" t="s">
        <v>1081</v>
      </c>
      <c r="C84" s="28" t="s">
        <v>1082</v>
      </c>
      <c r="D84" s="28" t="s">
        <v>965</v>
      </c>
      <c r="E84" s="28" t="s">
        <v>520</v>
      </c>
      <c r="F84" s="85">
        <v>30000</v>
      </c>
      <c r="G84" s="29">
        <v>129.94999999999999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45072</v>
      </c>
      <c r="B85" s="29" t="s">
        <v>1048</v>
      </c>
      <c r="C85" s="28" t="s">
        <v>1049</v>
      </c>
      <c r="D85" s="28" t="s">
        <v>1083</v>
      </c>
      <c r="E85" s="28" t="s">
        <v>520</v>
      </c>
      <c r="F85" s="85">
        <v>22131000</v>
      </c>
      <c r="G85" s="29">
        <v>13.61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45072</v>
      </c>
      <c r="B86" s="29" t="s">
        <v>1048</v>
      </c>
      <c r="C86" s="28" t="s">
        <v>1049</v>
      </c>
      <c r="D86" s="28" t="s">
        <v>1084</v>
      </c>
      <c r="E86" s="28" t="s">
        <v>520</v>
      </c>
      <c r="F86" s="85">
        <v>39436339</v>
      </c>
      <c r="G86" s="29">
        <v>13.46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45072</v>
      </c>
      <c r="B87" s="29" t="s">
        <v>1048</v>
      </c>
      <c r="C87" s="28" t="s">
        <v>1049</v>
      </c>
      <c r="D87" s="28" t="s">
        <v>1050</v>
      </c>
      <c r="E87" s="28" t="s">
        <v>520</v>
      </c>
      <c r="F87" s="85">
        <v>35006391</v>
      </c>
      <c r="G87" s="29">
        <v>13.4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45072</v>
      </c>
      <c r="B88" s="29" t="s">
        <v>1048</v>
      </c>
      <c r="C88" s="28" t="s">
        <v>1049</v>
      </c>
      <c r="D88" s="28" t="s">
        <v>1059</v>
      </c>
      <c r="E88" s="28" t="s">
        <v>520</v>
      </c>
      <c r="F88" s="85">
        <v>24255241</v>
      </c>
      <c r="G88" s="29">
        <v>13.53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45072</v>
      </c>
      <c r="B89" s="29" t="s">
        <v>1153</v>
      </c>
      <c r="C89" s="28" t="s">
        <v>1154</v>
      </c>
      <c r="D89" s="28" t="s">
        <v>1155</v>
      </c>
      <c r="E89" s="28" t="s">
        <v>520</v>
      </c>
      <c r="F89" s="85">
        <v>150295</v>
      </c>
      <c r="G89" s="29">
        <v>92.69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45072</v>
      </c>
      <c r="B90" s="29" t="s">
        <v>1060</v>
      </c>
      <c r="C90" s="28" t="s">
        <v>1061</v>
      </c>
      <c r="D90" s="28" t="s">
        <v>1084</v>
      </c>
      <c r="E90" s="28" t="s">
        <v>520</v>
      </c>
      <c r="F90" s="85">
        <v>830677</v>
      </c>
      <c r="G90" s="29">
        <v>24.35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45072</v>
      </c>
      <c r="B91" s="29" t="s">
        <v>1169</v>
      </c>
      <c r="C91" s="28" t="s">
        <v>1170</v>
      </c>
      <c r="D91" s="28" t="s">
        <v>1171</v>
      </c>
      <c r="E91" s="28" t="s">
        <v>520</v>
      </c>
      <c r="F91" s="85">
        <v>44000</v>
      </c>
      <c r="G91" s="29">
        <v>228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45072</v>
      </c>
      <c r="B92" s="29" t="s">
        <v>1172</v>
      </c>
      <c r="C92" s="28" t="s">
        <v>1173</v>
      </c>
      <c r="D92" s="28" t="s">
        <v>1174</v>
      </c>
      <c r="E92" s="28" t="s">
        <v>520</v>
      </c>
      <c r="F92" s="85">
        <v>113270</v>
      </c>
      <c r="G92" s="29">
        <v>1020.71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45072</v>
      </c>
      <c r="B93" s="29" t="s">
        <v>1175</v>
      </c>
      <c r="C93" s="28" t="s">
        <v>1176</v>
      </c>
      <c r="D93" s="28" t="s">
        <v>1177</v>
      </c>
      <c r="E93" s="28" t="s">
        <v>520</v>
      </c>
      <c r="F93" s="85">
        <v>79828</v>
      </c>
      <c r="G93" s="29">
        <v>222.91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45072</v>
      </c>
      <c r="B94" s="29" t="s">
        <v>1178</v>
      </c>
      <c r="C94" s="28" t="s">
        <v>1179</v>
      </c>
      <c r="D94" s="28" t="s">
        <v>1180</v>
      </c>
      <c r="E94" s="28" t="s">
        <v>520</v>
      </c>
      <c r="F94" s="85">
        <v>510000</v>
      </c>
      <c r="G94" s="29">
        <v>1.93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45072</v>
      </c>
      <c r="B95" s="29" t="s">
        <v>1158</v>
      </c>
      <c r="C95" s="28" t="s">
        <v>1159</v>
      </c>
      <c r="D95" s="28" t="s">
        <v>1160</v>
      </c>
      <c r="E95" s="28" t="s">
        <v>520</v>
      </c>
      <c r="F95" s="85">
        <v>2508966</v>
      </c>
      <c r="G95" s="29">
        <v>17.64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8"/>
  <sheetViews>
    <sheetView zoomScale="85" zoomScaleNormal="85" workbookViewId="0">
      <selection activeCell="H22" sqref="H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960</v>
      </c>
      <c r="K10" s="272">
        <f t="shared" ref="K10:K11" si="0">H10-F10</f>
        <v>29</v>
      </c>
      <c r="L10" s="287">
        <f t="shared" ref="L10:L11" si="1">(F10*-0.7)/100</f>
        <v>-3.22</v>
      </c>
      <c r="M10" s="288">
        <f t="shared" ref="M10:M11" si="2">(K10+L10)/F10</f>
        <v>5.604347826086957E-2</v>
      </c>
      <c r="N10" s="272" t="s">
        <v>534</v>
      </c>
      <c r="O10" s="351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31">
        <v>2</v>
      </c>
      <c r="B11" s="332">
        <v>45028</v>
      </c>
      <c r="C11" s="333"/>
      <c r="D11" s="334" t="s">
        <v>467</v>
      </c>
      <c r="E11" s="335" t="s">
        <v>564</v>
      </c>
      <c r="F11" s="331">
        <v>400</v>
      </c>
      <c r="G11" s="331">
        <v>377</v>
      </c>
      <c r="H11" s="331">
        <v>429</v>
      </c>
      <c r="I11" s="336" t="s">
        <v>881</v>
      </c>
      <c r="J11" s="272" t="s">
        <v>960</v>
      </c>
      <c r="K11" s="272">
        <f t="shared" si="0"/>
        <v>29</v>
      </c>
      <c r="L11" s="287">
        <f t="shared" si="1"/>
        <v>-2.8</v>
      </c>
      <c r="M11" s="288">
        <f t="shared" si="2"/>
        <v>6.5500000000000003E-2</v>
      </c>
      <c r="N11" s="272" t="s">
        <v>534</v>
      </c>
      <c r="O11" s="351">
        <v>45070</v>
      </c>
      <c r="P11" s="273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883</v>
      </c>
      <c r="J12" s="272" t="s">
        <v>979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1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884</v>
      </c>
      <c r="J13" s="272" t="s">
        <v>960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1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886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885</v>
      </c>
      <c r="J14" s="272" t="s">
        <v>911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31">
        <v>6</v>
      </c>
      <c r="B15" s="332">
        <v>45040</v>
      </c>
      <c r="C15" s="333"/>
      <c r="D15" s="334" t="s">
        <v>75</v>
      </c>
      <c r="E15" s="335" t="s">
        <v>564</v>
      </c>
      <c r="F15" s="331">
        <v>772.5</v>
      </c>
      <c r="G15" s="331">
        <v>735</v>
      </c>
      <c r="H15" s="331">
        <v>818</v>
      </c>
      <c r="I15" s="336" t="s">
        <v>891</v>
      </c>
      <c r="J15" s="272" t="s">
        <v>1063</v>
      </c>
      <c r="K15" s="272">
        <f t="shared" ref="K15" si="12">H15-F15</f>
        <v>45.5</v>
      </c>
      <c r="L15" s="287">
        <f t="shared" ref="L15" si="13">(F15*-0.7)/100</f>
        <v>-5.4074999999999998</v>
      </c>
      <c r="M15" s="288">
        <f t="shared" ref="M15" si="14">(K15+L15)/F15</f>
        <v>5.1899676375404533E-2</v>
      </c>
      <c r="N15" s="328" t="s">
        <v>534</v>
      </c>
      <c r="O15" s="305">
        <v>45071</v>
      </c>
      <c r="P15" s="273"/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889</v>
      </c>
      <c r="J16" s="272" t="s">
        <v>997</v>
      </c>
      <c r="K16" s="272">
        <f t="shared" ref="K16" si="15">H16-F16</f>
        <v>102.5</v>
      </c>
      <c r="L16" s="287">
        <f t="shared" ref="L16" si="16">(F16*-0.7)/100</f>
        <v>-12.005000000000001</v>
      </c>
      <c r="M16" s="288">
        <f t="shared" ref="M16" si="17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902</v>
      </c>
      <c r="J17" s="272" t="s">
        <v>696</v>
      </c>
      <c r="K17" s="272">
        <f t="shared" ref="K17" si="18">H17-F17</f>
        <v>34</v>
      </c>
      <c r="L17" s="287">
        <f t="shared" ref="L17" si="19">(F17*-0.7)/100</f>
        <v>-4.0599999999999996</v>
      </c>
      <c r="M17" s="288">
        <f t="shared" ref="M17" si="20">(K17+L17)/F17</f>
        <v>5.1620689655172414E-2</v>
      </c>
      <c r="N17" s="272" t="s">
        <v>534</v>
      </c>
      <c r="O17" s="351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920</v>
      </c>
      <c r="J18" s="272" t="s">
        <v>944</v>
      </c>
      <c r="K18" s="272">
        <f t="shared" ref="K18" si="21">H18-F18</f>
        <v>395</v>
      </c>
      <c r="L18" s="287">
        <f t="shared" ref="L18" si="22">(F18*-0.7)/100</f>
        <v>-46.024999999999999</v>
      </c>
      <c r="M18" s="288">
        <f t="shared" ref="M18" si="23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947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410.3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1190</v>
      </c>
      <c r="G20" s="201">
        <v>119</v>
      </c>
      <c r="H20" s="201"/>
      <c r="I20" s="271" t="s">
        <v>973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133.44999999999999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974</v>
      </c>
      <c r="G21" s="201">
        <v>538</v>
      </c>
      <c r="H21" s="201"/>
      <c r="I21" s="271" t="s">
        <v>975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586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1029</v>
      </c>
      <c r="G22" s="201">
        <v>637</v>
      </c>
      <c r="H22" s="201"/>
      <c r="I22" s="271" t="s">
        <v>1030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701.7</v>
      </c>
      <c r="Q22" s="197"/>
      <c r="R22" s="197" t="s">
        <v>535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2"/>
      <c r="B23" s="353"/>
      <c r="C23" s="354"/>
      <c r="D23" s="355"/>
      <c r="E23" s="356"/>
      <c r="F23" s="356"/>
      <c r="G23" s="216"/>
      <c r="H23" s="356"/>
      <c r="I23" s="357"/>
      <c r="J23" s="358"/>
      <c r="K23" s="358"/>
      <c r="L23" s="359"/>
      <c r="M23" s="360"/>
      <c r="N23" s="361"/>
      <c r="O23" s="362"/>
      <c r="P23" s="363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887</v>
      </c>
      <c r="J31" s="272" t="s">
        <v>888</v>
      </c>
      <c r="K31" s="272">
        <f t="shared" ref="K31" si="24">H31-F31</f>
        <v>7</v>
      </c>
      <c r="L31" s="287">
        <f t="shared" ref="L31" si="25">(F31*-0.7)/100</f>
        <v>-1.6764999999999999</v>
      </c>
      <c r="M31" s="288">
        <f t="shared" ref="M31" si="26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890</v>
      </c>
      <c r="J32" s="272" t="s">
        <v>912</v>
      </c>
      <c r="K32" s="272">
        <f t="shared" ref="K32" si="27">H32-F32</f>
        <v>12</v>
      </c>
      <c r="L32" s="287">
        <f t="shared" ref="L32" si="28">(F32*-0.7)/100</f>
        <v>-2.6459999999999995</v>
      </c>
      <c r="M32" s="288">
        <f t="shared" ref="M32" si="29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2">
        <v>45044</v>
      </c>
      <c r="C33" s="343"/>
      <c r="D33" s="344" t="s">
        <v>255</v>
      </c>
      <c r="E33" s="345" t="s">
        <v>536</v>
      </c>
      <c r="F33" s="289">
        <v>284</v>
      </c>
      <c r="G33" s="289">
        <v>274</v>
      </c>
      <c r="H33" s="289">
        <v>274</v>
      </c>
      <c r="I33" s="346">
        <v>300</v>
      </c>
      <c r="J33" s="290" t="s">
        <v>945</v>
      </c>
      <c r="K33" s="290">
        <f t="shared" ref="K33" si="30">H33-F33</f>
        <v>-10</v>
      </c>
      <c r="L33" s="347">
        <f t="shared" ref="L33" si="31">(F33*-0.7)/100</f>
        <v>-1.9879999999999998</v>
      </c>
      <c r="M33" s="348">
        <f t="shared" ref="M33" si="32">(K33+L33)/F33</f>
        <v>-4.2211267605633804E-2</v>
      </c>
      <c r="N33" s="349" t="s">
        <v>546</v>
      </c>
      <c r="O33" s="350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2">
        <v>45050</v>
      </c>
      <c r="C34" s="343"/>
      <c r="D34" s="344" t="s">
        <v>189</v>
      </c>
      <c r="E34" s="345" t="s">
        <v>536</v>
      </c>
      <c r="F34" s="289">
        <v>970</v>
      </c>
      <c r="G34" s="289">
        <v>945</v>
      </c>
      <c r="H34" s="289">
        <v>945</v>
      </c>
      <c r="I34" s="346" t="s">
        <v>921</v>
      </c>
      <c r="J34" s="290" t="s">
        <v>989</v>
      </c>
      <c r="K34" s="290">
        <f t="shared" ref="K34" si="33">H34-F34</f>
        <v>-25</v>
      </c>
      <c r="L34" s="347">
        <f t="shared" ref="L34" si="34">(F34*-0.7)/100</f>
        <v>-6.79</v>
      </c>
      <c r="M34" s="348">
        <f t="shared" ref="M34" si="35">(K34+L34)/F34</f>
        <v>-3.2773195876288658E-2</v>
      </c>
      <c r="N34" s="349" t="s">
        <v>546</v>
      </c>
      <c r="O34" s="350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964</v>
      </c>
      <c r="J35" s="272" t="s">
        <v>982</v>
      </c>
      <c r="K35" s="272">
        <f t="shared" ref="K35" si="36">H35-F35</f>
        <v>75</v>
      </c>
      <c r="L35" s="287">
        <f t="shared" ref="L35" si="37">(F35*-0.7)/100</f>
        <v>-22.574999999999999</v>
      </c>
      <c r="M35" s="288">
        <f t="shared" ref="M35" si="38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2">
        <v>45058</v>
      </c>
      <c r="C36" s="343"/>
      <c r="D36" s="344" t="s">
        <v>272</v>
      </c>
      <c r="E36" s="345" t="s">
        <v>536</v>
      </c>
      <c r="F36" s="289">
        <v>7075</v>
      </c>
      <c r="G36" s="289">
        <v>6890</v>
      </c>
      <c r="H36" s="289">
        <v>6860</v>
      </c>
      <c r="I36" s="346" t="s">
        <v>977</v>
      </c>
      <c r="J36" s="290" t="s">
        <v>704</v>
      </c>
      <c r="K36" s="290">
        <f t="shared" ref="K36" si="39">H36-F36</f>
        <v>-215</v>
      </c>
      <c r="L36" s="347">
        <f t="shared" ref="L36" si="40">(F36*-0.7)/100</f>
        <v>-49.524999999999999</v>
      </c>
      <c r="M36" s="348">
        <f t="shared" ref="M36" si="41">(K36+L36)/F36</f>
        <v>-3.7388692579505299E-2</v>
      </c>
      <c r="N36" s="349" t="s">
        <v>546</v>
      </c>
      <c r="O36" s="350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887</v>
      </c>
      <c r="J37" s="272" t="s">
        <v>888</v>
      </c>
      <c r="K37" s="272">
        <f t="shared" ref="K37" si="42">H37-F37</f>
        <v>7</v>
      </c>
      <c r="L37" s="287">
        <f t="shared" ref="L37" si="43">(F37*-0.7)/100</f>
        <v>-1.6764999999999999</v>
      </c>
      <c r="M37" s="288">
        <f t="shared" ref="M37" si="44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>
        <v>8</v>
      </c>
      <c r="B38" s="242">
        <v>45065</v>
      </c>
      <c r="C38" s="268"/>
      <c r="D38" s="269" t="s">
        <v>401</v>
      </c>
      <c r="E38" s="270" t="s">
        <v>536</v>
      </c>
      <c r="F38" s="201" t="s">
        <v>1025</v>
      </c>
      <c r="G38" s="201">
        <v>232</v>
      </c>
      <c r="H38" s="201"/>
      <c r="I38" s="271" t="s">
        <v>887</v>
      </c>
      <c r="J38" s="225" t="s">
        <v>537</v>
      </c>
      <c r="K38" s="225"/>
      <c r="L38" s="277"/>
      <c r="M38" s="278"/>
      <c r="N38" s="225"/>
      <c r="O38" s="279"/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1034</v>
      </c>
      <c r="J39" s="272" t="s">
        <v>1035</v>
      </c>
      <c r="K39" s="272">
        <f t="shared" ref="K39" si="45">H39-F39</f>
        <v>50</v>
      </c>
      <c r="L39" s="287">
        <f t="shared" ref="L39" si="46">(F39*-0.7)/100</f>
        <v>-12.705</v>
      </c>
      <c r="M39" s="288">
        <f t="shared" ref="M39" si="47">(K39+L39)/F39</f>
        <v>2.0548209366391186E-2</v>
      </c>
      <c r="N39" s="272" t="s">
        <v>534</v>
      </c>
      <c r="O39" s="305">
        <v>45069</v>
      </c>
      <c r="P39" s="265"/>
      <c r="Q39" s="198"/>
      <c r="R39" s="226" t="s">
        <v>535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1036</v>
      </c>
      <c r="G40" s="201">
        <v>1750</v>
      </c>
      <c r="H40" s="201"/>
      <c r="I40" s="271" t="s">
        <v>1034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 t="s">
        <v>535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01">
        <v>11</v>
      </c>
      <c r="B41" s="242">
        <v>45072</v>
      </c>
      <c r="C41" s="268"/>
      <c r="D41" s="269" t="s">
        <v>75</v>
      </c>
      <c r="E41" s="270" t="s">
        <v>536</v>
      </c>
      <c r="F41" s="201" t="s">
        <v>1181</v>
      </c>
      <c r="G41" s="201">
        <v>795</v>
      </c>
      <c r="H41" s="201"/>
      <c r="I41" s="271" t="s">
        <v>1182</v>
      </c>
      <c r="J41" s="225" t="s">
        <v>537</v>
      </c>
      <c r="K41" s="225"/>
      <c r="L41" s="277"/>
      <c r="M41" s="278"/>
      <c r="N41" s="225"/>
      <c r="O41" s="279"/>
      <c r="P41" s="265"/>
      <c r="Q41" s="198"/>
      <c r="R41" s="226" t="s">
        <v>535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01"/>
      <c r="B42" s="242"/>
      <c r="C42" s="268"/>
      <c r="D42" s="269"/>
      <c r="E42" s="270"/>
      <c r="F42" s="201"/>
      <c r="G42" s="201"/>
      <c r="H42" s="201"/>
      <c r="I42" s="271"/>
      <c r="J42" s="225"/>
      <c r="K42" s="225"/>
      <c r="L42" s="277"/>
      <c r="M42" s="278"/>
      <c r="N42" s="225"/>
      <c r="O42" s="279"/>
      <c r="P42" s="265"/>
      <c r="Q42" s="198"/>
      <c r="R42" s="226"/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198" customFormat="1" ht="13.5" customHeight="1">
      <c r="A43" s="303"/>
      <c r="B43" s="303"/>
      <c r="C43" s="268"/>
      <c r="D43" s="269"/>
      <c r="E43" s="270"/>
      <c r="F43" s="201"/>
      <c r="G43" s="201"/>
      <c r="H43" s="201"/>
      <c r="I43" s="271"/>
      <c r="J43" s="225"/>
      <c r="K43" s="225"/>
      <c r="L43" s="277"/>
      <c r="M43" s="278"/>
      <c r="N43" s="225"/>
      <c r="O43" s="279"/>
      <c r="P43" s="265"/>
      <c r="R43" s="22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ht="44.25" customHeight="1">
      <c r="A44" s="109" t="s">
        <v>538</v>
      </c>
      <c r="B44" s="130"/>
      <c r="C44" s="130"/>
      <c r="D44" s="1"/>
      <c r="E44" s="6"/>
      <c r="F44" s="6"/>
      <c r="G44" s="6"/>
      <c r="H44" s="6" t="s">
        <v>550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539</v>
      </c>
      <c r="B45" s="109"/>
      <c r="C45" s="109"/>
      <c r="D45" s="109"/>
      <c r="E45" s="41"/>
      <c r="F45" s="116" t="s">
        <v>540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542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551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544</v>
      </c>
      <c r="H49" s="94" t="s">
        <v>526</v>
      </c>
      <c r="I49" s="94" t="s">
        <v>527</v>
      </c>
      <c r="J49" s="93" t="s">
        <v>528</v>
      </c>
      <c r="K49" s="136" t="s">
        <v>552</v>
      </c>
      <c r="L49" s="96" t="s">
        <v>530</v>
      </c>
      <c r="M49" s="136" t="s">
        <v>553</v>
      </c>
      <c r="N49" s="94" t="s">
        <v>554</v>
      </c>
      <c r="O49" s="93" t="s">
        <v>532</v>
      </c>
      <c r="P49" s="95" t="s">
        <v>533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286">
        <v>1</v>
      </c>
      <c r="B50" s="304">
        <v>45044</v>
      </c>
      <c r="C50" s="302"/>
      <c r="D50" s="302" t="s">
        <v>895</v>
      </c>
      <c r="E50" s="286" t="s">
        <v>536</v>
      </c>
      <c r="F50" s="286">
        <v>2419</v>
      </c>
      <c r="G50" s="286">
        <v>2370</v>
      </c>
      <c r="H50" s="341">
        <v>2457.5</v>
      </c>
      <c r="I50" s="341" t="s">
        <v>896</v>
      </c>
      <c r="J50" s="272" t="s">
        <v>913</v>
      </c>
      <c r="K50" s="280">
        <f t="shared" ref="K50:K51" si="48">H50-F50</f>
        <v>38.5</v>
      </c>
      <c r="L50" s="291">
        <f t="shared" ref="L50:L51" si="49">(H50*N50)*0.07%</f>
        <v>430.06250000000006</v>
      </c>
      <c r="M50" s="282">
        <f t="shared" ref="M50:M55" si="50">(K50*N50)-L50</f>
        <v>9194.9375</v>
      </c>
      <c r="N50" s="280">
        <v>250</v>
      </c>
      <c r="O50" s="272" t="s">
        <v>534</v>
      </c>
      <c r="P50" s="273">
        <v>45049</v>
      </c>
      <c r="Q50" s="299"/>
      <c r="R50" s="54" t="s">
        <v>535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2</v>
      </c>
      <c r="B51" s="304">
        <v>45049</v>
      </c>
      <c r="C51" s="302"/>
      <c r="D51" s="302" t="s">
        <v>916</v>
      </c>
      <c r="E51" s="286" t="s">
        <v>536</v>
      </c>
      <c r="F51" s="286">
        <v>790</v>
      </c>
      <c r="G51" s="286">
        <v>776</v>
      </c>
      <c r="H51" s="341">
        <v>798.5</v>
      </c>
      <c r="I51" s="341" t="s">
        <v>917</v>
      </c>
      <c r="J51" s="272" t="s">
        <v>933</v>
      </c>
      <c r="K51" s="280">
        <f t="shared" si="48"/>
        <v>8.5</v>
      </c>
      <c r="L51" s="291">
        <f t="shared" si="49"/>
        <v>531.00250000000005</v>
      </c>
      <c r="M51" s="282">
        <f t="shared" si="50"/>
        <v>7543.9974999999995</v>
      </c>
      <c r="N51" s="280">
        <v>950</v>
      </c>
      <c r="O51" s="272" t="s">
        <v>534</v>
      </c>
      <c r="P51" s="273">
        <v>45055</v>
      </c>
      <c r="Q51" s="299"/>
      <c r="R51" s="54" t="s">
        <v>535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3</v>
      </c>
      <c r="B52" s="304">
        <v>45054</v>
      </c>
      <c r="C52" s="302"/>
      <c r="D52" s="302" t="s">
        <v>940</v>
      </c>
      <c r="E52" s="286" t="s">
        <v>536</v>
      </c>
      <c r="F52" s="286">
        <v>1557</v>
      </c>
      <c r="G52" s="286">
        <v>1520</v>
      </c>
      <c r="H52" s="341">
        <v>1580</v>
      </c>
      <c r="I52" s="341" t="s">
        <v>941</v>
      </c>
      <c r="J52" s="272" t="s">
        <v>952</v>
      </c>
      <c r="K52" s="280">
        <f t="shared" ref="K52" si="51">H52-F52</f>
        <v>23</v>
      </c>
      <c r="L52" s="291">
        <f t="shared" ref="L52" si="52">(H52*N52)*0.07%</f>
        <v>387.10000000000008</v>
      </c>
      <c r="M52" s="282">
        <f t="shared" si="50"/>
        <v>7662.9</v>
      </c>
      <c r="N52" s="280">
        <v>350</v>
      </c>
      <c r="O52" s="272" t="s">
        <v>534</v>
      </c>
      <c r="P52" s="273">
        <v>45056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4</v>
      </c>
      <c r="B53" s="304">
        <v>45054</v>
      </c>
      <c r="C53" s="302"/>
      <c r="D53" s="302" t="s">
        <v>942</v>
      </c>
      <c r="E53" s="286" t="s">
        <v>536</v>
      </c>
      <c r="F53" s="286">
        <v>460</v>
      </c>
      <c r="G53" s="286">
        <v>449</v>
      </c>
      <c r="H53" s="341">
        <v>467</v>
      </c>
      <c r="I53" s="341" t="s">
        <v>943</v>
      </c>
      <c r="J53" s="272" t="s">
        <v>888</v>
      </c>
      <c r="K53" s="280">
        <f t="shared" ref="K53" si="53">H53-F53</f>
        <v>7</v>
      </c>
      <c r="L53" s="291">
        <f t="shared" ref="L53" si="54">(H53*N53)*0.07%</f>
        <v>408.62500000000006</v>
      </c>
      <c r="M53" s="282">
        <f t="shared" si="50"/>
        <v>8341.375</v>
      </c>
      <c r="N53" s="280">
        <v>1250</v>
      </c>
      <c r="O53" s="272" t="s">
        <v>534</v>
      </c>
      <c r="P53" s="273">
        <v>45055</v>
      </c>
      <c r="Q53" s="299"/>
      <c r="R53" s="54" t="s">
        <v>798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86">
        <v>5</v>
      </c>
      <c r="B54" s="304">
        <v>45056</v>
      </c>
      <c r="C54" s="302"/>
      <c r="D54" s="302" t="s">
        <v>942</v>
      </c>
      <c r="E54" s="286" t="s">
        <v>536</v>
      </c>
      <c r="F54" s="286">
        <v>459</v>
      </c>
      <c r="G54" s="286">
        <v>448</v>
      </c>
      <c r="H54" s="341">
        <v>482</v>
      </c>
      <c r="I54" s="341" t="s">
        <v>943</v>
      </c>
      <c r="J54" s="272" t="s">
        <v>952</v>
      </c>
      <c r="K54" s="280">
        <f t="shared" ref="K54:K55" si="55">H54-F54</f>
        <v>23</v>
      </c>
      <c r="L54" s="291">
        <f t="shared" ref="L54:L55" si="56">(H54*N54)*0.07%</f>
        <v>421.75000000000006</v>
      </c>
      <c r="M54" s="282">
        <f t="shared" si="50"/>
        <v>28328.25</v>
      </c>
      <c r="N54" s="280">
        <v>1250</v>
      </c>
      <c r="O54" s="272" t="s">
        <v>534</v>
      </c>
      <c r="P54" s="273">
        <v>45057</v>
      </c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86">
        <v>6</v>
      </c>
      <c r="B55" s="304">
        <v>45056</v>
      </c>
      <c r="C55" s="302"/>
      <c r="D55" s="302" t="s">
        <v>953</v>
      </c>
      <c r="E55" s="286" t="s">
        <v>536</v>
      </c>
      <c r="F55" s="286">
        <v>569</v>
      </c>
      <c r="G55" s="286">
        <v>559</v>
      </c>
      <c r="H55" s="341">
        <v>576.5</v>
      </c>
      <c r="I55" s="341" t="s">
        <v>954</v>
      </c>
      <c r="J55" s="272" t="s">
        <v>976</v>
      </c>
      <c r="K55" s="280">
        <f t="shared" si="55"/>
        <v>7.5</v>
      </c>
      <c r="L55" s="291">
        <f t="shared" si="56"/>
        <v>605.32500000000005</v>
      </c>
      <c r="M55" s="282">
        <f t="shared" si="50"/>
        <v>10644.674999999999</v>
      </c>
      <c r="N55" s="280">
        <v>1500</v>
      </c>
      <c r="O55" s="272" t="s">
        <v>534</v>
      </c>
      <c r="P55" s="273">
        <v>45057</v>
      </c>
      <c r="Q55" s="299"/>
      <c r="R55" s="54" t="s">
        <v>535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308">
        <v>7</v>
      </c>
      <c r="B56" s="320">
        <v>45062</v>
      </c>
      <c r="C56" s="311"/>
      <c r="D56" s="311" t="s">
        <v>995</v>
      </c>
      <c r="E56" s="308" t="s">
        <v>536</v>
      </c>
      <c r="F56" s="308">
        <v>405</v>
      </c>
      <c r="G56" s="308">
        <v>398.5</v>
      </c>
      <c r="H56" s="380">
        <v>398.5</v>
      </c>
      <c r="I56" s="380" t="s">
        <v>996</v>
      </c>
      <c r="J56" s="290" t="s">
        <v>1017</v>
      </c>
      <c r="K56" s="314">
        <f t="shared" ref="K56:K57" si="57">H56-F56</f>
        <v>-6.5</v>
      </c>
      <c r="L56" s="313">
        <f t="shared" ref="L56:L57" si="58">(H56*N56)*0.07%</f>
        <v>502.11000000000007</v>
      </c>
      <c r="M56" s="316">
        <f t="shared" ref="M56:M57" si="59">(K56*N56)-L56</f>
        <v>-12202.11</v>
      </c>
      <c r="N56" s="314">
        <v>1800</v>
      </c>
      <c r="O56" s="349" t="s">
        <v>546</v>
      </c>
      <c r="P56" s="309">
        <v>45066</v>
      </c>
      <c r="Q56" s="299"/>
      <c r="R56" s="54" t="s">
        <v>535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ht="12.75" customHeight="1">
      <c r="A57" s="308">
        <v>8</v>
      </c>
      <c r="B57" s="320">
        <v>45065</v>
      </c>
      <c r="C57" s="311"/>
      <c r="D57" s="311" t="s">
        <v>940</v>
      </c>
      <c r="E57" s="308" t="s">
        <v>536</v>
      </c>
      <c r="F57" s="308">
        <v>1612</v>
      </c>
      <c r="G57" s="308">
        <v>1575</v>
      </c>
      <c r="H57" s="380">
        <v>1580</v>
      </c>
      <c r="I57" s="380" t="s">
        <v>1026</v>
      </c>
      <c r="J57" s="290" t="s">
        <v>1064</v>
      </c>
      <c r="K57" s="314">
        <f t="shared" si="57"/>
        <v>-32</v>
      </c>
      <c r="L57" s="313">
        <f t="shared" si="58"/>
        <v>387.10000000000008</v>
      </c>
      <c r="M57" s="316">
        <f t="shared" si="59"/>
        <v>-11587.1</v>
      </c>
      <c r="N57" s="314">
        <v>350</v>
      </c>
      <c r="O57" s="349" t="s">
        <v>546</v>
      </c>
      <c r="P57" s="309">
        <v>45071</v>
      </c>
      <c r="Q57" s="299"/>
      <c r="R57" s="54" t="s">
        <v>798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00"/>
      <c r="AG57" s="301"/>
      <c r="AH57" s="299"/>
      <c r="AI57" s="299"/>
      <c r="AJ57" s="300"/>
      <c r="AK57" s="300"/>
      <c r="AL57" s="300"/>
    </row>
    <row r="58" spans="1:38" ht="12.75" customHeight="1">
      <c r="A58" s="255"/>
      <c r="B58" s="292"/>
      <c r="C58" s="293"/>
      <c r="D58" s="293"/>
      <c r="E58" s="255"/>
      <c r="F58" s="255"/>
      <c r="G58" s="255"/>
      <c r="H58" s="294"/>
      <c r="I58" s="294"/>
      <c r="J58" s="295"/>
      <c r="K58" s="296"/>
      <c r="L58" s="297"/>
      <c r="M58" s="298"/>
      <c r="N58" s="296"/>
      <c r="O58" s="294"/>
      <c r="P58" s="256"/>
      <c r="Q58" s="29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00"/>
      <c r="AG58" s="301"/>
      <c r="AH58" s="299"/>
      <c r="AI58" s="299"/>
      <c r="AJ58" s="300"/>
      <c r="AK58" s="300"/>
      <c r="AL58" s="300"/>
    </row>
    <row r="59" spans="1:38" ht="12.75" customHeight="1">
      <c r="A59" s="255"/>
      <c r="B59" s="292"/>
      <c r="C59" s="293"/>
      <c r="D59" s="293"/>
      <c r="E59" s="255"/>
      <c r="F59" s="255"/>
      <c r="G59" s="255"/>
      <c r="H59" s="294"/>
      <c r="I59" s="294"/>
      <c r="J59" s="295"/>
      <c r="K59" s="296"/>
      <c r="L59" s="297"/>
      <c r="M59" s="298"/>
      <c r="N59" s="296"/>
      <c r="O59" s="294"/>
      <c r="P59" s="256"/>
      <c r="Q59" s="29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00"/>
      <c r="AG59" s="301"/>
      <c r="AH59" s="299"/>
      <c r="AI59" s="299"/>
      <c r="AJ59" s="300"/>
      <c r="AK59" s="300"/>
      <c r="AL59" s="300"/>
    </row>
    <row r="60" spans="1:38" ht="12.75" customHeight="1">
      <c r="A60" s="255"/>
      <c r="B60" s="292"/>
      <c r="C60" s="293"/>
      <c r="D60" s="293"/>
      <c r="E60" s="255"/>
      <c r="F60" s="255"/>
      <c r="G60" s="255"/>
      <c r="H60" s="294"/>
      <c r="I60" s="294"/>
      <c r="J60" s="295"/>
      <c r="K60" s="296"/>
      <c r="L60" s="297"/>
      <c r="M60" s="298"/>
      <c r="N60" s="296"/>
      <c r="O60" s="294"/>
      <c r="P60" s="256"/>
      <c r="Q60" s="29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00"/>
      <c r="AG60" s="301"/>
      <c r="AH60" s="299"/>
      <c r="AI60" s="299"/>
      <c r="AJ60" s="300"/>
      <c r="AK60" s="300"/>
      <c r="AL60" s="300"/>
    </row>
    <row r="61" spans="1:38" ht="12.75" customHeight="1">
      <c r="A61" s="255"/>
      <c r="B61" s="292"/>
      <c r="C61" s="293"/>
      <c r="D61" s="293"/>
      <c r="E61" s="255"/>
      <c r="F61" s="255"/>
      <c r="G61" s="255"/>
      <c r="H61" s="294"/>
      <c r="I61" s="294"/>
      <c r="J61" s="295"/>
      <c r="K61" s="296"/>
      <c r="L61" s="297"/>
      <c r="M61" s="298"/>
      <c r="N61" s="296"/>
      <c r="O61" s="294"/>
      <c r="P61" s="256"/>
      <c r="Q61" s="29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00"/>
      <c r="AG61" s="301"/>
      <c r="AH61" s="299"/>
      <c r="AI61" s="299"/>
      <c r="AJ61" s="300"/>
      <c r="AK61" s="300"/>
      <c r="AL61" s="300"/>
    </row>
    <row r="62" spans="1:38" s="198" customFormat="1" ht="12.75" customHeight="1">
      <c r="A62" s="300"/>
      <c r="B62" s="317"/>
      <c r="C62" s="200"/>
      <c r="D62" s="200"/>
      <c r="E62" s="229"/>
      <c r="F62" s="229"/>
      <c r="G62" s="229"/>
      <c r="H62" s="318"/>
      <c r="I62" s="318"/>
      <c r="J62" s="319"/>
      <c r="K62" s="200"/>
      <c r="L62" s="229"/>
      <c r="M62" s="229"/>
      <c r="N62" s="229"/>
      <c r="O62" s="318"/>
      <c r="P62" s="318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38.25" customHeight="1">
      <c r="A63" s="137" t="s">
        <v>556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544</v>
      </c>
      <c r="H64" s="94" t="s">
        <v>526</v>
      </c>
      <c r="I64" s="94" t="s">
        <v>527</v>
      </c>
      <c r="J64" s="93" t="s">
        <v>528</v>
      </c>
      <c r="K64" s="93" t="s">
        <v>557</v>
      </c>
      <c r="L64" s="96" t="s">
        <v>530</v>
      </c>
      <c r="M64" s="136" t="s">
        <v>553</v>
      </c>
      <c r="N64" s="94" t="s">
        <v>554</v>
      </c>
      <c r="O64" s="94" t="s">
        <v>532</v>
      </c>
      <c r="P64" s="95" t="s">
        <v>533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86">
        <v>1</v>
      </c>
      <c r="B65" s="304">
        <v>45043</v>
      </c>
      <c r="C65" s="284"/>
      <c r="D65" s="302" t="s">
        <v>893</v>
      </c>
      <c r="E65" s="274" t="s">
        <v>536</v>
      </c>
      <c r="F65" s="274">
        <v>35</v>
      </c>
      <c r="G65" s="274">
        <v>19</v>
      </c>
      <c r="H65" s="283">
        <v>42</v>
      </c>
      <c r="I65" s="291" t="s">
        <v>894</v>
      </c>
      <c r="J65" s="272" t="s">
        <v>888</v>
      </c>
      <c r="K65" s="280">
        <f t="shared" ref="K65" si="60">H65-F65</f>
        <v>7</v>
      </c>
      <c r="L65" s="281">
        <v>100</v>
      </c>
      <c r="M65" s="282">
        <f t="shared" ref="M65" si="61">(K65*N65)-100</f>
        <v>2000</v>
      </c>
      <c r="N65" s="280">
        <v>300</v>
      </c>
      <c r="O65" s="272" t="s">
        <v>534</v>
      </c>
      <c r="P65" s="273">
        <v>45048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2</v>
      </c>
      <c r="B66" s="304">
        <v>45044</v>
      </c>
      <c r="C66" s="284"/>
      <c r="D66" s="302" t="s">
        <v>898</v>
      </c>
      <c r="E66" s="274" t="s">
        <v>536</v>
      </c>
      <c r="F66" s="274">
        <v>127</v>
      </c>
      <c r="G66" s="274">
        <v>78</v>
      </c>
      <c r="H66" s="283">
        <v>147</v>
      </c>
      <c r="I66" s="291" t="s">
        <v>868</v>
      </c>
      <c r="J66" s="272" t="s">
        <v>882</v>
      </c>
      <c r="K66" s="280">
        <f t="shared" ref="K66" si="62">H66-F66</f>
        <v>20</v>
      </c>
      <c r="L66" s="281">
        <v>100</v>
      </c>
      <c r="M66" s="282">
        <f t="shared" ref="M66" si="63">(K66*N66)-100</f>
        <v>1900</v>
      </c>
      <c r="N66" s="280">
        <v>100</v>
      </c>
      <c r="O66" s="272" t="s">
        <v>534</v>
      </c>
      <c r="P66" s="273">
        <v>45048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3</v>
      </c>
      <c r="B67" s="304">
        <v>45044</v>
      </c>
      <c r="C67" s="284"/>
      <c r="D67" s="302" t="s">
        <v>899</v>
      </c>
      <c r="E67" s="274" t="s">
        <v>536</v>
      </c>
      <c r="F67" s="274">
        <v>39</v>
      </c>
      <c r="G67" s="274">
        <v>25</v>
      </c>
      <c r="H67" s="283">
        <v>45.5</v>
      </c>
      <c r="I67" s="291" t="s">
        <v>900</v>
      </c>
      <c r="J67" s="272" t="s">
        <v>897</v>
      </c>
      <c r="K67" s="280">
        <f t="shared" ref="K67" si="64">H67-F67</f>
        <v>6.5</v>
      </c>
      <c r="L67" s="281">
        <v>100</v>
      </c>
      <c r="M67" s="282">
        <f t="shared" ref="M67" si="65">(K67*N67)-100</f>
        <v>2545.5</v>
      </c>
      <c r="N67" s="280">
        <v>407</v>
      </c>
      <c r="O67" s="272" t="s">
        <v>534</v>
      </c>
      <c r="P67" s="273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4</v>
      </c>
      <c r="B68" s="320">
        <v>45044</v>
      </c>
      <c r="C68" s="310"/>
      <c r="D68" s="311" t="s">
        <v>901</v>
      </c>
      <c r="E68" s="289" t="s">
        <v>536</v>
      </c>
      <c r="F68" s="289">
        <v>38</v>
      </c>
      <c r="G68" s="289"/>
      <c r="H68" s="312">
        <v>11</v>
      </c>
      <c r="I68" s="313" t="s">
        <v>892</v>
      </c>
      <c r="J68" s="290" t="s">
        <v>907</v>
      </c>
      <c r="K68" s="314">
        <f t="shared" ref="K68" si="66">H68-F68</f>
        <v>-27</v>
      </c>
      <c r="L68" s="315">
        <v>100</v>
      </c>
      <c r="M68" s="316">
        <f t="shared" ref="M68:M71" si="67">(K68*N68)-100</f>
        <v>-1180</v>
      </c>
      <c r="N68" s="314">
        <v>40</v>
      </c>
      <c r="O68" s="290" t="s">
        <v>546</v>
      </c>
      <c r="P68" s="309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5</v>
      </c>
      <c r="B69" s="304">
        <v>45048</v>
      </c>
      <c r="C69" s="284"/>
      <c r="D69" s="302" t="s">
        <v>903</v>
      </c>
      <c r="E69" s="274" t="s">
        <v>877</v>
      </c>
      <c r="F69" s="274">
        <v>66</v>
      </c>
      <c r="G69" s="274">
        <v>115</v>
      </c>
      <c r="H69" s="283">
        <v>42.5</v>
      </c>
      <c r="I69" s="291" t="s">
        <v>904</v>
      </c>
      <c r="J69" s="272" t="s">
        <v>914</v>
      </c>
      <c r="K69" s="280">
        <f>F69-H69</f>
        <v>23.5</v>
      </c>
      <c r="L69" s="281">
        <v>100</v>
      </c>
      <c r="M69" s="282">
        <f t="shared" si="67"/>
        <v>1075</v>
      </c>
      <c r="N69" s="280">
        <v>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6</v>
      </c>
      <c r="B70" s="304">
        <v>45048</v>
      </c>
      <c r="C70" s="284"/>
      <c r="D70" s="302" t="s">
        <v>908</v>
      </c>
      <c r="E70" s="274" t="s">
        <v>536</v>
      </c>
      <c r="F70" s="274">
        <v>42</v>
      </c>
      <c r="G70" s="274"/>
      <c r="H70" s="283">
        <v>64</v>
      </c>
      <c r="I70" s="291" t="s">
        <v>909</v>
      </c>
      <c r="J70" s="272" t="s">
        <v>915</v>
      </c>
      <c r="K70" s="280">
        <f t="shared" ref="K70:K71" si="68">H70-F70</f>
        <v>22</v>
      </c>
      <c r="L70" s="281">
        <v>100</v>
      </c>
      <c r="M70" s="282">
        <f t="shared" si="67"/>
        <v>1000</v>
      </c>
      <c r="N70" s="280">
        <v>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7</v>
      </c>
      <c r="B71" s="304">
        <v>45048</v>
      </c>
      <c r="C71" s="284"/>
      <c r="D71" s="302" t="s">
        <v>905</v>
      </c>
      <c r="E71" s="274" t="s">
        <v>536</v>
      </c>
      <c r="F71" s="274">
        <v>110</v>
      </c>
      <c r="G71" s="274"/>
      <c r="H71" s="283">
        <v>180</v>
      </c>
      <c r="I71" s="291" t="s">
        <v>906</v>
      </c>
      <c r="J71" s="272" t="s">
        <v>716</v>
      </c>
      <c r="K71" s="280">
        <f t="shared" si="68"/>
        <v>70</v>
      </c>
      <c r="L71" s="281">
        <v>100</v>
      </c>
      <c r="M71" s="282">
        <f t="shared" si="67"/>
        <v>1650</v>
      </c>
      <c r="N71" s="280">
        <v>25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8</v>
      </c>
      <c r="B72" s="304">
        <v>45048</v>
      </c>
      <c r="C72" s="284"/>
      <c r="D72" s="302" t="s">
        <v>899</v>
      </c>
      <c r="E72" s="274" t="s">
        <v>536</v>
      </c>
      <c r="F72" s="274">
        <v>36</v>
      </c>
      <c r="G72" s="274">
        <v>22</v>
      </c>
      <c r="H72" s="283">
        <v>42</v>
      </c>
      <c r="I72" s="291" t="s">
        <v>900</v>
      </c>
      <c r="J72" s="272" t="s">
        <v>930</v>
      </c>
      <c r="K72" s="280">
        <f t="shared" ref="K72" si="69">H72-F72</f>
        <v>6</v>
      </c>
      <c r="L72" s="281">
        <v>100</v>
      </c>
      <c r="M72" s="282">
        <f t="shared" ref="M72" si="70">(K72*N72)-100</f>
        <v>2342</v>
      </c>
      <c r="N72" s="280">
        <v>407</v>
      </c>
      <c r="O72" s="272" t="s">
        <v>534</v>
      </c>
      <c r="P72" s="273">
        <v>45051</v>
      </c>
      <c r="Q72" s="197"/>
      <c r="R72" s="203" t="s">
        <v>798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9</v>
      </c>
      <c r="B73" s="304">
        <v>45049</v>
      </c>
      <c r="C73" s="324"/>
      <c r="D73" s="302" t="s">
        <v>908</v>
      </c>
      <c r="E73" s="274" t="s">
        <v>536</v>
      </c>
      <c r="F73" s="274">
        <v>47.5</v>
      </c>
      <c r="G73" s="274"/>
      <c r="H73" s="283">
        <v>64</v>
      </c>
      <c r="I73" s="291" t="s">
        <v>918</v>
      </c>
      <c r="J73" s="272" t="s">
        <v>919</v>
      </c>
      <c r="K73" s="280">
        <f t="shared" ref="K73" si="71">H73-F73</f>
        <v>16.5</v>
      </c>
      <c r="L73" s="281">
        <v>100</v>
      </c>
      <c r="M73" s="282">
        <f t="shared" ref="M73:M74" si="72">(K73*N73)-100</f>
        <v>725</v>
      </c>
      <c r="N73" s="280">
        <v>50</v>
      </c>
      <c r="O73" s="272" t="s">
        <v>534</v>
      </c>
      <c r="P73" s="273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10</v>
      </c>
      <c r="B74" s="332">
        <v>45050</v>
      </c>
      <c r="C74" s="284"/>
      <c r="D74" s="302" t="s">
        <v>903</v>
      </c>
      <c r="E74" s="274" t="s">
        <v>877</v>
      </c>
      <c r="F74" s="274">
        <v>68</v>
      </c>
      <c r="G74" s="274">
        <v>105</v>
      </c>
      <c r="H74" s="283">
        <v>42</v>
      </c>
      <c r="I74" s="291" t="s">
        <v>904</v>
      </c>
      <c r="J74" s="272" t="s">
        <v>931</v>
      </c>
      <c r="K74" s="280">
        <f>F74-H74</f>
        <v>26</v>
      </c>
      <c r="L74" s="281">
        <v>100</v>
      </c>
      <c r="M74" s="282">
        <f t="shared" si="72"/>
        <v>1200</v>
      </c>
      <c r="N74" s="280">
        <v>50</v>
      </c>
      <c r="O74" s="272" t="s">
        <v>534</v>
      </c>
      <c r="P74" s="273">
        <v>45051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11</v>
      </c>
      <c r="B75" s="342">
        <v>45050</v>
      </c>
      <c r="C75" s="310"/>
      <c r="D75" s="311" t="s">
        <v>922</v>
      </c>
      <c r="E75" s="289" t="s">
        <v>536</v>
      </c>
      <c r="F75" s="289">
        <v>75</v>
      </c>
      <c r="G75" s="289"/>
      <c r="H75" s="312">
        <v>30</v>
      </c>
      <c r="I75" s="313" t="s">
        <v>923</v>
      </c>
      <c r="J75" s="290" t="s">
        <v>924</v>
      </c>
      <c r="K75" s="314">
        <f t="shared" ref="K75:K76" si="73">H75-F75</f>
        <v>-45</v>
      </c>
      <c r="L75" s="315">
        <v>100</v>
      </c>
      <c r="M75" s="316">
        <f t="shared" ref="M75:M76" si="74">(K75*N75)-100</f>
        <v>-1225</v>
      </c>
      <c r="N75" s="314">
        <v>25</v>
      </c>
      <c r="O75" s="290" t="s">
        <v>546</v>
      </c>
      <c r="P75" s="309">
        <v>45050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12</v>
      </c>
      <c r="B76" s="332">
        <v>45050</v>
      </c>
      <c r="C76" s="284"/>
      <c r="D76" s="302" t="s">
        <v>926</v>
      </c>
      <c r="E76" s="274" t="s">
        <v>536</v>
      </c>
      <c r="F76" s="274">
        <v>45</v>
      </c>
      <c r="G76" s="274">
        <v>30</v>
      </c>
      <c r="H76" s="283">
        <v>53.5</v>
      </c>
      <c r="I76" s="291" t="s">
        <v>927</v>
      </c>
      <c r="J76" s="272" t="s">
        <v>933</v>
      </c>
      <c r="K76" s="280">
        <f t="shared" si="73"/>
        <v>8.5</v>
      </c>
      <c r="L76" s="281">
        <v>100</v>
      </c>
      <c r="M76" s="282">
        <f t="shared" si="74"/>
        <v>2025</v>
      </c>
      <c r="N76" s="280">
        <v>250</v>
      </c>
      <c r="O76" s="272" t="s">
        <v>534</v>
      </c>
      <c r="P76" s="273">
        <v>45049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13</v>
      </c>
      <c r="B77" s="342">
        <v>45050</v>
      </c>
      <c r="C77" s="310"/>
      <c r="D77" s="311" t="s">
        <v>928</v>
      </c>
      <c r="E77" s="289" t="s">
        <v>536</v>
      </c>
      <c r="F77" s="289">
        <v>22.5</v>
      </c>
      <c r="G77" s="289">
        <v>14</v>
      </c>
      <c r="H77" s="312">
        <v>5.5</v>
      </c>
      <c r="I77" s="313" t="s">
        <v>929</v>
      </c>
      <c r="J77" s="290" t="s">
        <v>932</v>
      </c>
      <c r="K77" s="314">
        <f t="shared" ref="K77:K78" si="75">H77-F77</f>
        <v>-17</v>
      </c>
      <c r="L77" s="315">
        <v>100</v>
      </c>
      <c r="M77" s="316">
        <f t="shared" ref="M77:M78" si="76">(K77*N77)-100</f>
        <v>-9450</v>
      </c>
      <c r="N77" s="314">
        <v>550</v>
      </c>
      <c r="O77" s="290" t="s">
        <v>546</v>
      </c>
      <c r="P77" s="309">
        <v>45051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14</v>
      </c>
      <c r="B78" s="332">
        <v>45051</v>
      </c>
      <c r="C78" s="284"/>
      <c r="D78" s="302" t="s">
        <v>934</v>
      </c>
      <c r="E78" s="274" t="s">
        <v>536</v>
      </c>
      <c r="F78" s="274">
        <v>6.5</v>
      </c>
      <c r="G78" s="274">
        <v>1.8</v>
      </c>
      <c r="H78" s="283">
        <v>9</v>
      </c>
      <c r="I78" s="291" t="s">
        <v>935</v>
      </c>
      <c r="J78" s="272" t="s">
        <v>939</v>
      </c>
      <c r="K78" s="280">
        <f t="shared" si="75"/>
        <v>2.5</v>
      </c>
      <c r="L78" s="281">
        <v>100</v>
      </c>
      <c r="M78" s="282">
        <f t="shared" si="76"/>
        <v>2275</v>
      </c>
      <c r="N78" s="280">
        <v>950</v>
      </c>
      <c r="O78" s="272" t="s">
        <v>534</v>
      </c>
      <c r="P78" s="273">
        <v>45054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15</v>
      </c>
      <c r="B79" s="332">
        <v>45051</v>
      </c>
      <c r="C79" s="284"/>
      <c r="D79" s="302" t="s">
        <v>936</v>
      </c>
      <c r="E79" s="274" t="s">
        <v>536</v>
      </c>
      <c r="F79" s="274">
        <v>122.5</v>
      </c>
      <c r="G79" s="274">
        <v>75</v>
      </c>
      <c r="H79" s="283">
        <v>142.5</v>
      </c>
      <c r="I79" s="291" t="s">
        <v>868</v>
      </c>
      <c r="J79" s="272" t="s">
        <v>882</v>
      </c>
      <c r="K79" s="280">
        <f t="shared" ref="K79" si="77">H79-F79</f>
        <v>20</v>
      </c>
      <c r="L79" s="281">
        <v>100</v>
      </c>
      <c r="M79" s="282">
        <f t="shared" ref="M79" si="78">(K79*N79)-100</f>
        <v>1900</v>
      </c>
      <c r="N79" s="280">
        <v>100</v>
      </c>
      <c r="O79" s="272" t="s">
        <v>534</v>
      </c>
      <c r="P79" s="273">
        <v>45054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16</v>
      </c>
      <c r="B80" s="332">
        <v>45051</v>
      </c>
      <c r="C80" s="284"/>
      <c r="D80" s="302" t="s">
        <v>926</v>
      </c>
      <c r="E80" s="274" t="s">
        <v>536</v>
      </c>
      <c r="F80" s="274">
        <v>43.5</v>
      </c>
      <c r="G80" s="274">
        <v>29</v>
      </c>
      <c r="H80" s="283">
        <v>51.5</v>
      </c>
      <c r="I80" s="291" t="s">
        <v>927</v>
      </c>
      <c r="J80" s="272" t="s">
        <v>874</v>
      </c>
      <c r="K80" s="280">
        <f t="shared" ref="K80" si="79">H80-F80</f>
        <v>8</v>
      </c>
      <c r="L80" s="281">
        <v>100</v>
      </c>
      <c r="M80" s="282">
        <f t="shared" ref="M80:M81" si="80">(K80*N80)-100</f>
        <v>1900</v>
      </c>
      <c r="N80" s="280">
        <v>250</v>
      </c>
      <c r="O80" s="272" t="s">
        <v>534</v>
      </c>
      <c r="P80" s="273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17</v>
      </c>
      <c r="B81" s="332">
        <v>45054</v>
      </c>
      <c r="C81" s="284"/>
      <c r="D81" s="302" t="s">
        <v>903</v>
      </c>
      <c r="E81" s="274" t="s">
        <v>877</v>
      </c>
      <c r="F81" s="274">
        <v>72.5</v>
      </c>
      <c r="G81" s="274">
        <v>110</v>
      </c>
      <c r="H81" s="283">
        <v>48.5</v>
      </c>
      <c r="I81" s="291" t="s">
        <v>904</v>
      </c>
      <c r="J81" s="272" t="s">
        <v>966</v>
      </c>
      <c r="K81" s="280">
        <f>F81-H81</f>
        <v>24</v>
      </c>
      <c r="L81" s="281">
        <v>100</v>
      </c>
      <c r="M81" s="282">
        <f t="shared" si="80"/>
        <v>1100</v>
      </c>
      <c r="N81" s="280">
        <v>50</v>
      </c>
      <c r="O81" s="272" t="s">
        <v>534</v>
      </c>
      <c r="P81" s="273">
        <v>45058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18</v>
      </c>
      <c r="B82" s="332">
        <v>45054</v>
      </c>
      <c r="C82" s="284"/>
      <c r="D82" s="302" t="s">
        <v>899</v>
      </c>
      <c r="E82" s="274" t="s">
        <v>536</v>
      </c>
      <c r="F82" s="274">
        <v>40</v>
      </c>
      <c r="G82" s="274">
        <v>26</v>
      </c>
      <c r="H82" s="283">
        <v>46</v>
      </c>
      <c r="I82" s="291" t="s">
        <v>900</v>
      </c>
      <c r="J82" s="272" t="s">
        <v>930</v>
      </c>
      <c r="K82" s="280">
        <f t="shared" ref="K82:K83" si="81">H82-F82</f>
        <v>6</v>
      </c>
      <c r="L82" s="281">
        <v>100</v>
      </c>
      <c r="M82" s="282">
        <f t="shared" ref="M82:M83" si="82">(K82*N82)-100</f>
        <v>2342</v>
      </c>
      <c r="N82" s="280">
        <v>407</v>
      </c>
      <c r="O82" s="272" t="s">
        <v>534</v>
      </c>
      <c r="P82" s="273">
        <v>45054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19</v>
      </c>
      <c r="B83" s="342">
        <v>45054</v>
      </c>
      <c r="C83" s="310"/>
      <c r="D83" s="311" t="s">
        <v>938</v>
      </c>
      <c r="E83" s="289" t="s">
        <v>536</v>
      </c>
      <c r="F83" s="289">
        <v>34.5</v>
      </c>
      <c r="G83" s="289"/>
      <c r="H83" s="312">
        <v>0</v>
      </c>
      <c r="I83" s="313" t="s">
        <v>937</v>
      </c>
      <c r="J83" s="290" t="s">
        <v>951</v>
      </c>
      <c r="K83" s="314">
        <f t="shared" si="81"/>
        <v>-34.5</v>
      </c>
      <c r="L83" s="315">
        <v>100</v>
      </c>
      <c r="M83" s="316">
        <f t="shared" si="82"/>
        <v>-1480</v>
      </c>
      <c r="N83" s="314">
        <v>40</v>
      </c>
      <c r="O83" s="290" t="s">
        <v>546</v>
      </c>
      <c r="P83" s="309">
        <v>45055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20</v>
      </c>
      <c r="B84" s="332">
        <v>45055</v>
      </c>
      <c r="C84" s="284"/>
      <c r="D84" s="302" t="s">
        <v>946</v>
      </c>
      <c r="E84" s="274" t="s">
        <v>536</v>
      </c>
      <c r="F84" s="274">
        <v>38.5</v>
      </c>
      <c r="G84" s="274"/>
      <c r="H84" s="283">
        <v>62</v>
      </c>
      <c r="I84" s="291" t="s">
        <v>909</v>
      </c>
      <c r="J84" s="272" t="s">
        <v>914</v>
      </c>
      <c r="K84" s="280">
        <f t="shared" ref="K84:K86" si="83">H84-F84</f>
        <v>23.5</v>
      </c>
      <c r="L84" s="281">
        <v>100</v>
      </c>
      <c r="M84" s="282">
        <f t="shared" ref="M84:M86" si="84">(K84*N84)-100</f>
        <v>1075</v>
      </c>
      <c r="N84" s="280">
        <v>50</v>
      </c>
      <c r="O84" s="272" t="s">
        <v>534</v>
      </c>
      <c r="P84" s="273">
        <v>45055</v>
      </c>
      <c r="Q84" s="197"/>
      <c r="R84" s="203" t="s">
        <v>535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21</v>
      </c>
      <c r="B85" s="332">
        <v>45055</v>
      </c>
      <c r="C85" s="284"/>
      <c r="D85" s="302" t="s">
        <v>899</v>
      </c>
      <c r="E85" s="274" t="s">
        <v>536</v>
      </c>
      <c r="F85" s="274">
        <v>39</v>
      </c>
      <c r="G85" s="274">
        <v>25</v>
      </c>
      <c r="H85" s="283">
        <v>45.5</v>
      </c>
      <c r="I85" s="291" t="s">
        <v>900</v>
      </c>
      <c r="J85" s="272" t="s">
        <v>897</v>
      </c>
      <c r="K85" s="280">
        <f t="shared" si="83"/>
        <v>6.5</v>
      </c>
      <c r="L85" s="281">
        <v>100</v>
      </c>
      <c r="M85" s="282">
        <f t="shared" si="84"/>
        <v>2545.5</v>
      </c>
      <c r="N85" s="280">
        <v>407</v>
      </c>
      <c r="O85" s="272" t="s">
        <v>534</v>
      </c>
      <c r="P85" s="27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22</v>
      </c>
      <c r="B86" s="342">
        <v>45055</v>
      </c>
      <c r="C86" s="310"/>
      <c r="D86" s="311" t="s">
        <v>948</v>
      </c>
      <c r="E86" s="289" t="s">
        <v>536</v>
      </c>
      <c r="F86" s="289">
        <v>9</v>
      </c>
      <c r="G86" s="289">
        <v>2</v>
      </c>
      <c r="H86" s="312">
        <v>2</v>
      </c>
      <c r="I86" s="313" t="s">
        <v>949</v>
      </c>
      <c r="J86" s="290" t="s">
        <v>1028</v>
      </c>
      <c r="K86" s="314">
        <f t="shared" si="83"/>
        <v>-7</v>
      </c>
      <c r="L86" s="315">
        <v>100</v>
      </c>
      <c r="M86" s="316">
        <f t="shared" si="84"/>
        <v>-5000</v>
      </c>
      <c r="N86" s="314">
        <v>700</v>
      </c>
      <c r="O86" s="290" t="s">
        <v>546</v>
      </c>
      <c r="P86" s="309">
        <v>45065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23</v>
      </c>
      <c r="B87" s="332">
        <v>45055</v>
      </c>
      <c r="C87" s="284"/>
      <c r="D87" s="302" t="s">
        <v>946</v>
      </c>
      <c r="E87" s="274" t="s">
        <v>536</v>
      </c>
      <c r="F87" s="274">
        <v>46.5</v>
      </c>
      <c r="G87" s="274">
        <v>9</v>
      </c>
      <c r="H87" s="283">
        <v>65</v>
      </c>
      <c r="I87" s="291" t="s">
        <v>950</v>
      </c>
      <c r="J87" s="272" t="s">
        <v>955</v>
      </c>
      <c r="K87" s="280">
        <f t="shared" ref="K87" si="85">H87-F87</f>
        <v>18.5</v>
      </c>
      <c r="L87" s="281">
        <v>100</v>
      </c>
      <c r="M87" s="282">
        <f t="shared" ref="M87" si="86">(K87*N87)-100</f>
        <v>825</v>
      </c>
      <c r="N87" s="280">
        <v>50</v>
      </c>
      <c r="O87" s="272" t="s">
        <v>534</v>
      </c>
      <c r="P87" s="273">
        <v>45056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24</v>
      </c>
      <c r="B88" s="332">
        <v>45056</v>
      </c>
      <c r="C88" s="284"/>
      <c r="D88" s="302" t="s">
        <v>936</v>
      </c>
      <c r="E88" s="274" t="s">
        <v>536</v>
      </c>
      <c r="F88" s="274">
        <v>182.5</v>
      </c>
      <c r="G88" s="274">
        <v>135</v>
      </c>
      <c r="H88" s="283">
        <v>200</v>
      </c>
      <c r="I88" s="291" t="s">
        <v>956</v>
      </c>
      <c r="J88" s="272" t="s">
        <v>919</v>
      </c>
      <c r="K88" s="280">
        <f t="shared" ref="K88:K90" si="87">H88-F88</f>
        <v>17.5</v>
      </c>
      <c r="L88" s="281">
        <v>100</v>
      </c>
      <c r="M88" s="282">
        <f t="shared" ref="M88:M90" si="88">(K88*N88)-100</f>
        <v>1650</v>
      </c>
      <c r="N88" s="280">
        <v>100</v>
      </c>
      <c r="O88" s="272" t="s">
        <v>534</v>
      </c>
      <c r="P88" s="273">
        <v>45056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8">
        <v>25</v>
      </c>
      <c r="B89" s="342">
        <v>45056</v>
      </c>
      <c r="C89" s="310"/>
      <c r="D89" s="311" t="s">
        <v>946</v>
      </c>
      <c r="E89" s="289" t="s">
        <v>536</v>
      </c>
      <c r="F89" s="289">
        <v>38</v>
      </c>
      <c r="G89" s="289"/>
      <c r="H89" s="312">
        <v>0</v>
      </c>
      <c r="I89" s="313" t="s">
        <v>950</v>
      </c>
      <c r="J89" s="290" t="s">
        <v>957</v>
      </c>
      <c r="K89" s="314">
        <f t="shared" si="87"/>
        <v>-38</v>
      </c>
      <c r="L89" s="315">
        <v>100</v>
      </c>
      <c r="M89" s="316">
        <f t="shared" si="88"/>
        <v>-2000</v>
      </c>
      <c r="N89" s="314">
        <v>50</v>
      </c>
      <c r="O89" s="290" t="s">
        <v>546</v>
      </c>
      <c r="P89" s="309">
        <v>45057</v>
      </c>
      <c r="Q89" s="197"/>
      <c r="R89" s="203" t="s">
        <v>798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26</v>
      </c>
      <c r="B90" s="304">
        <v>45057</v>
      </c>
      <c r="C90" s="284"/>
      <c r="D90" s="302" t="s">
        <v>958</v>
      </c>
      <c r="E90" s="274" t="s">
        <v>536</v>
      </c>
      <c r="F90" s="274">
        <v>6.5</v>
      </c>
      <c r="G90" s="274">
        <v>1.8</v>
      </c>
      <c r="H90" s="283">
        <v>9</v>
      </c>
      <c r="I90" s="291" t="s">
        <v>959</v>
      </c>
      <c r="J90" s="272" t="s">
        <v>939</v>
      </c>
      <c r="K90" s="280">
        <f t="shared" si="87"/>
        <v>2.5</v>
      </c>
      <c r="L90" s="281">
        <v>100</v>
      </c>
      <c r="M90" s="282">
        <f t="shared" si="88"/>
        <v>2275</v>
      </c>
      <c r="N90" s="280">
        <v>950</v>
      </c>
      <c r="O90" s="272" t="s">
        <v>534</v>
      </c>
      <c r="P90" s="273">
        <v>45061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27</v>
      </c>
      <c r="B91" s="304">
        <v>45057</v>
      </c>
      <c r="C91" s="284"/>
      <c r="D91" s="302" t="s">
        <v>961</v>
      </c>
      <c r="E91" s="274" t="s">
        <v>536</v>
      </c>
      <c r="F91" s="274">
        <v>37</v>
      </c>
      <c r="G91" s="274">
        <v>23</v>
      </c>
      <c r="H91" s="283">
        <v>43</v>
      </c>
      <c r="I91" s="291" t="s">
        <v>894</v>
      </c>
      <c r="J91" s="272" t="s">
        <v>930</v>
      </c>
      <c r="K91" s="280">
        <f t="shared" ref="K91:K92" si="89">H91-F91</f>
        <v>6</v>
      </c>
      <c r="L91" s="281">
        <v>100</v>
      </c>
      <c r="M91" s="282">
        <f t="shared" ref="M91:M92" si="90">(K91*N91)-100</f>
        <v>2342</v>
      </c>
      <c r="N91" s="280">
        <v>407</v>
      </c>
      <c r="O91" s="272" t="s">
        <v>534</v>
      </c>
      <c r="P91" s="273">
        <v>45058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28</v>
      </c>
      <c r="B92" s="320">
        <v>45057</v>
      </c>
      <c r="C92" s="310"/>
      <c r="D92" s="311" t="s">
        <v>962</v>
      </c>
      <c r="E92" s="289" t="s">
        <v>536</v>
      </c>
      <c r="F92" s="289">
        <v>37</v>
      </c>
      <c r="G92" s="289">
        <v>15</v>
      </c>
      <c r="H92" s="312">
        <v>15</v>
      </c>
      <c r="I92" s="313" t="s">
        <v>963</v>
      </c>
      <c r="J92" s="290" t="s">
        <v>998</v>
      </c>
      <c r="K92" s="314">
        <f t="shared" si="89"/>
        <v>-22</v>
      </c>
      <c r="L92" s="315">
        <v>100</v>
      </c>
      <c r="M92" s="316">
        <f t="shared" si="90"/>
        <v>-3400</v>
      </c>
      <c r="N92" s="314">
        <v>150</v>
      </c>
      <c r="O92" s="290" t="s">
        <v>546</v>
      </c>
      <c r="P92" s="309">
        <v>45063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8">
        <v>29</v>
      </c>
      <c r="B93" s="320">
        <v>45058</v>
      </c>
      <c r="C93" s="310"/>
      <c r="D93" s="311" t="s">
        <v>967</v>
      </c>
      <c r="E93" s="289" t="s">
        <v>536</v>
      </c>
      <c r="F93" s="289">
        <v>125</v>
      </c>
      <c r="G93" s="289">
        <v>76</v>
      </c>
      <c r="H93" s="312">
        <v>76</v>
      </c>
      <c r="I93" s="313" t="s">
        <v>968</v>
      </c>
      <c r="J93" s="290" t="s">
        <v>992</v>
      </c>
      <c r="K93" s="314">
        <f t="shared" ref="K93:K94" si="91">H93-F93</f>
        <v>-49</v>
      </c>
      <c r="L93" s="315">
        <v>100</v>
      </c>
      <c r="M93" s="316">
        <f t="shared" ref="M93" si="92">(K93*N93)-100</f>
        <v>-5000</v>
      </c>
      <c r="N93" s="314">
        <v>100</v>
      </c>
      <c r="O93" s="290" t="s">
        <v>546</v>
      </c>
      <c r="P93" s="309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14">
        <v>30</v>
      </c>
      <c r="B94" s="416">
        <v>45058</v>
      </c>
      <c r="C94" s="310"/>
      <c r="D94" s="311" t="s">
        <v>969</v>
      </c>
      <c r="E94" s="289" t="s">
        <v>536</v>
      </c>
      <c r="F94" s="289">
        <v>265</v>
      </c>
      <c r="G94" s="289"/>
      <c r="H94" s="312">
        <v>0</v>
      </c>
      <c r="I94" s="313"/>
      <c r="J94" s="418" t="s">
        <v>1065</v>
      </c>
      <c r="K94" s="314">
        <f t="shared" si="91"/>
        <v>-265</v>
      </c>
      <c r="L94" s="315">
        <v>100</v>
      </c>
      <c r="M94" s="316">
        <f>K94*25</f>
        <v>-6625</v>
      </c>
      <c r="N94" s="314">
        <v>25</v>
      </c>
      <c r="O94" s="418" t="s">
        <v>546</v>
      </c>
      <c r="P94" s="424">
        <v>146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5"/>
      <c r="B95" s="417"/>
      <c r="C95" s="310"/>
      <c r="D95" s="311" t="s">
        <v>970</v>
      </c>
      <c r="E95" s="289" t="s">
        <v>877</v>
      </c>
      <c r="F95" s="289">
        <v>125</v>
      </c>
      <c r="G95" s="289"/>
      <c r="H95" s="312">
        <v>0</v>
      </c>
      <c r="I95" s="313"/>
      <c r="J95" s="419"/>
      <c r="K95" s="314">
        <v>125</v>
      </c>
      <c r="L95" s="315">
        <v>100</v>
      </c>
      <c r="M95" s="316">
        <f>K95*25</f>
        <v>3125</v>
      </c>
      <c r="N95" s="314">
        <v>25</v>
      </c>
      <c r="O95" s="419"/>
      <c r="P95" s="425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86">
        <v>31</v>
      </c>
      <c r="B96" s="304">
        <v>45058</v>
      </c>
      <c r="C96" s="284"/>
      <c r="D96" s="302" t="s">
        <v>903</v>
      </c>
      <c r="E96" s="274" t="s">
        <v>877</v>
      </c>
      <c r="F96" s="274">
        <v>68</v>
      </c>
      <c r="G96" s="274">
        <v>110</v>
      </c>
      <c r="H96" s="283">
        <v>55</v>
      </c>
      <c r="I96" s="291" t="s">
        <v>971</v>
      </c>
      <c r="J96" s="272" t="s">
        <v>990</v>
      </c>
      <c r="K96" s="280">
        <f>F96-H96</f>
        <v>13</v>
      </c>
      <c r="L96" s="281">
        <v>100</v>
      </c>
      <c r="M96" s="282">
        <f t="shared" ref="M96" si="93">(K96*N96)-100</f>
        <v>550</v>
      </c>
      <c r="N96" s="280">
        <v>50</v>
      </c>
      <c r="O96" s="272" t="s">
        <v>534</v>
      </c>
      <c r="P96" s="273">
        <v>45062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32</v>
      </c>
      <c r="B97" s="320">
        <v>45058</v>
      </c>
      <c r="C97" s="310"/>
      <c r="D97" s="311" t="s">
        <v>972</v>
      </c>
      <c r="E97" s="289" t="s">
        <v>877</v>
      </c>
      <c r="F97" s="289">
        <v>130</v>
      </c>
      <c r="G97" s="289">
        <v>210</v>
      </c>
      <c r="H97" s="312">
        <v>195</v>
      </c>
      <c r="I97" s="313" t="s">
        <v>971</v>
      </c>
      <c r="J97" s="290" t="s">
        <v>978</v>
      </c>
      <c r="K97" s="314">
        <f>F97-H97</f>
        <v>-65</v>
      </c>
      <c r="L97" s="315">
        <v>100</v>
      </c>
      <c r="M97" s="316">
        <f t="shared" ref="M97:M99" si="94">(K97*N97)-100</f>
        <v>-1725</v>
      </c>
      <c r="N97" s="314">
        <v>25</v>
      </c>
      <c r="O97" s="290" t="s">
        <v>546</v>
      </c>
      <c r="P97" s="309">
        <v>45058</v>
      </c>
      <c r="Q97" s="197"/>
      <c r="R97" s="203" t="s">
        <v>535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33</v>
      </c>
      <c r="B98" s="304">
        <v>45061</v>
      </c>
      <c r="C98" s="284"/>
      <c r="D98" s="302" t="s">
        <v>983</v>
      </c>
      <c r="E98" s="274" t="s">
        <v>536</v>
      </c>
      <c r="F98" s="274">
        <v>29</v>
      </c>
      <c r="G98" s="274">
        <v>12</v>
      </c>
      <c r="H98" s="283">
        <v>35</v>
      </c>
      <c r="I98" s="291" t="s">
        <v>984</v>
      </c>
      <c r="J98" s="272" t="s">
        <v>930</v>
      </c>
      <c r="K98" s="280">
        <f t="shared" ref="K98" si="95">H98-F98</f>
        <v>6</v>
      </c>
      <c r="L98" s="281">
        <v>100</v>
      </c>
      <c r="M98" s="282">
        <f t="shared" si="94"/>
        <v>1700</v>
      </c>
      <c r="N98" s="280">
        <v>300</v>
      </c>
      <c r="O98" s="272" t="s">
        <v>534</v>
      </c>
      <c r="P98" s="273">
        <v>45061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34</v>
      </c>
      <c r="B99" s="365">
        <v>45061</v>
      </c>
      <c r="C99" s="366"/>
      <c r="D99" s="367" t="s">
        <v>985</v>
      </c>
      <c r="E99" s="368" t="s">
        <v>536</v>
      </c>
      <c r="F99" s="368">
        <v>38</v>
      </c>
      <c r="G99" s="368"/>
      <c r="H99" s="369">
        <v>38</v>
      </c>
      <c r="I99" s="370" t="s">
        <v>986</v>
      </c>
      <c r="J99" s="371" t="s">
        <v>991</v>
      </c>
      <c r="K99" s="372">
        <f>F99-H99</f>
        <v>0</v>
      </c>
      <c r="L99" s="373">
        <v>100</v>
      </c>
      <c r="M99" s="374">
        <f t="shared" si="94"/>
        <v>-100</v>
      </c>
      <c r="N99" s="372">
        <v>50</v>
      </c>
      <c r="O99" s="371" t="s">
        <v>655</v>
      </c>
      <c r="P99" s="375">
        <v>45062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422">
        <v>35</v>
      </c>
      <c r="B100" s="420">
        <v>45061</v>
      </c>
      <c r="C100" s="284"/>
      <c r="D100" s="302" t="s">
        <v>987</v>
      </c>
      <c r="E100" s="274" t="s">
        <v>536</v>
      </c>
      <c r="F100" s="274">
        <v>84</v>
      </c>
      <c r="G100" s="274"/>
      <c r="H100" s="283">
        <v>147</v>
      </c>
      <c r="I100" s="291"/>
      <c r="J100" s="410" t="s">
        <v>999</v>
      </c>
      <c r="K100" s="280">
        <f>H100-F100</f>
        <v>63</v>
      </c>
      <c r="L100" s="281">
        <v>100</v>
      </c>
      <c r="M100" s="408">
        <f>(32*50)-200</f>
        <v>1400</v>
      </c>
      <c r="N100" s="280">
        <v>50</v>
      </c>
      <c r="O100" s="410" t="s">
        <v>534</v>
      </c>
      <c r="P100" s="412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23"/>
      <c r="B101" s="421"/>
      <c r="C101" s="284"/>
      <c r="D101" s="302" t="s">
        <v>988</v>
      </c>
      <c r="E101" s="274" t="s">
        <v>877</v>
      </c>
      <c r="F101" s="274">
        <v>49</v>
      </c>
      <c r="G101" s="274"/>
      <c r="H101" s="283">
        <v>80</v>
      </c>
      <c r="I101" s="291"/>
      <c r="J101" s="411"/>
      <c r="K101" s="280">
        <f>49-80</f>
        <v>-31</v>
      </c>
      <c r="L101" s="281">
        <v>100</v>
      </c>
      <c r="M101" s="409"/>
      <c r="N101" s="280">
        <v>50</v>
      </c>
      <c r="O101" s="411"/>
      <c r="P101" s="413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36</v>
      </c>
      <c r="B102" s="320">
        <v>45062</v>
      </c>
      <c r="C102" s="310"/>
      <c r="D102" s="311" t="s">
        <v>993</v>
      </c>
      <c r="E102" s="289" t="s">
        <v>536</v>
      </c>
      <c r="F102" s="289">
        <v>33</v>
      </c>
      <c r="G102" s="289">
        <v>16</v>
      </c>
      <c r="H102" s="312">
        <v>16</v>
      </c>
      <c r="I102" s="313" t="s">
        <v>994</v>
      </c>
      <c r="J102" s="290" t="s">
        <v>932</v>
      </c>
      <c r="K102" s="314">
        <f t="shared" ref="K102:K103" si="96">H102-F102</f>
        <v>-17</v>
      </c>
      <c r="L102" s="315">
        <v>100</v>
      </c>
      <c r="M102" s="316">
        <f t="shared" ref="M102:M103" si="97">(K102*N102)-100</f>
        <v>-6050</v>
      </c>
      <c r="N102" s="314">
        <v>350</v>
      </c>
      <c r="O102" s="290" t="s">
        <v>546</v>
      </c>
      <c r="P102" s="309">
        <v>45063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37</v>
      </c>
      <c r="B103" s="304">
        <v>45062</v>
      </c>
      <c r="C103" s="284"/>
      <c r="D103" s="302" t="s">
        <v>1000</v>
      </c>
      <c r="E103" s="274" t="s">
        <v>536</v>
      </c>
      <c r="F103" s="274">
        <v>32</v>
      </c>
      <c r="G103" s="274">
        <v>19</v>
      </c>
      <c r="H103" s="283">
        <v>37</v>
      </c>
      <c r="I103" s="291" t="s">
        <v>1001</v>
      </c>
      <c r="J103" s="272" t="s">
        <v>1002</v>
      </c>
      <c r="K103" s="280">
        <f t="shared" si="96"/>
        <v>5</v>
      </c>
      <c r="L103" s="281">
        <v>100</v>
      </c>
      <c r="M103" s="282">
        <f t="shared" si="97"/>
        <v>1935</v>
      </c>
      <c r="N103" s="280">
        <v>407</v>
      </c>
      <c r="O103" s="272" t="s">
        <v>534</v>
      </c>
      <c r="P103" s="273">
        <v>45063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38</v>
      </c>
      <c r="B104" s="304">
        <v>45063</v>
      </c>
      <c r="C104" s="284"/>
      <c r="D104" s="302" t="s">
        <v>1003</v>
      </c>
      <c r="E104" s="274" t="s">
        <v>536</v>
      </c>
      <c r="F104" s="274">
        <v>6.5</v>
      </c>
      <c r="G104" s="274">
        <v>3.4</v>
      </c>
      <c r="H104" s="283">
        <v>7.9</v>
      </c>
      <c r="I104" s="291" t="s">
        <v>1004</v>
      </c>
      <c r="J104" s="272" t="s">
        <v>1008</v>
      </c>
      <c r="K104" s="280">
        <f t="shared" ref="K104" si="98">H104-F104</f>
        <v>1.4000000000000004</v>
      </c>
      <c r="L104" s="281">
        <v>100</v>
      </c>
      <c r="M104" s="282">
        <f t="shared" ref="M104" si="99">(K104*N104)-100</f>
        <v>2000.0000000000005</v>
      </c>
      <c r="N104" s="280">
        <v>1500</v>
      </c>
      <c r="O104" s="272" t="s">
        <v>534</v>
      </c>
      <c r="P104" s="273">
        <v>45064</v>
      </c>
      <c r="Q104" s="197"/>
      <c r="R104" s="203" t="s">
        <v>535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39</v>
      </c>
      <c r="B105" s="304">
        <v>45063</v>
      </c>
      <c r="C105" s="284"/>
      <c r="D105" s="302" t="s">
        <v>934</v>
      </c>
      <c r="E105" s="274" t="s">
        <v>536</v>
      </c>
      <c r="F105" s="274">
        <v>7.5</v>
      </c>
      <c r="G105" s="274">
        <v>2.8</v>
      </c>
      <c r="H105" s="283">
        <v>9.75</v>
      </c>
      <c r="I105" s="291" t="s">
        <v>1005</v>
      </c>
      <c r="J105" s="272" t="s">
        <v>1009</v>
      </c>
      <c r="K105" s="280">
        <f t="shared" ref="K105" si="100">H105-F105</f>
        <v>2.25</v>
      </c>
      <c r="L105" s="281">
        <v>100</v>
      </c>
      <c r="M105" s="282">
        <f t="shared" ref="M105" si="101">(K105*N105)-100</f>
        <v>2037.5</v>
      </c>
      <c r="N105" s="280">
        <v>950</v>
      </c>
      <c r="O105" s="272" t="s">
        <v>534</v>
      </c>
      <c r="P105" s="273">
        <v>45064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40</v>
      </c>
      <c r="B106" s="304">
        <v>45063</v>
      </c>
      <c r="C106" s="284"/>
      <c r="D106" s="302" t="s">
        <v>1006</v>
      </c>
      <c r="E106" s="274" t="s">
        <v>536</v>
      </c>
      <c r="F106" s="274">
        <v>48</v>
      </c>
      <c r="G106" s="274">
        <v>14</v>
      </c>
      <c r="H106" s="283">
        <v>69</v>
      </c>
      <c r="I106" s="291" t="s">
        <v>1007</v>
      </c>
      <c r="J106" s="272" t="s">
        <v>547</v>
      </c>
      <c r="K106" s="280">
        <f t="shared" ref="K106:K107" si="102">H106-F106</f>
        <v>21</v>
      </c>
      <c r="L106" s="281">
        <v>100</v>
      </c>
      <c r="M106" s="282">
        <f t="shared" ref="M106:M107" si="103">(K106*N106)-100</f>
        <v>950</v>
      </c>
      <c r="N106" s="280">
        <v>50</v>
      </c>
      <c r="O106" s="272" t="s">
        <v>534</v>
      </c>
      <c r="P106" s="273">
        <v>45063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41</v>
      </c>
      <c r="B107" s="320">
        <v>45064</v>
      </c>
      <c r="C107" s="310"/>
      <c r="D107" s="311" t="s">
        <v>1010</v>
      </c>
      <c r="E107" s="289" t="s">
        <v>536</v>
      </c>
      <c r="F107" s="289">
        <v>23.5</v>
      </c>
      <c r="G107" s="289">
        <v>8</v>
      </c>
      <c r="H107" s="312">
        <v>7</v>
      </c>
      <c r="I107" s="313" t="s">
        <v>1011</v>
      </c>
      <c r="J107" s="290" t="s">
        <v>1018</v>
      </c>
      <c r="K107" s="314">
        <f t="shared" si="102"/>
        <v>-16.5</v>
      </c>
      <c r="L107" s="315">
        <v>100</v>
      </c>
      <c r="M107" s="316">
        <f t="shared" si="103"/>
        <v>-5050</v>
      </c>
      <c r="N107" s="314">
        <v>300</v>
      </c>
      <c r="O107" s="290" t="s">
        <v>546</v>
      </c>
      <c r="P107" s="309">
        <v>45065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6">
        <v>42</v>
      </c>
      <c r="B108" s="304">
        <v>45064</v>
      </c>
      <c r="C108" s="284"/>
      <c r="D108" s="302" t="s">
        <v>1012</v>
      </c>
      <c r="E108" s="274" t="s">
        <v>536</v>
      </c>
      <c r="F108" s="274">
        <v>21</v>
      </c>
      <c r="G108" s="274">
        <v>0</v>
      </c>
      <c r="H108" s="283">
        <v>31</v>
      </c>
      <c r="I108" s="291" t="s">
        <v>1013</v>
      </c>
      <c r="J108" s="272" t="s">
        <v>979</v>
      </c>
      <c r="K108" s="280">
        <f t="shared" ref="K108" si="104">H108-F108</f>
        <v>10</v>
      </c>
      <c r="L108" s="281">
        <v>100</v>
      </c>
      <c r="M108" s="282">
        <f t="shared" ref="M108" si="105">(K108*N108)-100</f>
        <v>400</v>
      </c>
      <c r="N108" s="280">
        <v>50</v>
      </c>
      <c r="O108" s="272" t="s">
        <v>534</v>
      </c>
      <c r="P108" s="273">
        <v>45064</v>
      </c>
      <c r="Q108" s="197"/>
      <c r="R108" s="203" t="s">
        <v>798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43</v>
      </c>
      <c r="B109" s="332">
        <v>45065</v>
      </c>
      <c r="C109" s="284"/>
      <c r="D109" s="302" t="s">
        <v>1019</v>
      </c>
      <c r="E109" s="274" t="s">
        <v>536</v>
      </c>
      <c r="F109" s="274">
        <v>28</v>
      </c>
      <c r="G109" s="274">
        <v>10</v>
      </c>
      <c r="H109" s="283">
        <v>31.5</v>
      </c>
      <c r="I109" s="291" t="s">
        <v>994</v>
      </c>
      <c r="J109" s="272" t="s">
        <v>1031</v>
      </c>
      <c r="K109" s="280">
        <f t="shared" ref="K109" si="106">H109-F109</f>
        <v>3.5</v>
      </c>
      <c r="L109" s="281">
        <v>100</v>
      </c>
      <c r="M109" s="282">
        <f t="shared" ref="M109" si="107">(K109*N109)-100</f>
        <v>512.5</v>
      </c>
      <c r="N109" s="280">
        <v>175</v>
      </c>
      <c r="O109" s="272" t="s">
        <v>534</v>
      </c>
      <c r="P109" s="273">
        <v>45068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44</v>
      </c>
      <c r="B110" s="304">
        <v>45065</v>
      </c>
      <c r="C110" s="284"/>
      <c r="D110" s="302" t="s">
        <v>934</v>
      </c>
      <c r="E110" s="274" t="s">
        <v>536</v>
      </c>
      <c r="F110" s="274">
        <v>4.5</v>
      </c>
      <c r="G110" s="274"/>
      <c r="H110" s="283">
        <v>6.75</v>
      </c>
      <c r="I110" s="291" t="s">
        <v>1024</v>
      </c>
      <c r="J110" s="272" t="s">
        <v>1009</v>
      </c>
      <c r="K110" s="280">
        <f t="shared" ref="K110" si="108">H110-F110</f>
        <v>2.25</v>
      </c>
      <c r="L110" s="281">
        <v>100</v>
      </c>
      <c r="M110" s="282">
        <f t="shared" ref="M110:M111" si="109">(K110*N110)-100</f>
        <v>2037.5</v>
      </c>
      <c r="N110" s="280">
        <v>950</v>
      </c>
      <c r="O110" s="272" t="s">
        <v>534</v>
      </c>
      <c r="P110" s="273">
        <v>45065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64">
        <v>45</v>
      </c>
      <c r="B111" s="365">
        <v>45069</v>
      </c>
      <c r="C111" s="366"/>
      <c r="D111" s="367" t="s">
        <v>934</v>
      </c>
      <c r="E111" s="364" t="s">
        <v>536</v>
      </c>
      <c r="F111" s="364">
        <v>3.25</v>
      </c>
      <c r="G111" s="364"/>
      <c r="H111" s="381">
        <v>3.25</v>
      </c>
      <c r="I111" s="383" t="s">
        <v>1040</v>
      </c>
      <c r="J111" s="371" t="s">
        <v>991</v>
      </c>
      <c r="K111" s="372">
        <f>F111-H111</f>
        <v>0</v>
      </c>
      <c r="L111" s="373">
        <v>100</v>
      </c>
      <c r="M111" s="374">
        <f t="shared" si="109"/>
        <v>-100</v>
      </c>
      <c r="N111" s="372">
        <v>50</v>
      </c>
      <c r="O111" s="371" t="s">
        <v>655</v>
      </c>
      <c r="P111" s="375">
        <v>45070</v>
      </c>
      <c r="Q111" s="197"/>
      <c r="R111" s="203" t="s">
        <v>798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8">
        <v>46</v>
      </c>
      <c r="B112" s="320">
        <v>45069</v>
      </c>
      <c r="C112" s="310"/>
      <c r="D112" s="311" t="s">
        <v>1041</v>
      </c>
      <c r="E112" s="308" t="s">
        <v>536</v>
      </c>
      <c r="F112" s="308">
        <v>26</v>
      </c>
      <c r="G112" s="308"/>
      <c r="H112" s="380">
        <v>0</v>
      </c>
      <c r="I112" s="380" t="s">
        <v>963</v>
      </c>
      <c r="J112" s="290" t="s">
        <v>1042</v>
      </c>
      <c r="K112" s="314">
        <f t="shared" ref="K112:K113" si="110">H112-F112</f>
        <v>-26</v>
      </c>
      <c r="L112" s="315">
        <v>100</v>
      </c>
      <c r="M112" s="316">
        <f t="shared" ref="M112:M113" si="111">(K112*N112)-100</f>
        <v>-1140</v>
      </c>
      <c r="N112" s="314">
        <v>40</v>
      </c>
      <c r="O112" s="290" t="s">
        <v>546</v>
      </c>
      <c r="P112" s="309">
        <v>45069</v>
      </c>
      <c r="Q112" s="197"/>
      <c r="R112" s="203" t="s">
        <v>798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86">
        <v>47</v>
      </c>
      <c r="B113" s="304">
        <v>45069</v>
      </c>
      <c r="C113" s="284"/>
      <c r="D113" s="302" t="s">
        <v>1043</v>
      </c>
      <c r="E113" s="286" t="s">
        <v>536</v>
      </c>
      <c r="F113" s="286">
        <v>41.5</v>
      </c>
      <c r="G113" s="286"/>
      <c r="H113" s="341">
        <v>77.5</v>
      </c>
      <c r="I113" s="341" t="s">
        <v>986</v>
      </c>
      <c r="J113" s="272" t="s">
        <v>1051</v>
      </c>
      <c r="K113" s="280">
        <f t="shared" si="110"/>
        <v>36</v>
      </c>
      <c r="L113" s="281">
        <v>100</v>
      </c>
      <c r="M113" s="282">
        <f t="shared" si="111"/>
        <v>1700</v>
      </c>
      <c r="N113" s="280">
        <v>50</v>
      </c>
      <c r="O113" s="272" t="s">
        <v>534</v>
      </c>
      <c r="P113" s="273">
        <v>45070</v>
      </c>
      <c r="Q113" s="197"/>
      <c r="R113" s="203" t="s">
        <v>798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48</v>
      </c>
      <c r="B114" s="304">
        <v>45069</v>
      </c>
      <c r="C114" s="284"/>
      <c r="D114" s="302" t="s">
        <v>1044</v>
      </c>
      <c r="E114" s="286" t="s">
        <v>877</v>
      </c>
      <c r="F114" s="286">
        <v>45</v>
      </c>
      <c r="G114" s="286">
        <v>85</v>
      </c>
      <c r="H114" s="341">
        <v>25</v>
      </c>
      <c r="I114" s="382" t="s">
        <v>1045</v>
      </c>
      <c r="J114" s="272" t="s">
        <v>882</v>
      </c>
      <c r="K114" s="280">
        <f>F114-H114</f>
        <v>20</v>
      </c>
      <c r="L114" s="281">
        <v>100</v>
      </c>
      <c r="M114" s="282">
        <f t="shared" ref="M114:M116" si="112">(K114*N114)-100</f>
        <v>900</v>
      </c>
      <c r="N114" s="280">
        <v>50</v>
      </c>
      <c r="O114" s="272" t="s">
        <v>534</v>
      </c>
      <c r="P114" s="273">
        <v>45069</v>
      </c>
      <c r="Q114" s="197"/>
      <c r="R114" s="203" t="s">
        <v>535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08">
        <v>49</v>
      </c>
      <c r="B115" s="320">
        <v>45069</v>
      </c>
      <c r="C115" s="310"/>
      <c r="D115" s="311" t="s">
        <v>1046</v>
      </c>
      <c r="E115" s="308" t="s">
        <v>536</v>
      </c>
      <c r="F115" s="308">
        <v>15.5</v>
      </c>
      <c r="G115" s="308"/>
      <c r="H115" s="380">
        <v>5.5</v>
      </c>
      <c r="I115" s="380" t="s">
        <v>1047</v>
      </c>
      <c r="J115" s="290" t="s">
        <v>945</v>
      </c>
      <c r="K115" s="314">
        <f t="shared" ref="K115:K116" si="113">H115-F115</f>
        <v>-10</v>
      </c>
      <c r="L115" s="315">
        <v>100</v>
      </c>
      <c r="M115" s="316">
        <f t="shared" si="112"/>
        <v>-3100</v>
      </c>
      <c r="N115" s="314">
        <v>300</v>
      </c>
      <c r="O115" s="290" t="s">
        <v>546</v>
      </c>
      <c r="P115" s="309">
        <v>45070</v>
      </c>
      <c r="Q115" s="197"/>
      <c r="R115" s="203" t="s">
        <v>535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6">
        <v>50</v>
      </c>
      <c r="B116" s="304">
        <v>45070</v>
      </c>
      <c r="C116" s="284"/>
      <c r="D116" s="302" t="s">
        <v>1043</v>
      </c>
      <c r="E116" s="286" t="s">
        <v>536</v>
      </c>
      <c r="F116" s="286">
        <v>37</v>
      </c>
      <c r="G116" s="286"/>
      <c r="H116" s="341">
        <v>54.5</v>
      </c>
      <c r="I116" s="341" t="s">
        <v>986</v>
      </c>
      <c r="J116" s="272" t="s">
        <v>1052</v>
      </c>
      <c r="K116" s="280">
        <f t="shared" si="113"/>
        <v>17.5</v>
      </c>
      <c r="L116" s="281">
        <v>100</v>
      </c>
      <c r="M116" s="282">
        <f t="shared" si="112"/>
        <v>775</v>
      </c>
      <c r="N116" s="280">
        <v>50</v>
      </c>
      <c r="O116" s="272" t="s">
        <v>534</v>
      </c>
      <c r="P116" s="273">
        <v>45070</v>
      </c>
      <c r="Q116" s="197"/>
      <c r="R116" s="203" t="s">
        <v>535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86">
        <v>51</v>
      </c>
      <c r="B117" s="304">
        <v>45071</v>
      </c>
      <c r="C117" s="284"/>
      <c r="D117" s="302" t="s">
        <v>1067</v>
      </c>
      <c r="E117" s="274" t="s">
        <v>536</v>
      </c>
      <c r="F117" s="274">
        <v>78</v>
      </c>
      <c r="G117" s="274">
        <v>30</v>
      </c>
      <c r="H117" s="283">
        <v>99</v>
      </c>
      <c r="I117" s="291" t="s">
        <v>1066</v>
      </c>
      <c r="J117" s="272" t="s">
        <v>547</v>
      </c>
      <c r="K117" s="280">
        <f t="shared" ref="K117:K118" si="114">H117-F117</f>
        <v>21</v>
      </c>
      <c r="L117" s="281">
        <v>100</v>
      </c>
      <c r="M117" s="282">
        <f t="shared" ref="M117:M118" si="115">(K117*N117)-100</f>
        <v>740</v>
      </c>
      <c r="N117" s="280">
        <v>40</v>
      </c>
      <c r="O117" s="272" t="s">
        <v>534</v>
      </c>
      <c r="P117" s="273">
        <v>45071</v>
      </c>
      <c r="Q117" s="197"/>
      <c r="R117" s="203" t="s">
        <v>798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308">
        <v>52</v>
      </c>
      <c r="B118" s="320">
        <v>45071</v>
      </c>
      <c r="C118" s="310"/>
      <c r="D118" s="311" t="s">
        <v>1020</v>
      </c>
      <c r="E118" s="289" t="s">
        <v>536</v>
      </c>
      <c r="F118" s="289">
        <v>10</v>
      </c>
      <c r="G118" s="289"/>
      <c r="H118" s="312">
        <v>0</v>
      </c>
      <c r="I118" s="313" t="s">
        <v>1068</v>
      </c>
      <c r="J118" s="290" t="s">
        <v>945</v>
      </c>
      <c r="K118" s="314">
        <f t="shared" si="114"/>
        <v>-10</v>
      </c>
      <c r="L118" s="315">
        <v>100</v>
      </c>
      <c r="M118" s="316">
        <f t="shared" si="115"/>
        <v>-500</v>
      </c>
      <c r="N118" s="314">
        <v>40</v>
      </c>
      <c r="O118" s="290" t="s">
        <v>546</v>
      </c>
      <c r="P118" s="309">
        <v>45071</v>
      </c>
      <c r="Q118" s="197"/>
      <c r="R118" s="203" t="s">
        <v>535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22">
        <v>53</v>
      </c>
      <c r="B119" s="323">
        <v>45072</v>
      </c>
      <c r="C119" s="324"/>
      <c r="D119" s="325" t="s">
        <v>1183</v>
      </c>
      <c r="E119" s="201" t="s">
        <v>536</v>
      </c>
      <c r="F119" s="201" t="s">
        <v>1184</v>
      </c>
      <c r="G119" s="201">
        <v>3.5</v>
      </c>
      <c r="H119" s="202"/>
      <c r="I119" s="217" t="s">
        <v>1185</v>
      </c>
      <c r="J119" s="225" t="s">
        <v>537</v>
      </c>
      <c r="K119" s="254"/>
      <c r="L119" s="326"/>
      <c r="M119" s="327"/>
      <c r="N119" s="254"/>
      <c r="O119" s="225"/>
      <c r="P119" s="199"/>
      <c r="Q119" s="197"/>
      <c r="R119" s="203" t="s">
        <v>535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22">
        <v>54</v>
      </c>
      <c r="B120" s="323">
        <v>45072</v>
      </c>
      <c r="C120" s="324"/>
      <c r="D120" s="325" t="s">
        <v>1186</v>
      </c>
      <c r="E120" s="201" t="s">
        <v>877</v>
      </c>
      <c r="F120" s="201" t="s">
        <v>1187</v>
      </c>
      <c r="G120" s="201">
        <v>115</v>
      </c>
      <c r="H120" s="202"/>
      <c r="I120" s="217" t="s">
        <v>1188</v>
      </c>
      <c r="J120" s="225" t="s">
        <v>537</v>
      </c>
      <c r="K120" s="254"/>
      <c r="L120" s="326"/>
      <c r="M120" s="327"/>
      <c r="N120" s="254"/>
      <c r="O120" s="225"/>
      <c r="P120" s="199"/>
      <c r="Q120" s="197"/>
      <c r="R120" s="203" t="s">
        <v>535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22"/>
      <c r="B121" s="323"/>
      <c r="C121" s="324"/>
      <c r="D121" s="325"/>
      <c r="E121" s="201"/>
      <c r="F121" s="201"/>
      <c r="G121" s="201"/>
      <c r="H121" s="202"/>
      <c r="I121" s="217"/>
      <c r="J121" s="225"/>
      <c r="K121" s="254"/>
      <c r="L121" s="326"/>
      <c r="M121" s="327"/>
      <c r="N121" s="254"/>
      <c r="O121" s="225"/>
      <c r="P121" s="199"/>
      <c r="Q121" s="197"/>
      <c r="R121" s="203"/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22"/>
      <c r="B122" s="323"/>
      <c r="C122" s="324"/>
      <c r="D122" s="325"/>
      <c r="E122" s="201"/>
      <c r="F122" s="201"/>
      <c r="G122" s="201"/>
      <c r="H122" s="202"/>
      <c r="I122" s="217"/>
      <c r="J122" s="225"/>
      <c r="K122" s="254"/>
      <c r="L122" s="326"/>
      <c r="M122" s="327"/>
      <c r="N122" s="254"/>
      <c r="O122" s="225"/>
      <c r="P122" s="199"/>
      <c r="Q122" s="197"/>
      <c r="R122" s="203"/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225"/>
      <c r="K123" s="202"/>
      <c r="L123" s="217"/>
      <c r="M123" s="218"/>
      <c r="N123" s="202"/>
      <c r="O123" s="225"/>
      <c r="P123" s="199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97"/>
      <c r="AI123" s="197"/>
      <c r="AJ123" s="203"/>
      <c r="AK123" s="197"/>
      <c r="AL123" s="197"/>
    </row>
    <row r="124" spans="1:38" ht="38.25" customHeight="1">
      <c r="A124" s="92" t="s">
        <v>558</v>
      </c>
      <c r="B124" s="139"/>
      <c r="C124" s="139"/>
      <c r="D124" s="140"/>
      <c r="E124" s="124"/>
      <c r="F124" s="6"/>
      <c r="G124" s="6"/>
      <c r="H124" s="125"/>
      <c r="I124" s="141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s="198" customFormat="1" ht="38.25">
      <c r="A125" s="93" t="s">
        <v>16</v>
      </c>
      <c r="B125" s="94" t="s">
        <v>511</v>
      </c>
      <c r="C125" s="94"/>
      <c r="D125" s="95" t="s">
        <v>522</v>
      </c>
      <c r="E125" s="94" t="s">
        <v>523</v>
      </c>
      <c r="F125" s="94" t="s">
        <v>524</v>
      </c>
      <c r="G125" s="94" t="s">
        <v>525</v>
      </c>
      <c r="H125" s="94" t="s">
        <v>526</v>
      </c>
      <c r="I125" s="94" t="s">
        <v>527</v>
      </c>
      <c r="J125" s="93" t="s">
        <v>528</v>
      </c>
      <c r="K125" s="128" t="s">
        <v>545</v>
      </c>
      <c r="L125" s="129" t="s">
        <v>530</v>
      </c>
      <c r="M125" s="96" t="s">
        <v>531</v>
      </c>
      <c r="N125" s="94" t="s">
        <v>532</v>
      </c>
      <c r="O125" s="95" t="s">
        <v>533</v>
      </c>
      <c r="P125" s="94" t="s">
        <v>762</v>
      </c>
      <c r="Q125" s="197"/>
      <c r="R125" s="6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</row>
    <row r="126" spans="1:38" ht="14.25" customHeight="1">
      <c r="A126" s="255">
        <v>1</v>
      </c>
      <c r="B126" s="256">
        <v>44840</v>
      </c>
      <c r="C126" s="253"/>
      <c r="D126" s="253" t="s">
        <v>834</v>
      </c>
      <c r="E126" s="254" t="s">
        <v>536</v>
      </c>
      <c r="F126" s="254" t="s">
        <v>835</v>
      </c>
      <c r="G126" s="254">
        <v>1220</v>
      </c>
      <c r="H126" s="254"/>
      <c r="I126" s="254" t="s">
        <v>836</v>
      </c>
      <c r="J126" s="225" t="s">
        <v>537</v>
      </c>
      <c r="K126" s="202"/>
      <c r="L126" s="217"/>
      <c r="M126" s="218"/>
      <c r="N126" s="202"/>
      <c r="O126" s="225"/>
      <c r="P126" s="277" t="e">
        <f>VLOOKUP(D126,'MidCap Intra'!B98:C598,2,0)</f>
        <v>#N/A</v>
      </c>
      <c r="Q126" s="197"/>
      <c r="R126" s="197" t="s">
        <v>535</v>
      </c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4.25" customHeight="1">
      <c r="A127" s="286">
        <v>2</v>
      </c>
      <c r="B127" s="329">
        <v>45019</v>
      </c>
      <c r="C127" s="330"/>
      <c r="D127" s="330" t="s">
        <v>71</v>
      </c>
      <c r="E127" s="280" t="s">
        <v>536</v>
      </c>
      <c r="F127" s="280">
        <v>96.5</v>
      </c>
      <c r="G127" s="280">
        <v>88</v>
      </c>
      <c r="H127" s="280">
        <v>104.5</v>
      </c>
      <c r="I127" s="280" t="s">
        <v>876</v>
      </c>
      <c r="J127" s="272" t="s">
        <v>874</v>
      </c>
      <c r="K127" s="272">
        <f t="shared" ref="K127" si="116">H127-F127</f>
        <v>8</v>
      </c>
      <c r="L127" s="287">
        <f t="shared" ref="L127" si="117">(F127*-0.7)/100</f>
        <v>-0.67549999999999999</v>
      </c>
      <c r="M127" s="288">
        <f t="shared" ref="M127" si="118">(K127+L127)/F127</f>
        <v>7.5901554404145088E-2</v>
      </c>
      <c r="N127" s="328" t="s">
        <v>534</v>
      </c>
      <c r="O127" s="305">
        <v>45048</v>
      </c>
      <c r="P127" s="273"/>
      <c r="Q127" s="197"/>
      <c r="R127" s="197" t="s">
        <v>535</v>
      </c>
      <c r="S127" s="41"/>
      <c r="T127" s="1"/>
      <c r="U127" s="1"/>
      <c r="V127" s="1"/>
      <c r="W127" s="1"/>
      <c r="X127" s="1"/>
      <c r="Y127" s="1"/>
      <c r="Z127" s="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s="198" customFormat="1" ht="14.25" customHeight="1">
      <c r="A128" s="384">
        <v>3</v>
      </c>
      <c r="B128" s="385">
        <v>45050</v>
      </c>
      <c r="C128" s="386"/>
      <c r="D128" s="386" t="s">
        <v>135</v>
      </c>
      <c r="E128" s="387" t="s">
        <v>536</v>
      </c>
      <c r="F128" s="387">
        <v>84</v>
      </c>
      <c r="G128" s="387">
        <v>74.900000000000006</v>
      </c>
      <c r="H128" s="387">
        <v>89.75</v>
      </c>
      <c r="I128" s="387" t="s">
        <v>572</v>
      </c>
      <c r="J128" s="388" t="s">
        <v>1057</v>
      </c>
      <c r="K128" s="388">
        <f t="shared" ref="K128" si="119">H128-F128</f>
        <v>5.75</v>
      </c>
      <c r="L128" s="389">
        <f t="shared" ref="L128" si="120">(F128*-0.7)/100</f>
        <v>-0.58799999999999997</v>
      </c>
      <c r="M128" s="390">
        <f t="shared" ref="M128" si="121">(K128+L128)/F128</f>
        <v>6.1452380952380953E-2</v>
      </c>
      <c r="N128" s="391" t="s">
        <v>534</v>
      </c>
      <c r="O128" s="392">
        <v>45070</v>
      </c>
      <c r="P128" s="393"/>
      <c r="Q128" s="197"/>
      <c r="R128" s="197" t="s">
        <v>535</v>
      </c>
      <c r="S128" s="265"/>
      <c r="T128" s="197"/>
      <c r="U128" s="197"/>
      <c r="V128" s="197"/>
      <c r="W128" s="197"/>
      <c r="X128" s="197"/>
      <c r="Y128" s="197"/>
      <c r="Z128" s="197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</row>
    <row r="129" spans="1:38" s="198" customFormat="1" ht="14.25" customHeight="1">
      <c r="A129" s="322">
        <v>4</v>
      </c>
      <c r="B129" s="394">
        <v>45071</v>
      </c>
      <c r="C129" s="253"/>
      <c r="D129" s="253" t="s">
        <v>255</v>
      </c>
      <c r="E129" s="254" t="s">
        <v>536</v>
      </c>
      <c r="F129" s="254" t="s">
        <v>1069</v>
      </c>
      <c r="G129" s="254">
        <v>267</v>
      </c>
      <c r="H129" s="254"/>
      <c r="I129" s="254" t="s">
        <v>1070</v>
      </c>
      <c r="J129" s="225" t="s">
        <v>537</v>
      </c>
      <c r="K129" s="225"/>
      <c r="L129" s="277"/>
      <c r="M129" s="278"/>
      <c r="N129" s="244"/>
      <c r="O129" s="247"/>
      <c r="P129" s="199"/>
      <c r="Q129" s="197"/>
      <c r="R129" s="197" t="s">
        <v>535</v>
      </c>
      <c r="S129" s="265"/>
      <c r="T129" s="197"/>
      <c r="U129" s="197"/>
      <c r="V129" s="197"/>
      <c r="W129" s="197"/>
      <c r="X129" s="197"/>
      <c r="Y129" s="197"/>
      <c r="Z129" s="197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</row>
    <row r="130" spans="1:38" ht="12.75" customHeight="1">
      <c r="A130" s="254"/>
      <c r="B130" s="252"/>
      <c r="C130" s="253"/>
      <c r="D130" s="253"/>
      <c r="E130" s="254"/>
      <c r="F130" s="254"/>
      <c r="G130" s="254"/>
      <c r="H130" s="254"/>
      <c r="I130" s="254"/>
      <c r="J130" s="225"/>
      <c r="K130" s="202"/>
      <c r="L130" s="217"/>
      <c r="M130" s="218"/>
      <c r="N130" s="202"/>
      <c r="O130" s="225"/>
      <c r="P130" s="199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09" t="s">
        <v>538</v>
      </c>
      <c r="B131" s="109"/>
      <c r="C131" s="109"/>
      <c r="D131" s="109"/>
      <c r="E131" s="41"/>
      <c r="F131" s="116" t="s">
        <v>540</v>
      </c>
      <c r="G131" s="54"/>
      <c r="H131" s="54"/>
      <c r="I131" s="54"/>
      <c r="J131" s="6"/>
      <c r="K131" s="132"/>
      <c r="L131" s="133"/>
      <c r="M131" s="6"/>
      <c r="N131" s="99"/>
      <c r="O131" s="142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15" t="s">
        <v>539</v>
      </c>
      <c r="B132" s="109"/>
      <c r="C132" s="109"/>
      <c r="D132" s="109"/>
      <c r="E132" s="6"/>
      <c r="F132" s="116" t="s">
        <v>542</v>
      </c>
      <c r="G132" s="6"/>
      <c r="H132" s="6" t="s">
        <v>758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15"/>
      <c r="B133" s="109"/>
      <c r="C133" s="109"/>
      <c r="D133" s="109"/>
      <c r="E133" s="6"/>
      <c r="F133" s="116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54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15"/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5" t="s">
        <v>1014</v>
      </c>
      <c r="B135" s="109"/>
      <c r="C135" s="109"/>
      <c r="D135" s="109"/>
      <c r="E135" s="6"/>
      <c r="F135" s="116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4" t="s">
        <v>16</v>
      </c>
      <c r="B136" s="94" t="s">
        <v>511</v>
      </c>
      <c r="C136" s="94"/>
      <c r="D136" s="95" t="s">
        <v>522</v>
      </c>
      <c r="E136" s="94" t="s">
        <v>523</v>
      </c>
      <c r="F136" s="94" t="s">
        <v>524</v>
      </c>
      <c r="G136" s="94" t="s">
        <v>544</v>
      </c>
      <c r="H136" s="94" t="s">
        <v>526</v>
      </c>
      <c r="I136" s="94" t="s">
        <v>527</v>
      </c>
      <c r="J136" s="93" t="s">
        <v>528</v>
      </c>
      <c r="K136" s="136" t="s">
        <v>552</v>
      </c>
      <c r="L136" s="96" t="s">
        <v>530</v>
      </c>
      <c r="M136" s="136" t="s">
        <v>553</v>
      </c>
      <c r="N136" s="94" t="s">
        <v>554</v>
      </c>
      <c r="O136" s="93" t="s">
        <v>532</v>
      </c>
      <c r="P136" s="95" t="s">
        <v>533</v>
      </c>
      <c r="Q136" s="41"/>
      <c r="R136" s="6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</row>
    <row r="137" spans="1:38" ht="12.75" customHeight="1">
      <c r="A137" s="286">
        <v>1</v>
      </c>
      <c r="B137" s="304">
        <v>45064</v>
      </c>
      <c r="C137" s="302"/>
      <c r="D137" s="302" t="s">
        <v>36</v>
      </c>
      <c r="E137" s="286" t="s">
        <v>877</v>
      </c>
      <c r="F137" s="286">
        <v>43980</v>
      </c>
      <c r="G137" s="286">
        <v>44089</v>
      </c>
      <c r="H137" s="341">
        <v>43800</v>
      </c>
      <c r="I137" s="341" t="s">
        <v>1015</v>
      </c>
      <c r="J137" s="272" t="s">
        <v>1016</v>
      </c>
      <c r="K137" s="280">
        <f>F137-H137</f>
        <v>180</v>
      </c>
      <c r="L137" s="291">
        <f t="shared" ref="L137" si="122">(H137*N137)*0.07%</f>
        <v>766.50000000000011</v>
      </c>
      <c r="M137" s="282">
        <f t="shared" ref="M137" si="123">(K137*N137)-L137</f>
        <v>3733.5</v>
      </c>
      <c r="N137" s="280">
        <v>25</v>
      </c>
      <c r="O137" s="272" t="s">
        <v>534</v>
      </c>
      <c r="P137" s="273">
        <v>45064</v>
      </c>
      <c r="Q137" s="299"/>
      <c r="R137" s="54" t="s">
        <v>1189</v>
      </c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300"/>
      <c r="AG137" s="301"/>
      <c r="AH137" s="299"/>
      <c r="AI137" s="299"/>
      <c r="AJ137" s="300"/>
      <c r="AK137" s="300"/>
      <c r="AL137" s="300"/>
    </row>
    <row r="138" spans="1:38" s="198" customFormat="1" ht="12.75" customHeight="1">
      <c r="A138" s="286">
        <v>2</v>
      </c>
      <c r="B138" s="304">
        <v>45065</v>
      </c>
      <c r="C138" s="302"/>
      <c r="D138" s="302" t="s">
        <v>1027</v>
      </c>
      <c r="E138" s="274" t="s">
        <v>536</v>
      </c>
      <c r="F138" s="274">
        <v>10.25</v>
      </c>
      <c r="G138" s="274">
        <v>7.7</v>
      </c>
      <c r="H138" s="283">
        <v>14</v>
      </c>
      <c r="I138" s="291">
        <v>17</v>
      </c>
      <c r="J138" s="272" t="s">
        <v>1022</v>
      </c>
      <c r="K138" s="280">
        <f t="shared" ref="K138:K143" si="124">H138-F138</f>
        <v>3.75</v>
      </c>
      <c r="L138" s="291">
        <v>100</v>
      </c>
      <c r="M138" s="282">
        <f t="shared" ref="M138" si="125">(K138*N138)-L138</f>
        <v>2150</v>
      </c>
      <c r="N138" s="280">
        <v>600</v>
      </c>
      <c r="O138" s="272" t="s">
        <v>534</v>
      </c>
      <c r="P138" s="273">
        <v>45065</v>
      </c>
      <c r="Q138" s="377"/>
      <c r="R138" s="54" t="s">
        <v>1189</v>
      </c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378"/>
      <c r="AG138" s="379"/>
      <c r="AH138" s="377"/>
      <c r="AI138" s="377"/>
      <c r="AJ138" s="378"/>
      <c r="AK138" s="378"/>
      <c r="AL138" s="378"/>
    </row>
    <row r="139" spans="1:38" s="198" customFormat="1" ht="12.75" customHeight="1">
      <c r="A139" s="308">
        <v>3</v>
      </c>
      <c r="B139" s="320">
        <v>45065</v>
      </c>
      <c r="C139" s="311"/>
      <c r="D139" s="311" t="s">
        <v>1020</v>
      </c>
      <c r="E139" s="308" t="s">
        <v>536</v>
      </c>
      <c r="F139" s="308">
        <v>71</v>
      </c>
      <c r="G139" s="308">
        <v>58</v>
      </c>
      <c r="H139" s="380">
        <v>69.5</v>
      </c>
      <c r="I139" s="380" t="s">
        <v>1021</v>
      </c>
      <c r="J139" s="290" t="s">
        <v>1023</v>
      </c>
      <c r="K139" s="314">
        <f t="shared" si="124"/>
        <v>-1.5</v>
      </c>
      <c r="L139" s="313">
        <v>100</v>
      </c>
      <c r="M139" s="316">
        <f t="shared" ref="M139:M140" si="126">(K139*N139)-L139</f>
        <v>-175</v>
      </c>
      <c r="N139" s="314">
        <v>50</v>
      </c>
      <c r="O139" s="290" t="s">
        <v>546</v>
      </c>
      <c r="P139" s="309">
        <v>45065</v>
      </c>
      <c r="Q139" s="197"/>
      <c r="R139" s="54" t="s">
        <v>1189</v>
      </c>
      <c r="S139" s="197"/>
      <c r="T139" s="197"/>
      <c r="U139" s="197"/>
      <c r="V139" s="197"/>
      <c r="W139" s="197"/>
      <c r="X139" s="197"/>
      <c r="Y139" s="197"/>
      <c r="Z139" s="197"/>
    </row>
    <row r="140" spans="1:38" s="198" customFormat="1" ht="12.75" customHeight="1">
      <c r="A140" s="308">
        <v>4</v>
      </c>
      <c r="B140" s="320">
        <v>45068</v>
      </c>
      <c r="C140" s="311"/>
      <c r="D140" s="311" t="s">
        <v>1032</v>
      </c>
      <c r="E140" s="308" t="s">
        <v>536</v>
      </c>
      <c r="F140" s="308">
        <v>70</v>
      </c>
      <c r="G140" s="308">
        <v>55</v>
      </c>
      <c r="H140" s="380">
        <v>55</v>
      </c>
      <c r="I140" s="380" t="s">
        <v>1021</v>
      </c>
      <c r="J140" s="290" t="s">
        <v>1033</v>
      </c>
      <c r="K140" s="314">
        <f t="shared" si="124"/>
        <v>-15</v>
      </c>
      <c r="L140" s="313">
        <v>100</v>
      </c>
      <c r="M140" s="316">
        <f t="shared" si="126"/>
        <v>-850</v>
      </c>
      <c r="N140" s="314">
        <v>50</v>
      </c>
      <c r="O140" s="290" t="s">
        <v>546</v>
      </c>
      <c r="P140" s="309">
        <v>45068</v>
      </c>
      <c r="Q140" s="197"/>
      <c r="R140" s="54" t="s">
        <v>1189</v>
      </c>
      <c r="S140" s="197"/>
      <c r="T140" s="197"/>
      <c r="U140" s="197"/>
      <c r="V140" s="197"/>
      <c r="W140" s="197"/>
      <c r="X140" s="197"/>
      <c r="Y140" s="197"/>
      <c r="Z140" s="197"/>
    </row>
    <row r="141" spans="1:38" s="198" customFormat="1" ht="12.75" customHeight="1">
      <c r="A141" s="308">
        <v>5</v>
      </c>
      <c r="B141" s="320">
        <v>45069</v>
      </c>
      <c r="C141" s="311"/>
      <c r="D141" s="311" t="s">
        <v>1037</v>
      </c>
      <c r="E141" s="308" t="s">
        <v>536</v>
      </c>
      <c r="F141" s="308">
        <v>26</v>
      </c>
      <c r="G141" s="308">
        <v>10</v>
      </c>
      <c r="H141" s="380">
        <v>25.5</v>
      </c>
      <c r="I141" s="380" t="s">
        <v>1038</v>
      </c>
      <c r="J141" s="290" t="s">
        <v>1039</v>
      </c>
      <c r="K141" s="314">
        <f t="shared" si="124"/>
        <v>-0.5</v>
      </c>
      <c r="L141" s="313">
        <v>100</v>
      </c>
      <c r="M141" s="316">
        <f t="shared" ref="M141:M144" si="127">(K141*N141)-L141</f>
        <v>-187.5</v>
      </c>
      <c r="N141" s="314">
        <v>175</v>
      </c>
      <c r="O141" s="290" t="s">
        <v>546</v>
      </c>
      <c r="P141" s="309">
        <v>45069</v>
      </c>
      <c r="Q141" s="197"/>
      <c r="R141" s="54" t="s">
        <v>1189</v>
      </c>
      <c r="S141" s="197"/>
      <c r="T141" s="197"/>
      <c r="U141" s="197"/>
      <c r="V141" s="197"/>
      <c r="W141" s="197"/>
      <c r="X141" s="197"/>
      <c r="Y141" s="197"/>
      <c r="Z141" s="197"/>
    </row>
    <row r="142" spans="1:38" s="198" customFormat="1" ht="12.75" customHeight="1">
      <c r="A142" s="308">
        <v>6</v>
      </c>
      <c r="B142" s="320">
        <v>45070</v>
      </c>
      <c r="C142" s="311"/>
      <c r="D142" s="311" t="s">
        <v>37</v>
      </c>
      <c r="E142" s="308" t="s">
        <v>536</v>
      </c>
      <c r="F142" s="308">
        <v>18310</v>
      </c>
      <c r="G142" s="308">
        <v>18263</v>
      </c>
      <c r="H142" s="380">
        <v>18300</v>
      </c>
      <c r="I142" s="380" t="s">
        <v>1054</v>
      </c>
      <c r="J142" s="290" t="s">
        <v>945</v>
      </c>
      <c r="K142" s="314">
        <f t="shared" si="124"/>
        <v>-10</v>
      </c>
      <c r="L142" s="313">
        <f t="shared" ref="L142:L144" si="128">(H142*N142)*0.07%</f>
        <v>640.50000000000011</v>
      </c>
      <c r="M142" s="316">
        <f>(K142*N142)-L142</f>
        <v>-1140.5</v>
      </c>
      <c r="N142" s="314">
        <v>50</v>
      </c>
      <c r="O142" s="290" t="s">
        <v>546</v>
      </c>
      <c r="P142" s="309">
        <v>45070</v>
      </c>
      <c r="Q142" s="197"/>
      <c r="R142" s="54" t="s">
        <v>1189</v>
      </c>
      <c r="S142" s="197"/>
      <c r="T142" s="197"/>
      <c r="U142" s="197"/>
      <c r="V142" s="197"/>
      <c r="W142" s="197"/>
      <c r="X142" s="197"/>
      <c r="Y142" s="197"/>
      <c r="Z142" s="197"/>
    </row>
    <row r="143" spans="1:38" s="198" customFormat="1" ht="12.75" customHeight="1">
      <c r="A143" s="308">
        <v>7</v>
      </c>
      <c r="B143" s="320">
        <v>45070</v>
      </c>
      <c r="C143" s="311"/>
      <c r="D143" s="311" t="s">
        <v>1053</v>
      </c>
      <c r="E143" s="308" t="s">
        <v>536</v>
      </c>
      <c r="F143" s="308">
        <v>81</v>
      </c>
      <c r="G143" s="308">
        <v>70</v>
      </c>
      <c r="H143" s="380">
        <v>79</v>
      </c>
      <c r="I143" s="380">
        <v>118</v>
      </c>
      <c r="J143" s="290" t="s">
        <v>1056</v>
      </c>
      <c r="K143" s="314">
        <f t="shared" si="124"/>
        <v>-2</v>
      </c>
      <c r="L143" s="313">
        <v>100</v>
      </c>
      <c r="M143" s="316">
        <f t="shared" si="127"/>
        <v>-900</v>
      </c>
      <c r="N143" s="314">
        <v>400</v>
      </c>
      <c r="O143" s="290" t="s">
        <v>546</v>
      </c>
      <c r="P143" s="309">
        <v>45070</v>
      </c>
      <c r="Q143" s="197"/>
      <c r="R143" s="54" t="s">
        <v>1189</v>
      </c>
      <c r="S143" s="197"/>
      <c r="T143" s="197"/>
      <c r="U143" s="197"/>
      <c r="V143" s="197"/>
      <c r="W143" s="197"/>
      <c r="X143" s="197"/>
      <c r="Y143" s="197"/>
      <c r="Z143" s="197"/>
    </row>
    <row r="144" spans="1:38" s="198" customFormat="1" ht="12.75" customHeight="1">
      <c r="A144" s="308">
        <v>8</v>
      </c>
      <c r="B144" s="320">
        <v>45070</v>
      </c>
      <c r="C144" s="311"/>
      <c r="D144" s="311" t="s">
        <v>37</v>
      </c>
      <c r="E144" s="308" t="s">
        <v>877</v>
      </c>
      <c r="F144" s="308">
        <v>18285</v>
      </c>
      <c r="G144" s="308">
        <v>18325</v>
      </c>
      <c r="H144" s="380">
        <v>18295</v>
      </c>
      <c r="I144" s="380" t="s">
        <v>1055</v>
      </c>
      <c r="J144" s="290" t="s">
        <v>945</v>
      </c>
      <c r="K144" s="314">
        <f>F144-H144</f>
        <v>-10</v>
      </c>
      <c r="L144" s="313">
        <f t="shared" si="128"/>
        <v>320.16250000000002</v>
      </c>
      <c r="M144" s="316">
        <f t="shared" si="127"/>
        <v>-570.16250000000002</v>
      </c>
      <c r="N144" s="314">
        <v>25</v>
      </c>
      <c r="O144" s="290" t="s">
        <v>546</v>
      </c>
      <c r="P144" s="309">
        <v>45070</v>
      </c>
      <c r="Q144" s="197"/>
      <c r="R144" s="54" t="s">
        <v>1189</v>
      </c>
      <c r="S144" s="197"/>
      <c r="T144" s="197"/>
      <c r="U144" s="197"/>
      <c r="V144" s="197"/>
      <c r="W144" s="197"/>
      <c r="X144" s="197"/>
      <c r="Y144" s="197"/>
      <c r="Z144" s="197"/>
    </row>
    <row r="145" spans="1:26" s="198" customFormat="1" ht="12.75" customHeight="1">
      <c r="A145" s="322"/>
      <c r="B145" s="323"/>
      <c r="C145" s="325"/>
      <c r="D145" s="325"/>
      <c r="E145" s="322"/>
      <c r="F145" s="322"/>
      <c r="G145" s="322"/>
      <c r="H145" s="376"/>
      <c r="I145" s="376"/>
      <c r="J145" s="225"/>
      <c r="K145" s="254"/>
      <c r="L145" s="217"/>
      <c r="M145" s="327"/>
      <c r="N145" s="254"/>
      <c r="O145" s="225"/>
      <c r="P145" s="199"/>
      <c r="Q145" s="197"/>
      <c r="R145" s="203"/>
      <c r="S145" s="197"/>
      <c r="T145" s="197"/>
      <c r="U145" s="197"/>
      <c r="V145" s="197"/>
      <c r="W145" s="197"/>
      <c r="X145" s="197"/>
      <c r="Y145" s="197"/>
      <c r="Z145" s="197"/>
    </row>
    <row r="146" spans="1:26" ht="12.75" customHeight="1">
      <c r="A146" s="115"/>
      <c r="B146" s="109"/>
      <c r="C146" s="109"/>
      <c r="D146" s="109"/>
      <c r="E146" s="6"/>
      <c r="F146" s="116"/>
      <c r="G146" s="54"/>
      <c r="H146" s="41"/>
      <c r="I146" s="54"/>
      <c r="J146" s="6"/>
      <c r="K146" s="132"/>
      <c r="L146" s="133"/>
      <c r="M146" s="6"/>
      <c r="N146" s="99"/>
      <c r="O146" s="13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/>
      <c r="B147" s="109"/>
      <c r="C147" s="109"/>
      <c r="D147" s="109"/>
      <c r="E147" s="6"/>
      <c r="F147" s="116"/>
      <c r="G147" s="54"/>
      <c r="H147" s="41"/>
      <c r="I147" s="54"/>
      <c r="J147" s="6"/>
      <c r="K147" s="132"/>
      <c r="L147" s="133"/>
      <c r="M147" s="6"/>
      <c r="N147" s="99"/>
      <c r="O147" s="134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54"/>
      <c r="H148" s="41"/>
      <c r="I148" s="54"/>
      <c r="J148" s="6"/>
      <c r="K148" s="132"/>
      <c r="L148" s="133"/>
      <c r="M148" s="6"/>
      <c r="N148" s="99"/>
      <c r="O148" s="13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15"/>
      <c r="B150" s="109"/>
      <c r="C150" s="109"/>
      <c r="D150" s="109"/>
      <c r="E150" s="6"/>
      <c r="F150" s="116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54"/>
      <c r="B151" s="98"/>
      <c r="C151" s="98"/>
      <c r="D151" s="41"/>
      <c r="E151" s="54"/>
      <c r="F151" s="54"/>
      <c r="G151" s="54"/>
      <c r="H151" s="41"/>
      <c r="I151" s="54"/>
      <c r="J151" s="6"/>
      <c r="K151" s="132"/>
      <c r="L151" s="133"/>
      <c r="M151" s="6"/>
      <c r="N151" s="99"/>
      <c r="O151" s="13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38.25" customHeight="1">
      <c r="A152" s="41"/>
      <c r="B152" s="143" t="s">
        <v>559</v>
      </c>
      <c r="C152" s="143"/>
      <c r="D152" s="143"/>
      <c r="E152" s="143"/>
      <c r="F152" s="6"/>
      <c r="G152" s="6"/>
      <c r="H152" s="126"/>
      <c r="I152" s="6"/>
      <c r="J152" s="126"/>
      <c r="K152" s="127"/>
      <c r="L152" s="6"/>
      <c r="M152" s="6"/>
      <c r="N152" s="1"/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93" t="s">
        <v>16</v>
      </c>
      <c r="B153" s="94" t="s">
        <v>511</v>
      </c>
      <c r="C153" s="94"/>
      <c r="D153" s="95" t="s">
        <v>522</v>
      </c>
      <c r="E153" s="94" t="s">
        <v>523</v>
      </c>
      <c r="F153" s="94" t="s">
        <v>524</v>
      </c>
      <c r="G153" s="94" t="s">
        <v>560</v>
      </c>
      <c r="H153" s="94" t="s">
        <v>561</v>
      </c>
      <c r="I153" s="94" t="s">
        <v>527</v>
      </c>
      <c r="J153" s="144" t="s">
        <v>528</v>
      </c>
      <c r="K153" s="94" t="s">
        <v>529</v>
      </c>
      <c r="L153" s="94" t="s">
        <v>562</v>
      </c>
      <c r="M153" s="94" t="s">
        <v>532</v>
      </c>
      <c r="N153" s="95" t="s">
        <v>533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</v>
      </c>
      <c r="B154" s="146">
        <v>41579</v>
      </c>
      <c r="C154" s="146"/>
      <c r="D154" s="147" t="s">
        <v>563</v>
      </c>
      <c r="E154" s="148" t="s">
        <v>564</v>
      </c>
      <c r="F154" s="149">
        <v>82</v>
      </c>
      <c r="G154" s="148" t="s">
        <v>565</v>
      </c>
      <c r="H154" s="148">
        <v>100</v>
      </c>
      <c r="I154" s="150">
        <v>100</v>
      </c>
      <c r="J154" s="151" t="s">
        <v>566</v>
      </c>
      <c r="K154" s="152">
        <f t="shared" ref="K154:K185" si="129">H154-F154</f>
        <v>18</v>
      </c>
      <c r="L154" s="153">
        <f t="shared" ref="L154:L185" si="130">K154/F154</f>
        <v>0.21951219512195122</v>
      </c>
      <c r="M154" s="148" t="s">
        <v>534</v>
      </c>
      <c r="N154" s="154">
        <v>42657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</v>
      </c>
      <c r="B155" s="146">
        <v>41794</v>
      </c>
      <c r="C155" s="146"/>
      <c r="D155" s="147" t="s">
        <v>567</v>
      </c>
      <c r="E155" s="148" t="s">
        <v>536</v>
      </c>
      <c r="F155" s="149">
        <v>257</v>
      </c>
      <c r="G155" s="148" t="s">
        <v>565</v>
      </c>
      <c r="H155" s="148">
        <v>300</v>
      </c>
      <c r="I155" s="150">
        <v>300</v>
      </c>
      <c r="J155" s="151" t="s">
        <v>566</v>
      </c>
      <c r="K155" s="152">
        <f t="shared" si="129"/>
        <v>43</v>
      </c>
      <c r="L155" s="153">
        <f t="shared" si="130"/>
        <v>0.16731517509727625</v>
      </c>
      <c r="M155" s="148" t="s">
        <v>534</v>
      </c>
      <c r="N155" s="154">
        <v>41822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</v>
      </c>
      <c r="B156" s="146">
        <v>41828</v>
      </c>
      <c r="C156" s="146"/>
      <c r="D156" s="147" t="s">
        <v>568</v>
      </c>
      <c r="E156" s="148" t="s">
        <v>536</v>
      </c>
      <c r="F156" s="149">
        <v>393</v>
      </c>
      <c r="G156" s="148" t="s">
        <v>565</v>
      </c>
      <c r="H156" s="148">
        <v>468</v>
      </c>
      <c r="I156" s="150">
        <v>468</v>
      </c>
      <c r="J156" s="151" t="s">
        <v>566</v>
      </c>
      <c r="K156" s="152">
        <f t="shared" si="129"/>
        <v>75</v>
      </c>
      <c r="L156" s="153">
        <f t="shared" si="130"/>
        <v>0.19083969465648856</v>
      </c>
      <c r="M156" s="148" t="s">
        <v>534</v>
      </c>
      <c r="N156" s="154">
        <v>41863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</v>
      </c>
      <c r="B157" s="146">
        <v>41857</v>
      </c>
      <c r="C157" s="146"/>
      <c r="D157" s="147" t="s">
        <v>569</v>
      </c>
      <c r="E157" s="148" t="s">
        <v>536</v>
      </c>
      <c r="F157" s="149">
        <v>205</v>
      </c>
      <c r="G157" s="148" t="s">
        <v>565</v>
      </c>
      <c r="H157" s="148">
        <v>275</v>
      </c>
      <c r="I157" s="150">
        <v>250</v>
      </c>
      <c r="J157" s="151" t="s">
        <v>566</v>
      </c>
      <c r="K157" s="152">
        <f t="shared" si="129"/>
        <v>70</v>
      </c>
      <c r="L157" s="153">
        <f t="shared" si="130"/>
        <v>0.34146341463414637</v>
      </c>
      <c r="M157" s="148" t="s">
        <v>534</v>
      </c>
      <c r="N157" s="154">
        <v>41962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</v>
      </c>
      <c r="B158" s="146">
        <v>41886</v>
      </c>
      <c r="C158" s="146"/>
      <c r="D158" s="147" t="s">
        <v>570</v>
      </c>
      <c r="E158" s="148" t="s">
        <v>536</v>
      </c>
      <c r="F158" s="149">
        <v>162</v>
      </c>
      <c r="G158" s="148" t="s">
        <v>565</v>
      </c>
      <c r="H158" s="148">
        <v>190</v>
      </c>
      <c r="I158" s="150">
        <v>190</v>
      </c>
      <c r="J158" s="151" t="s">
        <v>566</v>
      </c>
      <c r="K158" s="152">
        <f t="shared" si="129"/>
        <v>28</v>
      </c>
      <c r="L158" s="153">
        <f t="shared" si="130"/>
        <v>0.1728395061728395</v>
      </c>
      <c r="M158" s="148" t="s">
        <v>534</v>
      </c>
      <c r="N158" s="154">
        <v>42006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</v>
      </c>
      <c r="B159" s="146">
        <v>41886</v>
      </c>
      <c r="C159" s="146"/>
      <c r="D159" s="147" t="s">
        <v>571</v>
      </c>
      <c r="E159" s="148" t="s">
        <v>536</v>
      </c>
      <c r="F159" s="149">
        <v>75</v>
      </c>
      <c r="G159" s="148" t="s">
        <v>565</v>
      </c>
      <c r="H159" s="148">
        <v>91.5</v>
      </c>
      <c r="I159" s="150" t="s">
        <v>572</v>
      </c>
      <c r="J159" s="151" t="s">
        <v>573</v>
      </c>
      <c r="K159" s="152">
        <f t="shared" si="129"/>
        <v>16.5</v>
      </c>
      <c r="L159" s="153">
        <f t="shared" si="130"/>
        <v>0.22</v>
      </c>
      <c r="M159" s="148" t="s">
        <v>534</v>
      </c>
      <c r="N159" s="154">
        <v>41954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</v>
      </c>
      <c r="B160" s="146">
        <v>41913</v>
      </c>
      <c r="C160" s="146"/>
      <c r="D160" s="147" t="s">
        <v>574</v>
      </c>
      <c r="E160" s="148" t="s">
        <v>536</v>
      </c>
      <c r="F160" s="149">
        <v>850</v>
      </c>
      <c r="G160" s="148" t="s">
        <v>565</v>
      </c>
      <c r="H160" s="148">
        <v>982.5</v>
      </c>
      <c r="I160" s="150">
        <v>1050</v>
      </c>
      <c r="J160" s="151" t="s">
        <v>575</v>
      </c>
      <c r="K160" s="152">
        <f t="shared" si="129"/>
        <v>132.5</v>
      </c>
      <c r="L160" s="153">
        <f t="shared" si="130"/>
        <v>0.15588235294117647</v>
      </c>
      <c r="M160" s="148" t="s">
        <v>534</v>
      </c>
      <c r="N160" s="154">
        <v>42039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</v>
      </c>
      <c r="B161" s="146">
        <v>41913</v>
      </c>
      <c r="C161" s="146"/>
      <c r="D161" s="147" t="s">
        <v>576</v>
      </c>
      <c r="E161" s="148" t="s">
        <v>536</v>
      </c>
      <c r="F161" s="149">
        <v>475</v>
      </c>
      <c r="G161" s="148" t="s">
        <v>565</v>
      </c>
      <c r="H161" s="148">
        <v>515</v>
      </c>
      <c r="I161" s="150">
        <v>600</v>
      </c>
      <c r="J161" s="151" t="s">
        <v>577</v>
      </c>
      <c r="K161" s="152">
        <f t="shared" si="129"/>
        <v>40</v>
      </c>
      <c r="L161" s="153">
        <f t="shared" si="130"/>
        <v>8.4210526315789472E-2</v>
      </c>
      <c r="M161" s="148" t="s">
        <v>534</v>
      </c>
      <c r="N161" s="15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</v>
      </c>
      <c r="B162" s="146">
        <v>41913</v>
      </c>
      <c r="C162" s="146"/>
      <c r="D162" s="147" t="s">
        <v>578</v>
      </c>
      <c r="E162" s="148" t="s">
        <v>536</v>
      </c>
      <c r="F162" s="149">
        <v>86</v>
      </c>
      <c r="G162" s="148" t="s">
        <v>565</v>
      </c>
      <c r="H162" s="148">
        <v>99</v>
      </c>
      <c r="I162" s="150">
        <v>140</v>
      </c>
      <c r="J162" s="151" t="s">
        <v>579</v>
      </c>
      <c r="K162" s="152">
        <f t="shared" si="129"/>
        <v>13</v>
      </c>
      <c r="L162" s="153">
        <f t="shared" si="130"/>
        <v>0.15116279069767441</v>
      </c>
      <c r="M162" s="148" t="s">
        <v>534</v>
      </c>
      <c r="N162" s="15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10</v>
      </c>
      <c r="B163" s="146">
        <v>41926</v>
      </c>
      <c r="C163" s="146"/>
      <c r="D163" s="147" t="s">
        <v>580</v>
      </c>
      <c r="E163" s="148" t="s">
        <v>536</v>
      </c>
      <c r="F163" s="149">
        <v>496.6</v>
      </c>
      <c r="G163" s="148" t="s">
        <v>565</v>
      </c>
      <c r="H163" s="148">
        <v>621</v>
      </c>
      <c r="I163" s="150">
        <v>580</v>
      </c>
      <c r="J163" s="151" t="s">
        <v>566</v>
      </c>
      <c r="K163" s="152">
        <f t="shared" si="129"/>
        <v>124.39999999999998</v>
      </c>
      <c r="L163" s="153">
        <f t="shared" si="130"/>
        <v>0.25050342327829234</v>
      </c>
      <c r="M163" s="148" t="s">
        <v>534</v>
      </c>
      <c r="N163" s="154">
        <v>42605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11</v>
      </c>
      <c r="B164" s="146">
        <v>41926</v>
      </c>
      <c r="C164" s="146"/>
      <c r="D164" s="147" t="s">
        <v>581</v>
      </c>
      <c r="E164" s="148" t="s">
        <v>536</v>
      </c>
      <c r="F164" s="149">
        <v>2481.9</v>
      </c>
      <c r="G164" s="148" t="s">
        <v>565</v>
      </c>
      <c r="H164" s="148">
        <v>2840</v>
      </c>
      <c r="I164" s="150">
        <v>2870</v>
      </c>
      <c r="J164" s="151" t="s">
        <v>582</v>
      </c>
      <c r="K164" s="152">
        <f t="shared" si="129"/>
        <v>358.09999999999991</v>
      </c>
      <c r="L164" s="153">
        <f t="shared" si="130"/>
        <v>0.14428462065353154</v>
      </c>
      <c r="M164" s="148" t="s">
        <v>534</v>
      </c>
      <c r="N164" s="154">
        <v>42017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12</v>
      </c>
      <c r="B165" s="146">
        <v>41928</v>
      </c>
      <c r="C165" s="146"/>
      <c r="D165" s="147" t="s">
        <v>583</v>
      </c>
      <c r="E165" s="148" t="s">
        <v>536</v>
      </c>
      <c r="F165" s="149">
        <v>84.5</v>
      </c>
      <c r="G165" s="148" t="s">
        <v>565</v>
      </c>
      <c r="H165" s="148">
        <v>93</v>
      </c>
      <c r="I165" s="150">
        <v>110</v>
      </c>
      <c r="J165" s="151" t="s">
        <v>584</v>
      </c>
      <c r="K165" s="152">
        <f t="shared" si="129"/>
        <v>8.5</v>
      </c>
      <c r="L165" s="153">
        <f t="shared" si="130"/>
        <v>0.10059171597633136</v>
      </c>
      <c r="M165" s="148" t="s">
        <v>534</v>
      </c>
      <c r="N165" s="15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13</v>
      </c>
      <c r="B166" s="146">
        <v>41928</v>
      </c>
      <c r="C166" s="146"/>
      <c r="D166" s="147" t="s">
        <v>585</v>
      </c>
      <c r="E166" s="148" t="s">
        <v>536</v>
      </c>
      <c r="F166" s="149">
        <v>401</v>
      </c>
      <c r="G166" s="148" t="s">
        <v>565</v>
      </c>
      <c r="H166" s="148">
        <v>428</v>
      </c>
      <c r="I166" s="150">
        <v>450</v>
      </c>
      <c r="J166" s="151" t="s">
        <v>586</v>
      </c>
      <c r="K166" s="152">
        <f t="shared" si="129"/>
        <v>27</v>
      </c>
      <c r="L166" s="153">
        <f t="shared" si="130"/>
        <v>6.7331670822942641E-2</v>
      </c>
      <c r="M166" s="148" t="s">
        <v>534</v>
      </c>
      <c r="N166" s="154">
        <v>42020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14</v>
      </c>
      <c r="B167" s="146">
        <v>41928</v>
      </c>
      <c r="C167" s="146"/>
      <c r="D167" s="147" t="s">
        <v>587</v>
      </c>
      <c r="E167" s="148" t="s">
        <v>536</v>
      </c>
      <c r="F167" s="149">
        <v>101</v>
      </c>
      <c r="G167" s="148" t="s">
        <v>565</v>
      </c>
      <c r="H167" s="148">
        <v>112</v>
      </c>
      <c r="I167" s="150">
        <v>120</v>
      </c>
      <c r="J167" s="151" t="s">
        <v>588</v>
      </c>
      <c r="K167" s="152">
        <f t="shared" si="129"/>
        <v>11</v>
      </c>
      <c r="L167" s="153">
        <f t="shared" si="130"/>
        <v>0.10891089108910891</v>
      </c>
      <c r="M167" s="148" t="s">
        <v>534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15</v>
      </c>
      <c r="B168" s="146">
        <v>41954</v>
      </c>
      <c r="C168" s="146"/>
      <c r="D168" s="147" t="s">
        <v>589</v>
      </c>
      <c r="E168" s="148" t="s">
        <v>536</v>
      </c>
      <c r="F168" s="149">
        <v>59</v>
      </c>
      <c r="G168" s="148" t="s">
        <v>565</v>
      </c>
      <c r="H168" s="148">
        <v>76</v>
      </c>
      <c r="I168" s="150">
        <v>76</v>
      </c>
      <c r="J168" s="151" t="s">
        <v>566</v>
      </c>
      <c r="K168" s="152">
        <f t="shared" si="129"/>
        <v>17</v>
      </c>
      <c r="L168" s="153">
        <f t="shared" si="130"/>
        <v>0.28813559322033899</v>
      </c>
      <c r="M168" s="148" t="s">
        <v>534</v>
      </c>
      <c r="N168" s="154">
        <v>43032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16</v>
      </c>
      <c r="B169" s="146">
        <v>41954</v>
      </c>
      <c r="C169" s="146"/>
      <c r="D169" s="147" t="s">
        <v>578</v>
      </c>
      <c r="E169" s="148" t="s">
        <v>536</v>
      </c>
      <c r="F169" s="149">
        <v>99</v>
      </c>
      <c r="G169" s="148" t="s">
        <v>565</v>
      </c>
      <c r="H169" s="148">
        <v>120</v>
      </c>
      <c r="I169" s="150">
        <v>120</v>
      </c>
      <c r="J169" s="151" t="s">
        <v>547</v>
      </c>
      <c r="K169" s="152">
        <f t="shared" si="129"/>
        <v>21</v>
      </c>
      <c r="L169" s="153">
        <f t="shared" si="130"/>
        <v>0.21212121212121213</v>
      </c>
      <c r="M169" s="148" t="s">
        <v>534</v>
      </c>
      <c r="N169" s="154">
        <v>41960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17</v>
      </c>
      <c r="B170" s="146">
        <v>41956</v>
      </c>
      <c r="C170" s="146"/>
      <c r="D170" s="147" t="s">
        <v>590</v>
      </c>
      <c r="E170" s="148" t="s">
        <v>536</v>
      </c>
      <c r="F170" s="149">
        <v>22</v>
      </c>
      <c r="G170" s="148" t="s">
        <v>565</v>
      </c>
      <c r="H170" s="148">
        <v>33.549999999999997</v>
      </c>
      <c r="I170" s="150">
        <v>32</v>
      </c>
      <c r="J170" s="151" t="s">
        <v>591</v>
      </c>
      <c r="K170" s="152">
        <f t="shared" si="129"/>
        <v>11.549999999999997</v>
      </c>
      <c r="L170" s="153">
        <f t="shared" si="130"/>
        <v>0.52499999999999991</v>
      </c>
      <c r="M170" s="148" t="s">
        <v>534</v>
      </c>
      <c r="N170" s="154">
        <v>42188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18</v>
      </c>
      <c r="B171" s="146">
        <v>41976</v>
      </c>
      <c r="C171" s="146"/>
      <c r="D171" s="147" t="s">
        <v>592</v>
      </c>
      <c r="E171" s="148" t="s">
        <v>536</v>
      </c>
      <c r="F171" s="149">
        <v>440</v>
      </c>
      <c r="G171" s="148" t="s">
        <v>565</v>
      </c>
      <c r="H171" s="148">
        <v>520</v>
      </c>
      <c r="I171" s="150">
        <v>520</v>
      </c>
      <c r="J171" s="151" t="s">
        <v>593</v>
      </c>
      <c r="K171" s="152">
        <f t="shared" si="129"/>
        <v>80</v>
      </c>
      <c r="L171" s="153">
        <f t="shared" si="130"/>
        <v>0.18181818181818182</v>
      </c>
      <c r="M171" s="148" t="s">
        <v>534</v>
      </c>
      <c r="N171" s="154">
        <v>42208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19</v>
      </c>
      <c r="B172" s="146">
        <v>41976</v>
      </c>
      <c r="C172" s="146"/>
      <c r="D172" s="147" t="s">
        <v>594</v>
      </c>
      <c r="E172" s="148" t="s">
        <v>536</v>
      </c>
      <c r="F172" s="149">
        <v>360</v>
      </c>
      <c r="G172" s="148" t="s">
        <v>565</v>
      </c>
      <c r="H172" s="148">
        <v>427</v>
      </c>
      <c r="I172" s="150">
        <v>425</v>
      </c>
      <c r="J172" s="151" t="s">
        <v>595</v>
      </c>
      <c r="K172" s="152">
        <f t="shared" si="129"/>
        <v>67</v>
      </c>
      <c r="L172" s="153">
        <f t="shared" si="130"/>
        <v>0.18611111111111112</v>
      </c>
      <c r="M172" s="148" t="s">
        <v>534</v>
      </c>
      <c r="N172" s="154">
        <v>42058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20</v>
      </c>
      <c r="B173" s="146">
        <v>42012</v>
      </c>
      <c r="C173" s="146"/>
      <c r="D173" s="147" t="s">
        <v>596</v>
      </c>
      <c r="E173" s="148" t="s">
        <v>536</v>
      </c>
      <c r="F173" s="149">
        <v>360</v>
      </c>
      <c r="G173" s="148" t="s">
        <v>565</v>
      </c>
      <c r="H173" s="148">
        <v>455</v>
      </c>
      <c r="I173" s="150">
        <v>420</v>
      </c>
      <c r="J173" s="151" t="s">
        <v>597</v>
      </c>
      <c r="K173" s="152">
        <f t="shared" si="129"/>
        <v>95</v>
      </c>
      <c r="L173" s="153">
        <f t="shared" si="130"/>
        <v>0.2638888888888889</v>
      </c>
      <c r="M173" s="148" t="s">
        <v>534</v>
      </c>
      <c r="N173" s="154">
        <v>42024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21</v>
      </c>
      <c r="B174" s="146">
        <v>42012</v>
      </c>
      <c r="C174" s="146"/>
      <c r="D174" s="147" t="s">
        <v>598</v>
      </c>
      <c r="E174" s="148" t="s">
        <v>536</v>
      </c>
      <c r="F174" s="149">
        <v>130</v>
      </c>
      <c r="G174" s="148"/>
      <c r="H174" s="148">
        <v>175.5</v>
      </c>
      <c r="I174" s="150">
        <v>165</v>
      </c>
      <c r="J174" s="151" t="s">
        <v>599</v>
      </c>
      <c r="K174" s="152">
        <f t="shared" si="129"/>
        <v>45.5</v>
      </c>
      <c r="L174" s="153">
        <f t="shared" si="130"/>
        <v>0.35</v>
      </c>
      <c r="M174" s="148" t="s">
        <v>534</v>
      </c>
      <c r="N174" s="154">
        <v>43088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22</v>
      </c>
      <c r="B175" s="146">
        <v>42040</v>
      </c>
      <c r="C175" s="146"/>
      <c r="D175" s="147" t="s">
        <v>364</v>
      </c>
      <c r="E175" s="148" t="s">
        <v>564</v>
      </c>
      <c r="F175" s="149">
        <v>98</v>
      </c>
      <c r="G175" s="148"/>
      <c r="H175" s="148">
        <v>120</v>
      </c>
      <c r="I175" s="150">
        <v>120</v>
      </c>
      <c r="J175" s="151" t="s">
        <v>566</v>
      </c>
      <c r="K175" s="152">
        <f t="shared" si="129"/>
        <v>22</v>
      </c>
      <c r="L175" s="153">
        <f t="shared" si="130"/>
        <v>0.22448979591836735</v>
      </c>
      <c r="M175" s="148" t="s">
        <v>534</v>
      </c>
      <c r="N175" s="154">
        <v>42753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23</v>
      </c>
      <c r="B176" s="146">
        <v>42040</v>
      </c>
      <c r="C176" s="146"/>
      <c r="D176" s="147" t="s">
        <v>600</v>
      </c>
      <c r="E176" s="148" t="s">
        <v>564</v>
      </c>
      <c r="F176" s="149">
        <v>196</v>
      </c>
      <c r="G176" s="148"/>
      <c r="H176" s="148">
        <v>262</v>
      </c>
      <c r="I176" s="150">
        <v>255</v>
      </c>
      <c r="J176" s="151" t="s">
        <v>566</v>
      </c>
      <c r="K176" s="152">
        <f t="shared" si="129"/>
        <v>66</v>
      </c>
      <c r="L176" s="153">
        <f t="shared" si="130"/>
        <v>0.33673469387755101</v>
      </c>
      <c r="M176" s="148" t="s">
        <v>534</v>
      </c>
      <c r="N176" s="154">
        <v>42599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24</v>
      </c>
      <c r="B177" s="156">
        <v>42067</v>
      </c>
      <c r="C177" s="156"/>
      <c r="D177" s="157" t="s">
        <v>363</v>
      </c>
      <c r="E177" s="158" t="s">
        <v>564</v>
      </c>
      <c r="F177" s="159">
        <v>235</v>
      </c>
      <c r="G177" s="159"/>
      <c r="H177" s="160">
        <v>77</v>
      </c>
      <c r="I177" s="160" t="s">
        <v>601</v>
      </c>
      <c r="J177" s="161" t="s">
        <v>602</v>
      </c>
      <c r="K177" s="162">
        <f t="shared" si="129"/>
        <v>-158</v>
      </c>
      <c r="L177" s="163">
        <f t="shared" si="130"/>
        <v>-0.67234042553191486</v>
      </c>
      <c r="M177" s="159" t="s">
        <v>546</v>
      </c>
      <c r="N177" s="15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25</v>
      </c>
      <c r="B178" s="146">
        <v>42067</v>
      </c>
      <c r="C178" s="146"/>
      <c r="D178" s="147" t="s">
        <v>603</v>
      </c>
      <c r="E178" s="148" t="s">
        <v>564</v>
      </c>
      <c r="F178" s="149">
        <v>185</v>
      </c>
      <c r="G178" s="148"/>
      <c r="H178" s="148">
        <v>224</v>
      </c>
      <c r="I178" s="150" t="s">
        <v>604</v>
      </c>
      <c r="J178" s="151" t="s">
        <v>566</v>
      </c>
      <c r="K178" s="152">
        <f t="shared" si="129"/>
        <v>39</v>
      </c>
      <c r="L178" s="153">
        <f t="shared" si="130"/>
        <v>0.21081081081081082</v>
      </c>
      <c r="M178" s="148" t="s">
        <v>534</v>
      </c>
      <c r="N178" s="154">
        <v>42647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26</v>
      </c>
      <c r="B179" s="156">
        <v>42090</v>
      </c>
      <c r="C179" s="156"/>
      <c r="D179" s="164" t="s">
        <v>605</v>
      </c>
      <c r="E179" s="159" t="s">
        <v>564</v>
      </c>
      <c r="F179" s="159">
        <v>49.5</v>
      </c>
      <c r="G179" s="160"/>
      <c r="H179" s="160">
        <v>15.85</v>
      </c>
      <c r="I179" s="160">
        <v>67</v>
      </c>
      <c r="J179" s="161" t="s">
        <v>606</v>
      </c>
      <c r="K179" s="160">
        <f t="shared" si="129"/>
        <v>-33.65</v>
      </c>
      <c r="L179" s="165">
        <f t="shared" si="130"/>
        <v>-0.67979797979797973</v>
      </c>
      <c r="M179" s="159" t="s">
        <v>546</v>
      </c>
      <c r="N179" s="166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27</v>
      </c>
      <c r="B180" s="146">
        <v>42093</v>
      </c>
      <c r="C180" s="146"/>
      <c r="D180" s="147" t="s">
        <v>607</v>
      </c>
      <c r="E180" s="148" t="s">
        <v>564</v>
      </c>
      <c r="F180" s="149">
        <v>183.5</v>
      </c>
      <c r="G180" s="148"/>
      <c r="H180" s="148">
        <v>219</v>
      </c>
      <c r="I180" s="150">
        <v>218</v>
      </c>
      <c r="J180" s="151" t="s">
        <v>608</v>
      </c>
      <c r="K180" s="152">
        <f t="shared" si="129"/>
        <v>35.5</v>
      </c>
      <c r="L180" s="153">
        <f t="shared" si="130"/>
        <v>0.19346049046321526</v>
      </c>
      <c r="M180" s="148" t="s">
        <v>534</v>
      </c>
      <c r="N180" s="154">
        <v>42103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28</v>
      </c>
      <c r="B181" s="146">
        <v>42114</v>
      </c>
      <c r="C181" s="146"/>
      <c r="D181" s="147" t="s">
        <v>609</v>
      </c>
      <c r="E181" s="148" t="s">
        <v>564</v>
      </c>
      <c r="F181" s="149">
        <f>(227+237)/2</f>
        <v>232</v>
      </c>
      <c r="G181" s="148"/>
      <c r="H181" s="148">
        <v>298</v>
      </c>
      <c r="I181" s="150">
        <v>298</v>
      </c>
      <c r="J181" s="151" t="s">
        <v>566</v>
      </c>
      <c r="K181" s="152">
        <f t="shared" si="129"/>
        <v>66</v>
      </c>
      <c r="L181" s="153">
        <f t="shared" si="130"/>
        <v>0.28448275862068967</v>
      </c>
      <c r="M181" s="148" t="s">
        <v>534</v>
      </c>
      <c r="N181" s="154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29</v>
      </c>
      <c r="B182" s="146">
        <v>42128</v>
      </c>
      <c r="C182" s="146"/>
      <c r="D182" s="147" t="s">
        <v>610</v>
      </c>
      <c r="E182" s="148" t="s">
        <v>536</v>
      </c>
      <c r="F182" s="149">
        <v>385</v>
      </c>
      <c r="G182" s="148"/>
      <c r="H182" s="148">
        <f>212.5+331</f>
        <v>543.5</v>
      </c>
      <c r="I182" s="150">
        <v>510</v>
      </c>
      <c r="J182" s="151" t="s">
        <v>611</v>
      </c>
      <c r="K182" s="152">
        <f t="shared" si="129"/>
        <v>158.5</v>
      </c>
      <c r="L182" s="153">
        <f t="shared" si="130"/>
        <v>0.41168831168831171</v>
      </c>
      <c r="M182" s="148" t="s">
        <v>534</v>
      </c>
      <c r="N182" s="154">
        <v>42235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30</v>
      </c>
      <c r="B183" s="146">
        <v>42128</v>
      </c>
      <c r="C183" s="146"/>
      <c r="D183" s="147" t="s">
        <v>612</v>
      </c>
      <c r="E183" s="148" t="s">
        <v>536</v>
      </c>
      <c r="F183" s="149">
        <v>115.5</v>
      </c>
      <c r="G183" s="148"/>
      <c r="H183" s="148">
        <v>146</v>
      </c>
      <c r="I183" s="150">
        <v>142</v>
      </c>
      <c r="J183" s="151" t="s">
        <v>613</v>
      </c>
      <c r="K183" s="152">
        <f t="shared" si="129"/>
        <v>30.5</v>
      </c>
      <c r="L183" s="153">
        <f t="shared" si="130"/>
        <v>0.26406926406926406</v>
      </c>
      <c r="M183" s="148" t="s">
        <v>534</v>
      </c>
      <c r="N183" s="154">
        <v>42202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31</v>
      </c>
      <c r="B184" s="146">
        <v>42151</v>
      </c>
      <c r="C184" s="146"/>
      <c r="D184" s="147" t="s">
        <v>614</v>
      </c>
      <c r="E184" s="148" t="s">
        <v>536</v>
      </c>
      <c r="F184" s="149">
        <v>237.5</v>
      </c>
      <c r="G184" s="148"/>
      <c r="H184" s="148">
        <v>279.5</v>
      </c>
      <c r="I184" s="150">
        <v>278</v>
      </c>
      <c r="J184" s="151" t="s">
        <v>566</v>
      </c>
      <c r="K184" s="152">
        <f t="shared" si="129"/>
        <v>42</v>
      </c>
      <c r="L184" s="153">
        <f t="shared" si="130"/>
        <v>0.17684210526315788</v>
      </c>
      <c r="M184" s="148" t="s">
        <v>534</v>
      </c>
      <c r="N184" s="154">
        <v>42222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32</v>
      </c>
      <c r="B185" s="146">
        <v>42174</v>
      </c>
      <c r="C185" s="146"/>
      <c r="D185" s="147" t="s">
        <v>585</v>
      </c>
      <c r="E185" s="148" t="s">
        <v>564</v>
      </c>
      <c r="F185" s="149">
        <v>340</v>
      </c>
      <c r="G185" s="148"/>
      <c r="H185" s="148">
        <v>448</v>
      </c>
      <c r="I185" s="150">
        <v>448</v>
      </c>
      <c r="J185" s="151" t="s">
        <v>566</v>
      </c>
      <c r="K185" s="152">
        <f t="shared" si="129"/>
        <v>108</v>
      </c>
      <c r="L185" s="153">
        <f t="shared" si="130"/>
        <v>0.31764705882352939</v>
      </c>
      <c r="M185" s="148" t="s">
        <v>534</v>
      </c>
      <c r="N185" s="154">
        <v>43018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33</v>
      </c>
      <c r="B186" s="146">
        <v>42191</v>
      </c>
      <c r="C186" s="146"/>
      <c r="D186" s="147" t="s">
        <v>615</v>
      </c>
      <c r="E186" s="148" t="s">
        <v>564</v>
      </c>
      <c r="F186" s="149">
        <v>390</v>
      </c>
      <c r="G186" s="148"/>
      <c r="H186" s="148">
        <v>460</v>
      </c>
      <c r="I186" s="150">
        <v>460</v>
      </c>
      <c r="J186" s="151" t="s">
        <v>566</v>
      </c>
      <c r="K186" s="152">
        <f t="shared" ref="K186:K206" si="131">H186-F186</f>
        <v>70</v>
      </c>
      <c r="L186" s="153">
        <f t="shared" ref="L186:L206" si="132">K186/F186</f>
        <v>0.17948717948717949</v>
      </c>
      <c r="M186" s="148" t="s">
        <v>534</v>
      </c>
      <c r="N186" s="154">
        <v>42478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34</v>
      </c>
      <c r="B187" s="156">
        <v>42195</v>
      </c>
      <c r="C187" s="156"/>
      <c r="D187" s="157" t="s">
        <v>616</v>
      </c>
      <c r="E187" s="158" t="s">
        <v>564</v>
      </c>
      <c r="F187" s="159">
        <v>122.5</v>
      </c>
      <c r="G187" s="159"/>
      <c r="H187" s="160">
        <v>61</v>
      </c>
      <c r="I187" s="160">
        <v>172</v>
      </c>
      <c r="J187" s="161" t="s">
        <v>617</v>
      </c>
      <c r="K187" s="162">
        <f t="shared" si="131"/>
        <v>-61.5</v>
      </c>
      <c r="L187" s="163">
        <f t="shared" si="132"/>
        <v>-0.50204081632653064</v>
      </c>
      <c r="M187" s="159" t="s">
        <v>546</v>
      </c>
      <c r="N187" s="15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35</v>
      </c>
      <c r="B188" s="146">
        <v>42219</v>
      </c>
      <c r="C188" s="146"/>
      <c r="D188" s="147" t="s">
        <v>618</v>
      </c>
      <c r="E188" s="148" t="s">
        <v>564</v>
      </c>
      <c r="F188" s="149">
        <v>297.5</v>
      </c>
      <c r="G188" s="148"/>
      <c r="H188" s="148">
        <v>350</v>
      </c>
      <c r="I188" s="150">
        <v>360</v>
      </c>
      <c r="J188" s="151" t="s">
        <v>619</v>
      </c>
      <c r="K188" s="152">
        <f t="shared" si="131"/>
        <v>52.5</v>
      </c>
      <c r="L188" s="153">
        <f t="shared" si="132"/>
        <v>0.17647058823529413</v>
      </c>
      <c r="M188" s="148" t="s">
        <v>534</v>
      </c>
      <c r="N188" s="154">
        <v>42232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36</v>
      </c>
      <c r="B189" s="146">
        <v>42219</v>
      </c>
      <c r="C189" s="146"/>
      <c r="D189" s="147" t="s">
        <v>620</v>
      </c>
      <c r="E189" s="148" t="s">
        <v>564</v>
      </c>
      <c r="F189" s="149">
        <v>115.5</v>
      </c>
      <c r="G189" s="148"/>
      <c r="H189" s="148">
        <v>149</v>
      </c>
      <c r="I189" s="150">
        <v>140</v>
      </c>
      <c r="J189" s="151" t="s">
        <v>621</v>
      </c>
      <c r="K189" s="152">
        <f t="shared" si="131"/>
        <v>33.5</v>
      </c>
      <c r="L189" s="153">
        <f t="shared" si="132"/>
        <v>0.29004329004329005</v>
      </c>
      <c r="M189" s="148" t="s">
        <v>534</v>
      </c>
      <c r="N189" s="15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37</v>
      </c>
      <c r="B190" s="146">
        <v>42251</v>
      </c>
      <c r="C190" s="146"/>
      <c r="D190" s="147" t="s">
        <v>614</v>
      </c>
      <c r="E190" s="148" t="s">
        <v>564</v>
      </c>
      <c r="F190" s="149">
        <v>226</v>
      </c>
      <c r="G190" s="148"/>
      <c r="H190" s="148">
        <v>292</v>
      </c>
      <c r="I190" s="150">
        <v>292</v>
      </c>
      <c r="J190" s="151" t="s">
        <v>622</v>
      </c>
      <c r="K190" s="152">
        <f t="shared" si="131"/>
        <v>66</v>
      </c>
      <c r="L190" s="153">
        <f t="shared" si="132"/>
        <v>0.29203539823008851</v>
      </c>
      <c r="M190" s="148" t="s">
        <v>534</v>
      </c>
      <c r="N190" s="154">
        <v>42286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38</v>
      </c>
      <c r="B191" s="146">
        <v>42254</v>
      </c>
      <c r="C191" s="146"/>
      <c r="D191" s="147" t="s">
        <v>609</v>
      </c>
      <c r="E191" s="148" t="s">
        <v>564</v>
      </c>
      <c r="F191" s="149">
        <v>232.5</v>
      </c>
      <c r="G191" s="148"/>
      <c r="H191" s="148">
        <v>312.5</v>
      </c>
      <c r="I191" s="150">
        <v>310</v>
      </c>
      <c r="J191" s="151" t="s">
        <v>566</v>
      </c>
      <c r="K191" s="152">
        <f t="shared" si="131"/>
        <v>80</v>
      </c>
      <c r="L191" s="153">
        <f t="shared" si="132"/>
        <v>0.34408602150537637</v>
      </c>
      <c r="M191" s="148" t="s">
        <v>534</v>
      </c>
      <c r="N191" s="154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39</v>
      </c>
      <c r="B192" s="146">
        <v>42268</v>
      </c>
      <c r="C192" s="146"/>
      <c r="D192" s="147" t="s">
        <v>623</v>
      </c>
      <c r="E192" s="148" t="s">
        <v>564</v>
      </c>
      <c r="F192" s="149">
        <v>196.5</v>
      </c>
      <c r="G192" s="148"/>
      <c r="H192" s="148">
        <v>238</v>
      </c>
      <c r="I192" s="150">
        <v>238</v>
      </c>
      <c r="J192" s="151" t="s">
        <v>622</v>
      </c>
      <c r="K192" s="152">
        <f t="shared" si="131"/>
        <v>41.5</v>
      </c>
      <c r="L192" s="153">
        <f t="shared" si="132"/>
        <v>0.21119592875318066</v>
      </c>
      <c r="M192" s="148" t="s">
        <v>534</v>
      </c>
      <c r="N192" s="154">
        <v>42291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40</v>
      </c>
      <c r="B193" s="146">
        <v>42271</v>
      </c>
      <c r="C193" s="146"/>
      <c r="D193" s="147" t="s">
        <v>563</v>
      </c>
      <c r="E193" s="148" t="s">
        <v>564</v>
      </c>
      <c r="F193" s="149">
        <v>65</v>
      </c>
      <c r="G193" s="148"/>
      <c r="H193" s="148">
        <v>82</v>
      </c>
      <c r="I193" s="150">
        <v>82</v>
      </c>
      <c r="J193" s="151" t="s">
        <v>622</v>
      </c>
      <c r="K193" s="152">
        <f t="shared" si="131"/>
        <v>17</v>
      </c>
      <c r="L193" s="153">
        <f t="shared" si="132"/>
        <v>0.26153846153846155</v>
      </c>
      <c r="M193" s="148" t="s">
        <v>534</v>
      </c>
      <c r="N193" s="154">
        <v>42578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41</v>
      </c>
      <c r="B194" s="146">
        <v>42291</v>
      </c>
      <c r="C194" s="146"/>
      <c r="D194" s="147" t="s">
        <v>624</v>
      </c>
      <c r="E194" s="148" t="s">
        <v>564</v>
      </c>
      <c r="F194" s="149">
        <v>144</v>
      </c>
      <c r="G194" s="148"/>
      <c r="H194" s="148">
        <v>182.5</v>
      </c>
      <c r="I194" s="150">
        <v>181</v>
      </c>
      <c r="J194" s="151" t="s">
        <v>622</v>
      </c>
      <c r="K194" s="152">
        <f t="shared" si="131"/>
        <v>38.5</v>
      </c>
      <c r="L194" s="153">
        <f t="shared" si="132"/>
        <v>0.2673611111111111</v>
      </c>
      <c r="M194" s="148" t="s">
        <v>534</v>
      </c>
      <c r="N194" s="154">
        <v>42817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42</v>
      </c>
      <c r="B195" s="146">
        <v>42291</v>
      </c>
      <c r="C195" s="146"/>
      <c r="D195" s="147" t="s">
        <v>625</v>
      </c>
      <c r="E195" s="148" t="s">
        <v>564</v>
      </c>
      <c r="F195" s="149">
        <v>264</v>
      </c>
      <c r="G195" s="148"/>
      <c r="H195" s="148">
        <v>311</v>
      </c>
      <c r="I195" s="150">
        <v>311</v>
      </c>
      <c r="J195" s="151" t="s">
        <v>622</v>
      </c>
      <c r="K195" s="152">
        <f t="shared" si="131"/>
        <v>47</v>
      </c>
      <c r="L195" s="153">
        <f t="shared" si="132"/>
        <v>0.17803030303030304</v>
      </c>
      <c r="M195" s="148" t="s">
        <v>534</v>
      </c>
      <c r="N195" s="154">
        <v>42604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43</v>
      </c>
      <c r="B196" s="146">
        <v>42318</v>
      </c>
      <c r="C196" s="146"/>
      <c r="D196" s="147" t="s">
        <v>626</v>
      </c>
      <c r="E196" s="148" t="s">
        <v>536</v>
      </c>
      <c r="F196" s="149">
        <v>549.5</v>
      </c>
      <c r="G196" s="148"/>
      <c r="H196" s="148">
        <v>630</v>
      </c>
      <c r="I196" s="150">
        <v>630</v>
      </c>
      <c r="J196" s="151" t="s">
        <v>622</v>
      </c>
      <c r="K196" s="152">
        <f t="shared" si="131"/>
        <v>80.5</v>
      </c>
      <c r="L196" s="153">
        <f t="shared" si="132"/>
        <v>0.1464968152866242</v>
      </c>
      <c r="M196" s="148" t="s">
        <v>534</v>
      </c>
      <c r="N196" s="154">
        <v>42419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44</v>
      </c>
      <c r="B197" s="146">
        <v>42342</v>
      </c>
      <c r="C197" s="146"/>
      <c r="D197" s="147" t="s">
        <v>627</v>
      </c>
      <c r="E197" s="148" t="s">
        <v>564</v>
      </c>
      <c r="F197" s="149">
        <v>1027.5</v>
      </c>
      <c r="G197" s="148"/>
      <c r="H197" s="148">
        <v>1315</v>
      </c>
      <c r="I197" s="150">
        <v>1250</v>
      </c>
      <c r="J197" s="151" t="s">
        <v>622</v>
      </c>
      <c r="K197" s="152">
        <f t="shared" si="131"/>
        <v>287.5</v>
      </c>
      <c r="L197" s="153">
        <f t="shared" si="132"/>
        <v>0.27980535279805352</v>
      </c>
      <c r="M197" s="148" t="s">
        <v>534</v>
      </c>
      <c r="N197" s="154">
        <v>43244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45</v>
      </c>
      <c r="B198" s="146">
        <v>42367</v>
      </c>
      <c r="C198" s="146"/>
      <c r="D198" s="147" t="s">
        <v>628</v>
      </c>
      <c r="E198" s="148" t="s">
        <v>564</v>
      </c>
      <c r="F198" s="149">
        <v>465</v>
      </c>
      <c r="G198" s="148"/>
      <c r="H198" s="148">
        <v>540</v>
      </c>
      <c r="I198" s="150">
        <v>540</v>
      </c>
      <c r="J198" s="151" t="s">
        <v>622</v>
      </c>
      <c r="K198" s="152">
        <f t="shared" si="131"/>
        <v>75</v>
      </c>
      <c r="L198" s="153">
        <f t="shared" si="132"/>
        <v>0.16129032258064516</v>
      </c>
      <c r="M198" s="148" t="s">
        <v>534</v>
      </c>
      <c r="N198" s="154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46</v>
      </c>
      <c r="B199" s="146">
        <v>42380</v>
      </c>
      <c r="C199" s="146"/>
      <c r="D199" s="147" t="s">
        <v>364</v>
      </c>
      <c r="E199" s="148" t="s">
        <v>536</v>
      </c>
      <c r="F199" s="149">
        <v>81</v>
      </c>
      <c r="G199" s="148"/>
      <c r="H199" s="148">
        <v>110</v>
      </c>
      <c r="I199" s="150">
        <v>110</v>
      </c>
      <c r="J199" s="151" t="s">
        <v>622</v>
      </c>
      <c r="K199" s="152">
        <f t="shared" si="131"/>
        <v>29</v>
      </c>
      <c r="L199" s="153">
        <f t="shared" si="132"/>
        <v>0.35802469135802467</v>
      </c>
      <c r="M199" s="148" t="s">
        <v>534</v>
      </c>
      <c r="N199" s="154">
        <v>42745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47</v>
      </c>
      <c r="B200" s="146">
        <v>42382</v>
      </c>
      <c r="C200" s="146"/>
      <c r="D200" s="147" t="s">
        <v>629</v>
      </c>
      <c r="E200" s="148" t="s">
        <v>536</v>
      </c>
      <c r="F200" s="149">
        <v>417.5</v>
      </c>
      <c r="G200" s="148"/>
      <c r="H200" s="148">
        <v>547</v>
      </c>
      <c r="I200" s="150">
        <v>535</v>
      </c>
      <c r="J200" s="151" t="s">
        <v>622</v>
      </c>
      <c r="K200" s="152">
        <f t="shared" si="131"/>
        <v>129.5</v>
      </c>
      <c r="L200" s="153">
        <f t="shared" si="132"/>
        <v>0.31017964071856285</v>
      </c>
      <c r="M200" s="148" t="s">
        <v>534</v>
      </c>
      <c r="N200" s="154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48</v>
      </c>
      <c r="B201" s="146">
        <v>42408</v>
      </c>
      <c r="C201" s="146"/>
      <c r="D201" s="147" t="s">
        <v>630</v>
      </c>
      <c r="E201" s="148" t="s">
        <v>564</v>
      </c>
      <c r="F201" s="149">
        <v>650</v>
      </c>
      <c r="G201" s="148"/>
      <c r="H201" s="148">
        <v>800</v>
      </c>
      <c r="I201" s="150">
        <v>800</v>
      </c>
      <c r="J201" s="151" t="s">
        <v>622</v>
      </c>
      <c r="K201" s="152">
        <f t="shared" si="131"/>
        <v>150</v>
      </c>
      <c r="L201" s="153">
        <f t="shared" si="132"/>
        <v>0.23076923076923078</v>
      </c>
      <c r="M201" s="148" t="s">
        <v>534</v>
      </c>
      <c r="N201" s="154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49</v>
      </c>
      <c r="B202" s="146">
        <v>42433</v>
      </c>
      <c r="C202" s="146"/>
      <c r="D202" s="147" t="s">
        <v>205</v>
      </c>
      <c r="E202" s="148" t="s">
        <v>564</v>
      </c>
      <c r="F202" s="149">
        <v>437.5</v>
      </c>
      <c r="G202" s="148"/>
      <c r="H202" s="148">
        <v>504.5</v>
      </c>
      <c r="I202" s="150">
        <v>522</v>
      </c>
      <c r="J202" s="151" t="s">
        <v>631</v>
      </c>
      <c r="K202" s="152">
        <f t="shared" si="131"/>
        <v>67</v>
      </c>
      <c r="L202" s="153">
        <f t="shared" si="132"/>
        <v>0.15314285714285714</v>
      </c>
      <c r="M202" s="148" t="s">
        <v>534</v>
      </c>
      <c r="N202" s="154">
        <v>42480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50</v>
      </c>
      <c r="B203" s="146">
        <v>42438</v>
      </c>
      <c r="C203" s="146"/>
      <c r="D203" s="147" t="s">
        <v>632</v>
      </c>
      <c r="E203" s="148" t="s">
        <v>564</v>
      </c>
      <c r="F203" s="149">
        <v>189.5</v>
      </c>
      <c r="G203" s="148"/>
      <c r="H203" s="148">
        <v>218</v>
      </c>
      <c r="I203" s="150">
        <v>218</v>
      </c>
      <c r="J203" s="151" t="s">
        <v>622</v>
      </c>
      <c r="K203" s="152">
        <f t="shared" si="131"/>
        <v>28.5</v>
      </c>
      <c r="L203" s="153">
        <f t="shared" si="132"/>
        <v>0.15039577836411611</v>
      </c>
      <c r="M203" s="148" t="s">
        <v>534</v>
      </c>
      <c r="N203" s="154">
        <v>43034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51</v>
      </c>
      <c r="B204" s="156">
        <v>42471</v>
      </c>
      <c r="C204" s="156"/>
      <c r="D204" s="164" t="s">
        <v>633</v>
      </c>
      <c r="E204" s="159" t="s">
        <v>564</v>
      </c>
      <c r="F204" s="159">
        <v>36.5</v>
      </c>
      <c r="G204" s="160"/>
      <c r="H204" s="160">
        <v>15.85</v>
      </c>
      <c r="I204" s="160">
        <v>60</v>
      </c>
      <c r="J204" s="161" t="s">
        <v>634</v>
      </c>
      <c r="K204" s="162">
        <f t="shared" si="131"/>
        <v>-20.65</v>
      </c>
      <c r="L204" s="163">
        <f t="shared" si="132"/>
        <v>-0.5657534246575342</v>
      </c>
      <c r="M204" s="159" t="s">
        <v>546</v>
      </c>
      <c r="N204" s="167">
        <v>43627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52</v>
      </c>
      <c r="B205" s="146">
        <v>42472</v>
      </c>
      <c r="C205" s="146"/>
      <c r="D205" s="147" t="s">
        <v>635</v>
      </c>
      <c r="E205" s="148" t="s">
        <v>564</v>
      </c>
      <c r="F205" s="149">
        <v>93</v>
      </c>
      <c r="G205" s="148"/>
      <c r="H205" s="148">
        <v>149</v>
      </c>
      <c r="I205" s="150">
        <v>140</v>
      </c>
      <c r="J205" s="151" t="s">
        <v>636</v>
      </c>
      <c r="K205" s="152">
        <f t="shared" si="131"/>
        <v>56</v>
      </c>
      <c r="L205" s="153">
        <f t="shared" si="132"/>
        <v>0.60215053763440862</v>
      </c>
      <c r="M205" s="148" t="s">
        <v>534</v>
      </c>
      <c r="N205" s="154">
        <v>42740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53</v>
      </c>
      <c r="B206" s="146">
        <v>42472</v>
      </c>
      <c r="C206" s="146"/>
      <c r="D206" s="147" t="s">
        <v>637</v>
      </c>
      <c r="E206" s="148" t="s">
        <v>564</v>
      </c>
      <c r="F206" s="149">
        <v>130</v>
      </c>
      <c r="G206" s="148"/>
      <c r="H206" s="148">
        <v>150</v>
      </c>
      <c r="I206" s="150" t="s">
        <v>638</v>
      </c>
      <c r="J206" s="151" t="s">
        <v>622</v>
      </c>
      <c r="K206" s="152">
        <f t="shared" si="131"/>
        <v>20</v>
      </c>
      <c r="L206" s="153">
        <f t="shared" si="132"/>
        <v>0.15384615384615385</v>
      </c>
      <c r="M206" s="148" t="s">
        <v>534</v>
      </c>
      <c r="N206" s="154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54</v>
      </c>
      <c r="B207" s="146">
        <v>42473</v>
      </c>
      <c r="C207" s="146"/>
      <c r="D207" s="147" t="s">
        <v>639</v>
      </c>
      <c r="E207" s="148" t="s">
        <v>564</v>
      </c>
      <c r="F207" s="149">
        <v>196</v>
      </c>
      <c r="G207" s="148"/>
      <c r="H207" s="148">
        <v>299</v>
      </c>
      <c r="I207" s="150">
        <v>299</v>
      </c>
      <c r="J207" s="151" t="s">
        <v>622</v>
      </c>
      <c r="K207" s="152">
        <v>103</v>
      </c>
      <c r="L207" s="153">
        <v>0.52551020408163296</v>
      </c>
      <c r="M207" s="148" t="s">
        <v>534</v>
      </c>
      <c r="N207" s="154">
        <v>42620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55</v>
      </c>
      <c r="B208" s="146">
        <v>42473</v>
      </c>
      <c r="C208" s="146"/>
      <c r="D208" s="147" t="s">
        <v>640</v>
      </c>
      <c r="E208" s="148" t="s">
        <v>564</v>
      </c>
      <c r="F208" s="149">
        <v>88</v>
      </c>
      <c r="G208" s="148"/>
      <c r="H208" s="148">
        <v>103</v>
      </c>
      <c r="I208" s="150">
        <v>103</v>
      </c>
      <c r="J208" s="151" t="s">
        <v>622</v>
      </c>
      <c r="K208" s="152">
        <v>15</v>
      </c>
      <c r="L208" s="153">
        <v>0.170454545454545</v>
      </c>
      <c r="M208" s="148" t="s">
        <v>534</v>
      </c>
      <c r="N208" s="154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56</v>
      </c>
      <c r="B209" s="146">
        <v>42492</v>
      </c>
      <c r="C209" s="146"/>
      <c r="D209" s="147" t="s">
        <v>641</v>
      </c>
      <c r="E209" s="148" t="s">
        <v>564</v>
      </c>
      <c r="F209" s="149">
        <v>127.5</v>
      </c>
      <c r="G209" s="148"/>
      <c r="H209" s="148">
        <v>148</v>
      </c>
      <c r="I209" s="150" t="s">
        <v>642</v>
      </c>
      <c r="J209" s="151" t="s">
        <v>622</v>
      </c>
      <c r="K209" s="152">
        <f>H209-F209</f>
        <v>20.5</v>
      </c>
      <c r="L209" s="153">
        <f>K209/F209</f>
        <v>0.16078431372549021</v>
      </c>
      <c r="M209" s="148" t="s">
        <v>534</v>
      </c>
      <c r="N209" s="15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57</v>
      </c>
      <c r="B210" s="146">
        <v>42493</v>
      </c>
      <c r="C210" s="146"/>
      <c r="D210" s="147" t="s">
        <v>643</v>
      </c>
      <c r="E210" s="148" t="s">
        <v>564</v>
      </c>
      <c r="F210" s="149">
        <v>675</v>
      </c>
      <c r="G210" s="148"/>
      <c r="H210" s="148">
        <v>815</v>
      </c>
      <c r="I210" s="150" t="s">
        <v>644</v>
      </c>
      <c r="J210" s="151" t="s">
        <v>622</v>
      </c>
      <c r="K210" s="152">
        <f>H210-F210</f>
        <v>140</v>
      </c>
      <c r="L210" s="153">
        <f>K210/F210</f>
        <v>0.2074074074074074</v>
      </c>
      <c r="M210" s="148" t="s">
        <v>534</v>
      </c>
      <c r="N210" s="154">
        <v>43154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58</v>
      </c>
      <c r="B211" s="156">
        <v>42522</v>
      </c>
      <c r="C211" s="156"/>
      <c r="D211" s="157" t="s">
        <v>645</v>
      </c>
      <c r="E211" s="158" t="s">
        <v>564</v>
      </c>
      <c r="F211" s="159">
        <v>500</v>
      </c>
      <c r="G211" s="159"/>
      <c r="H211" s="160">
        <v>232.5</v>
      </c>
      <c r="I211" s="160" t="s">
        <v>646</v>
      </c>
      <c r="J211" s="161" t="s">
        <v>647</v>
      </c>
      <c r="K211" s="162">
        <f>H211-F211</f>
        <v>-267.5</v>
      </c>
      <c r="L211" s="163">
        <f>K211/F211</f>
        <v>-0.53500000000000003</v>
      </c>
      <c r="M211" s="159" t="s">
        <v>546</v>
      </c>
      <c r="N211" s="156">
        <v>43735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59</v>
      </c>
      <c r="B212" s="146">
        <v>42527</v>
      </c>
      <c r="C212" s="146"/>
      <c r="D212" s="147" t="s">
        <v>492</v>
      </c>
      <c r="E212" s="148" t="s">
        <v>564</v>
      </c>
      <c r="F212" s="149">
        <v>110</v>
      </c>
      <c r="G212" s="148"/>
      <c r="H212" s="148">
        <v>126.5</v>
      </c>
      <c r="I212" s="150">
        <v>125</v>
      </c>
      <c r="J212" s="151" t="s">
        <v>573</v>
      </c>
      <c r="K212" s="152">
        <f>H212-F212</f>
        <v>16.5</v>
      </c>
      <c r="L212" s="153">
        <f>K212/F212</f>
        <v>0.15</v>
      </c>
      <c r="M212" s="148" t="s">
        <v>534</v>
      </c>
      <c r="N212" s="154">
        <v>42552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60</v>
      </c>
      <c r="B213" s="146">
        <v>42538</v>
      </c>
      <c r="C213" s="146"/>
      <c r="D213" s="147" t="s">
        <v>648</v>
      </c>
      <c r="E213" s="148" t="s">
        <v>564</v>
      </c>
      <c r="F213" s="149">
        <v>44</v>
      </c>
      <c r="G213" s="148"/>
      <c r="H213" s="148">
        <v>69.5</v>
      </c>
      <c r="I213" s="150">
        <v>69.5</v>
      </c>
      <c r="J213" s="151" t="s">
        <v>649</v>
      </c>
      <c r="K213" s="152">
        <f>H213-F213</f>
        <v>25.5</v>
      </c>
      <c r="L213" s="153">
        <f>K213/F213</f>
        <v>0.57954545454545459</v>
      </c>
      <c r="M213" s="148" t="s">
        <v>534</v>
      </c>
      <c r="N213" s="154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61</v>
      </c>
      <c r="B214" s="146">
        <v>42549</v>
      </c>
      <c r="C214" s="146"/>
      <c r="D214" s="147" t="s">
        <v>650</v>
      </c>
      <c r="E214" s="148" t="s">
        <v>564</v>
      </c>
      <c r="F214" s="149">
        <v>262.5</v>
      </c>
      <c r="G214" s="148"/>
      <c r="H214" s="148">
        <v>340</v>
      </c>
      <c r="I214" s="150">
        <v>333</v>
      </c>
      <c r="J214" s="151" t="s">
        <v>651</v>
      </c>
      <c r="K214" s="152">
        <v>77.5</v>
      </c>
      <c r="L214" s="153">
        <v>0.29523809523809502</v>
      </c>
      <c r="M214" s="148" t="s">
        <v>534</v>
      </c>
      <c r="N214" s="154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62</v>
      </c>
      <c r="B215" s="146">
        <v>42549</v>
      </c>
      <c r="C215" s="146"/>
      <c r="D215" s="147" t="s">
        <v>652</v>
      </c>
      <c r="E215" s="148" t="s">
        <v>564</v>
      </c>
      <c r="F215" s="149">
        <v>840</v>
      </c>
      <c r="G215" s="148"/>
      <c r="H215" s="148">
        <v>1230</v>
      </c>
      <c r="I215" s="150">
        <v>1230</v>
      </c>
      <c r="J215" s="151" t="s">
        <v>622</v>
      </c>
      <c r="K215" s="152">
        <v>390</v>
      </c>
      <c r="L215" s="153">
        <v>0.46428571428571402</v>
      </c>
      <c r="M215" s="148" t="s">
        <v>534</v>
      </c>
      <c r="N215" s="154">
        <v>42649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63</v>
      </c>
      <c r="B216" s="169">
        <v>42556</v>
      </c>
      <c r="C216" s="169"/>
      <c r="D216" s="170" t="s">
        <v>653</v>
      </c>
      <c r="E216" s="171" t="s">
        <v>564</v>
      </c>
      <c r="F216" s="171">
        <v>395</v>
      </c>
      <c r="G216" s="172"/>
      <c r="H216" s="172">
        <f>(468.5+342.5)/2</f>
        <v>405.5</v>
      </c>
      <c r="I216" s="172">
        <v>510</v>
      </c>
      <c r="J216" s="173" t="s">
        <v>654</v>
      </c>
      <c r="K216" s="174">
        <f t="shared" ref="K216:K222" si="133">H216-F216</f>
        <v>10.5</v>
      </c>
      <c r="L216" s="175">
        <f t="shared" ref="L216:L222" si="134">K216/F216</f>
        <v>2.6582278481012658E-2</v>
      </c>
      <c r="M216" s="171" t="s">
        <v>655</v>
      </c>
      <c r="N216" s="169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64</v>
      </c>
      <c r="B217" s="156">
        <v>42584</v>
      </c>
      <c r="C217" s="156"/>
      <c r="D217" s="157" t="s">
        <v>656</v>
      </c>
      <c r="E217" s="158" t="s">
        <v>536</v>
      </c>
      <c r="F217" s="159">
        <f>169.5-12.8</f>
        <v>156.69999999999999</v>
      </c>
      <c r="G217" s="159"/>
      <c r="H217" s="160">
        <v>77</v>
      </c>
      <c r="I217" s="160" t="s">
        <v>657</v>
      </c>
      <c r="J217" s="161" t="s">
        <v>658</v>
      </c>
      <c r="K217" s="162">
        <f t="shared" si="133"/>
        <v>-79.699999999999989</v>
      </c>
      <c r="L217" s="163">
        <f t="shared" si="134"/>
        <v>-0.50861518825781749</v>
      </c>
      <c r="M217" s="159" t="s">
        <v>546</v>
      </c>
      <c r="N217" s="15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65</v>
      </c>
      <c r="B218" s="156">
        <v>42586</v>
      </c>
      <c r="C218" s="156"/>
      <c r="D218" s="157" t="s">
        <v>659</v>
      </c>
      <c r="E218" s="158" t="s">
        <v>564</v>
      </c>
      <c r="F218" s="159">
        <v>400</v>
      </c>
      <c r="G218" s="159"/>
      <c r="H218" s="160">
        <v>305</v>
      </c>
      <c r="I218" s="160">
        <v>475</v>
      </c>
      <c r="J218" s="161" t="s">
        <v>660</v>
      </c>
      <c r="K218" s="162">
        <f t="shared" si="133"/>
        <v>-95</v>
      </c>
      <c r="L218" s="163">
        <f t="shared" si="134"/>
        <v>-0.23749999999999999</v>
      </c>
      <c r="M218" s="159" t="s">
        <v>546</v>
      </c>
      <c r="N218" s="156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66</v>
      </c>
      <c r="B219" s="146">
        <v>42593</v>
      </c>
      <c r="C219" s="146"/>
      <c r="D219" s="147" t="s">
        <v>661</v>
      </c>
      <c r="E219" s="148" t="s">
        <v>564</v>
      </c>
      <c r="F219" s="149">
        <v>86.5</v>
      </c>
      <c r="G219" s="148"/>
      <c r="H219" s="148">
        <v>130</v>
      </c>
      <c r="I219" s="150">
        <v>130</v>
      </c>
      <c r="J219" s="151" t="s">
        <v>662</v>
      </c>
      <c r="K219" s="152">
        <f t="shared" si="133"/>
        <v>43.5</v>
      </c>
      <c r="L219" s="153">
        <f t="shared" si="134"/>
        <v>0.50289017341040465</v>
      </c>
      <c r="M219" s="148" t="s">
        <v>534</v>
      </c>
      <c r="N219" s="154">
        <v>43091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67</v>
      </c>
      <c r="B220" s="156">
        <v>42600</v>
      </c>
      <c r="C220" s="156"/>
      <c r="D220" s="157" t="s">
        <v>109</v>
      </c>
      <c r="E220" s="158" t="s">
        <v>564</v>
      </c>
      <c r="F220" s="159">
        <v>133.5</v>
      </c>
      <c r="G220" s="159"/>
      <c r="H220" s="160">
        <v>126.5</v>
      </c>
      <c r="I220" s="160">
        <v>178</v>
      </c>
      <c r="J220" s="161" t="s">
        <v>663</v>
      </c>
      <c r="K220" s="162">
        <f t="shared" si="133"/>
        <v>-7</v>
      </c>
      <c r="L220" s="163">
        <f t="shared" si="134"/>
        <v>-5.2434456928838954E-2</v>
      </c>
      <c r="M220" s="159" t="s">
        <v>546</v>
      </c>
      <c r="N220" s="156">
        <v>42615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68</v>
      </c>
      <c r="B221" s="146">
        <v>42613</v>
      </c>
      <c r="C221" s="146"/>
      <c r="D221" s="147" t="s">
        <v>664</v>
      </c>
      <c r="E221" s="148" t="s">
        <v>564</v>
      </c>
      <c r="F221" s="149">
        <v>560</v>
      </c>
      <c r="G221" s="148"/>
      <c r="H221" s="148">
        <v>725</v>
      </c>
      <c r="I221" s="150">
        <v>725</v>
      </c>
      <c r="J221" s="151" t="s">
        <v>566</v>
      </c>
      <c r="K221" s="152">
        <f t="shared" si="133"/>
        <v>165</v>
      </c>
      <c r="L221" s="153">
        <f t="shared" si="134"/>
        <v>0.29464285714285715</v>
      </c>
      <c r="M221" s="148" t="s">
        <v>534</v>
      </c>
      <c r="N221" s="154">
        <v>42456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69</v>
      </c>
      <c r="B222" s="146">
        <v>42614</v>
      </c>
      <c r="C222" s="146"/>
      <c r="D222" s="147" t="s">
        <v>665</v>
      </c>
      <c r="E222" s="148" t="s">
        <v>564</v>
      </c>
      <c r="F222" s="149">
        <v>160.5</v>
      </c>
      <c r="G222" s="148"/>
      <c r="H222" s="148">
        <v>210</v>
      </c>
      <c r="I222" s="150">
        <v>210</v>
      </c>
      <c r="J222" s="151" t="s">
        <v>566</v>
      </c>
      <c r="K222" s="152">
        <f t="shared" si="133"/>
        <v>49.5</v>
      </c>
      <c r="L222" s="153">
        <f t="shared" si="134"/>
        <v>0.30841121495327101</v>
      </c>
      <c r="M222" s="148" t="s">
        <v>534</v>
      </c>
      <c r="N222" s="154">
        <v>42871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70</v>
      </c>
      <c r="B223" s="146">
        <v>42646</v>
      </c>
      <c r="C223" s="146"/>
      <c r="D223" s="147" t="s">
        <v>377</v>
      </c>
      <c r="E223" s="148" t="s">
        <v>564</v>
      </c>
      <c r="F223" s="149">
        <v>430</v>
      </c>
      <c r="G223" s="148"/>
      <c r="H223" s="148">
        <v>596</v>
      </c>
      <c r="I223" s="150">
        <v>575</v>
      </c>
      <c r="J223" s="151" t="s">
        <v>666</v>
      </c>
      <c r="K223" s="152">
        <v>166</v>
      </c>
      <c r="L223" s="153">
        <v>0.38604651162790699</v>
      </c>
      <c r="M223" s="148" t="s">
        <v>534</v>
      </c>
      <c r="N223" s="154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71</v>
      </c>
      <c r="B224" s="146">
        <v>42657</v>
      </c>
      <c r="C224" s="146"/>
      <c r="D224" s="147" t="s">
        <v>667</v>
      </c>
      <c r="E224" s="148" t="s">
        <v>564</v>
      </c>
      <c r="F224" s="149">
        <v>280</v>
      </c>
      <c r="G224" s="148"/>
      <c r="H224" s="148">
        <v>345</v>
      </c>
      <c r="I224" s="150">
        <v>345</v>
      </c>
      <c r="J224" s="151" t="s">
        <v>566</v>
      </c>
      <c r="K224" s="152">
        <f t="shared" ref="K224:K229" si="135">H224-F224</f>
        <v>65</v>
      </c>
      <c r="L224" s="153">
        <f>K224/F224</f>
        <v>0.23214285714285715</v>
      </c>
      <c r="M224" s="148" t="s">
        <v>534</v>
      </c>
      <c r="N224" s="154">
        <v>42814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72</v>
      </c>
      <c r="B225" s="146">
        <v>42657</v>
      </c>
      <c r="C225" s="146"/>
      <c r="D225" s="147" t="s">
        <v>668</v>
      </c>
      <c r="E225" s="148" t="s">
        <v>564</v>
      </c>
      <c r="F225" s="149">
        <v>245</v>
      </c>
      <c r="G225" s="148"/>
      <c r="H225" s="148">
        <v>325.5</v>
      </c>
      <c r="I225" s="150">
        <v>330</v>
      </c>
      <c r="J225" s="151" t="s">
        <v>669</v>
      </c>
      <c r="K225" s="152">
        <f t="shared" si="135"/>
        <v>80.5</v>
      </c>
      <c r="L225" s="153">
        <f>K225/F225</f>
        <v>0.32857142857142857</v>
      </c>
      <c r="M225" s="148" t="s">
        <v>534</v>
      </c>
      <c r="N225" s="15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73</v>
      </c>
      <c r="B226" s="146">
        <v>42660</v>
      </c>
      <c r="C226" s="146"/>
      <c r="D226" s="147" t="s">
        <v>333</v>
      </c>
      <c r="E226" s="148" t="s">
        <v>564</v>
      </c>
      <c r="F226" s="149">
        <v>125</v>
      </c>
      <c r="G226" s="148"/>
      <c r="H226" s="148">
        <v>160</v>
      </c>
      <c r="I226" s="150">
        <v>160</v>
      </c>
      <c r="J226" s="151" t="s">
        <v>622</v>
      </c>
      <c r="K226" s="152">
        <f t="shared" si="135"/>
        <v>35</v>
      </c>
      <c r="L226" s="153">
        <v>0.28000000000000003</v>
      </c>
      <c r="M226" s="148" t="s">
        <v>534</v>
      </c>
      <c r="N226" s="154">
        <v>42803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74</v>
      </c>
      <c r="B227" s="146">
        <v>42660</v>
      </c>
      <c r="C227" s="146"/>
      <c r="D227" s="147" t="s">
        <v>432</v>
      </c>
      <c r="E227" s="148" t="s">
        <v>564</v>
      </c>
      <c r="F227" s="149">
        <v>114</v>
      </c>
      <c r="G227" s="148"/>
      <c r="H227" s="148">
        <v>145</v>
      </c>
      <c r="I227" s="150">
        <v>145</v>
      </c>
      <c r="J227" s="151" t="s">
        <v>622</v>
      </c>
      <c r="K227" s="152">
        <f t="shared" si="135"/>
        <v>31</v>
      </c>
      <c r="L227" s="153">
        <f>K227/F227</f>
        <v>0.27192982456140352</v>
      </c>
      <c r="M227" s="148" t="s">
        <v>534</v>
      </c>
      <c r="N227" s="154">
        <v>42859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75</v>
      </c>
      <c r="B228" s="146">
        <v>42660</v>
      </c>
      <c r="C228" s="146"/>
      <c r="D228" s="147" t="s">
        <v>670</v>
      </c>
      <c r="E228" s="148" t="s">
        <v>564</v>
      </c>
      <c r="F228" s="149">
        <v>212</v>
      </c>
      <c r="G228" s="148"/>
      <c r="H228" s="148">
        <v>280</v>
      </c>
      <c r="I228" s="150">
        <v>276</v>
      </c>
      <c r="J228" s="151" t="s">
        <v>671</v>
      </c>
      <c r="K228" s="152">
        <f t="shared" si="135"/>
        <v>68</v>
      </c>
      <c r="L228" s="153">
        <f>K228/F228</f>
        <v>0.32075471698113206</v>
      </c>
      <c r="M228" s="148" t="s">
        <v>534</v>
      </c>
      <c r="N228" s="154">
        <v>42858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76</v>
      </c>
      <c r="B229" s="146">
        <v>42678</v>
      </c>
      <c r="C229" s="146"/>
      <c r="D229" s="147" t="s">
        <v>423</v>
      </c>
      <c r="E229" s="148" t="s">
        <v>564</v>
      </c>
      <c r="F229" s="149">
        <v>155</v>
      </c>
      <c r="G229" s="148"/>
      <c r="H229" s="148">
        <v>210</v>
      </c>
      <c r="I229" s="150">
        <v>210</v>
      </c>
      <c r="J229" s="151" t="s">
        <v>672</v>
      </c>
      <c r="K229" s="152">
        <f t="shared" si="135"/>
        <v>55</v>
      </c>
      <c r="L229" s="153">
        <f>K229/F229</f>
        <v>0.35483870967741937</v>
      </c>
      <c r="M229" s="148" t="s">
        <v>534</v>
      </c>
      <c r="N229" s="154">
        <v>42944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5">
        <v>77</v>
      </c>
      <c r="B230" s="156">
        <v>42710</v>
      </c>
      <c r="C230" s="156"/>
      <c r="D230" s="157" t="s">
        <v>673</v>
      </c>
      <c r="E230" s="158" t="s">
        <v>564</v>
      </c>
      <c r="F230" s="159">
        <v>150.5</v>
      </c>
      <c r="G230" s="159"/>
      <c r="H230" s="160">
        <v>72.5</v>
      </c>
      <c r="I230" s="160">
        <v>174</v>
      </c>
      <c r="J230" s="161" t="s">
        <v>674</v>
      </c>
      <c r="K230" s="162">
        <v>-78</v>
      </c>
      <c r="L230" s="163">
        <v>-0.51827242524916906</v>
      </c>
      <c r="M230" s="159" t="s">
        <v>546</v>
      </c>
      <c r="N230" s="156">
        <v>43333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78</v>
      </c>
      <c r="B231" s="146">
        <v>42712</v>
      </c>
      <c r="C231" s="146"/>
      <c r="D231" s="147" t="s">
        <v>675</v>
      </c>
      <c r="E231" s="148" t="s">
        <v>564</v>
      </c>
      <c r="F231" s="149">
        <v>380</v>
      </c>
      <c r="G231" s="148"/>
      <c r="H231" s="148">
        <v>478</v>
      </c>
      <c r="I231" s="150">
        <v>468</v>
      </c>
      <c r="J231" s="151" t="s">
        <v>622</v>
      </c>
      <c r="K231" s="152">
        <f>H231-F231</f>
        <v>98</v>
      </c>
      <c r="L231" s="153">
        <f>K231/F231</f>
        <v>0.25789473684210529</v>
      </c>
      <c r="M231" s="148" t="s">
        <v>534</v>
      </c>
      <c r="N231" s="154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79</v>
      </c>
      <c r="B232" s="146">
        <v>42734</v>
      </c>
      <c r="C232" s="146"/>
      <c r="D232" s="147" t="s">
        <v>108</v>
      </c>
      <c r="E232" s="148" t="s">
        <v>564</v>
      </c>
      <c r="F232" s="149">
        <v>305</v>
      </c>
      <c r="G232" s="148"/>
      <c r="H232" s="148">
        <v>375</v>
      </c>
      <c r="I232" s="150">
        <v>375</v>
      </c>
      <c r="J232" s="151" t="s">
        <v>622</v>
      </c>
      <c r="K232" s="152">
        <f>H232-F232</f>
        <v>70</v>
      </c>
      <c r="L232" s="153">
        <f>K232/F232</f>
        <v>0.22950819672131148</v>
      </c>
      <c r="M232" s="148" t="s">
        <v>534</v>
      </c>
      <c r="N232" s="154">
        <v>42768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80</v>
      </c>
      <c r="B233" s="146">
        <v>42739</v>
      </c>
      <c r="C233" s="146"/>
      <c r="D233" s="147" t="s">
        <v>94</v>
      </c>
      <c r="E233" s="148" t="s">
        <v>564</v>
      </c>
      <c r="F233" s="149">
        <v>99.5</v>
      </c>
      <c r="G233" s="148"/>
      <c r="H233" s="148">
        <v>158</v>
      </c>
      <c r="I233" s="150">
        <v>158</v>
      </c>
      <c r="J233" s="151" t="s">
        <v>622</v>
      </c>
      <c r="K233" s="152">
        <f>H233-F233</f>
        <v>58.5</v>
      </c>
      <c r="L233" s="153">
        <f>K233/F233</f>
        <v>0.5879396984924623</v>
      </c>
      <c r="M233" s="148" t="s">
        <v>534</v>
      </c>
      <c r="N233" s="154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81</v>
      </c>
      <c r="B234" s="146">
        <v>42739</v>
      </c>
      <c r="C234" s="146"/>
      <c r="D234" s="147" t="s">
        <v>94</v>
      </c>
      <c r="E234" s="148" t="s">
        <v>564</v>
      </c>
      <c r="F234" s="149">
        <v>99.5</v>
      </c>
      <c r="G234" s="148"/>
      <c r="H234" s="148">
        <v>158</v>
      </c>
      <c r="I234" s="150">
        <v>158</v>
      </c>
      <c r="J234" s="151" t="s">
        <v>622</v>
      </c>
      <c r="K234" s="152">
        <v>58.5</v>
      </c>
      <c r="L234" s="153">
        <v>0.58793969849246197</v>
      </c>
      <c r="M234" s="148" t="s">
        <v>534</v>
      </c>
      <c r="N234" s="154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82</v>
      </c>
      <c r="B235" s="146">
        <v>42786</v>
      </c>
      <c r="C235" s="146"/>
      <c r="D235" s="147" t="s">
        <v>181</v>
      </c>
      <c r="E235" s="148" t="s">
        <v>564</v>
      </c>
      <c r="F235" s="149">
        <v>140.5</v>
      </c>
      <c r="G235" s="148"/>
      <c r="H235" s="148">
        <v>220</v>
      </c>
      <c r="I235" s="150">
        <v>220</v>
      </c>
      <c r="J235" s="151" t="s">
        <v>622</v>
      </c>
      <c r="K235" s="152">
        <f>H235-F235</f>
        <v>79.5</v>
      </c>
      <c r="L235" s="153">
        <f>K235/F235</f>
        <v>0.5658362989323843</v>
      </c>
      <c r="M235" s="148" t="s">
        <v>534</v>
      </c>
      <c r="N235" s="154">
        <v>42864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83</v>
      </c>
      <c r="B236" s="146">
        <v>42786</v>
      </c>
      <c r="C236" s="146"/>
      <c r="D236" s="147" t="s">
        <v>676</v>
      </c>
      <c r="E236" s="148" t="s">
        <v>564</v>
      </c>
      <c r="F236" s="149">
        <v>202.5</v>
      </c>
      <c r="G236" s="148"/>
      <c r="H236" s="148">
        <v>234</v>
      </c>
      <c r="I236" s="150">
        <v>234</v>
      </c>
      <c r="J236" s="151" t="s">
        <v>622</v>
      </c>
      <c r="K236" s="152">
        <v>31.5</v>
      </c>
      <c r="L236" s="153">
        <v>0.155555555555556</v>
      </c>
      <c r="M236" s="148" t="s">
        <v>534</v>
      </c>
      <c r="N236" s="154">
        <v>42836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84</v>
      </c>
      <c r="B237" s="146">
        <v>42818</v>
      </c>
      <c r="C237" s="146"/>
      <c r="D237" s="147" t="s">
        <v>677</v>
      </c>
      <c r="E237" s="148" t="s">
        <v>564</v>
      </c>
      <c r="F237" s="149">
        <v>300.5</v>
      </c>
      <c r="G237" s="148"/>
      <c r="H237" s="148">
        <v>417.5</v>
      </c>
      <c r="I237" s="150">
        <v>420</v>
      </c>
      <c r="J237" s="151" t="s">
        <v>678</v>
      </c>
      <c r="K237" s="152">
        <f>H237-F237</f>
        <v>117</v>
      </c>
      <c r="L237" s="153">
        <f>K237/F237</f>
        <v>0.38935108153078202</v>
      </c>
      <c r="M237" s="148" t="s">
        <v>534</v>
      </c>
      <c r="N237" s="154">
        <v>43070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85</v>
      </c>
      <c r="B238" s="146">
        <v>42818</v>
      </c>
      <c r="C238" s="146"/>
      <c r="D238" s="147" t="s">
        <v>652</v>
      </c>
      <c r="E238" s="148" t="s">
        <v>564</v>
      </c>
      <c r="F238" s="149">
        <v>850</v>
      </c>
      <c r="G238" s="148"/>
      <c r="H238" s="148">
        <v>1042.5</v>
      </c>
      <c r="I238" s="150">
        <v>1023</v>
      </c>
      <c r="J238" s="151" t="s">
        <v>679</v>
      </c>
      <c r="K238" s="152">
        <v>192.5</v>
      </c>
      <c r="L238" s="153">
        <v>0.22647058823529401</v>
      </c>
      <c r="M238" s="148" t="s">
        <v>534</v>
      </c>
      <c r="N238" s="154">
        <v>42830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86</v>
      </c>
      <c r="B239" s="146">
        <v>42830</v>
      </c>
      <c r="C239" s="146"/>
      <c r="D239" s="147" t="s">
        <v>451</v>
      </c>
      <c r="E239" s="148" t="s">
        <v>564</v>
      </c>
      <c r="F239" s="149">
        <v>785</v>
      </c>
      <c r="G239" s="148"/>
      <c r="H239" s="148">
        <v>930</v>
      </c>
      <c r="I239" s="150">
        <v>920</v>
      </c>
      <c r="J239" s="151" t="s">
        <v>680</v>
      </c>
      <c r="K239" s="152">
        <f>H239-F239</f>
        <v>145</v>
      </c>
      <c r="L239" s="153">
        <f>K239/F239</f>
        <v>0.18471337579617833</v>
      </c>
      <c r="M239" s="148" t="s">
        <v>534</v>
      </c>
      <c r="N239" s="154">
        <v>42976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5">
        <v>87</v>
      </c>
      <c r="B240" s="156">
        <v>42831</v>
      </c>
      <c r="C240" s="156"/>
      <c r="D240" s="157" t="s">
        <v>681</v>
      </c>
      <c r="E240" s="158" t="s">
        <v>564</v>
      </c>
      <c r="F240" s="159">
        <v>40</v>
      </c>
      <c r="G240" s="159"/>
      <c r="H240" s="160">
        <v>13.1</v>
      </c>
      <c r="I240" s="160">
        <v>60</v>
      </c>
      <c r="J240" s="161" t="s">
        <v>682</v>
      </c>
      <c r="K240" s="162">
        <v>-26.9</v>
      </c>
      <c r="L240" s="163">
        <v>-0.67249999999999999</v>
      </c>
      <c r="M240" s="159" t="s">
        <v>546</v>
      </c>
      <c r="N240" s="156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88</v>
      </c>
      <c r="B241" s="146">
        <v>42837</v>
      </c>
      <c r="C241" s="146"/>
      <c r="D241" s="147" t="s">
        <v>93</v>
      </c>
      <c r="E241" s="148" t="s">
        <v>564</v>
      </c>
      <c r="F241" s="149">
        <v>289.5</v>
      </c>
      <c r="G241" s="148"/>
      <c r="H241" s="148">
        <v>354</v>
      </c>
      <c r="I241" s="150">
        <v>360</v>
      </c>
      <c r="J241" s="151" t="s">
        <v>683</v>
      </c>
      <c r="K241" s="152">
        <f t="shared" ref="K241:K249" si="136">H241-F241</f>
        <v>64.5</v>
      </c>
      <c r="L241" s="153">
        <f t="shared" ref="L241:L249" si="137">K241/F241</f>
        <v>0.22279792746113988</v>
      </c>
      <c r="M241" s="148" t="s">
        <v>534</v>
      </c>
      <c r="N241" s="15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89</v>
      </c>
      <c r="B242" s="146">
        <v>42845</v>
      </c>
      <c r="C242" s="146"/>
      <c r="D242" s="147" t="s">
        <v>399</v>
      </c>
      <c r="E242" s="148" t="s">
        <v>564</v>
      </c>
      <c r="F242" s="149">
        <v>700</v>
      </c>
      <c r="G242" s="148"/>
      <c r="H242" s="148">
        <v>840</v>
      </c>
      <c r="I242" s="150">
        <v>840</v>
      </c>
      <c r="J242" s="151" t="s">
        <v>684</v>
      </c>
      <c r="K242" s="152">
        <f t="shared" si="136"/>
        <v>140</v>
      </c>
      <c r="L242" s="153">
        <f t="shared" si="137"/>
        <v>0.2</v>
      </c>
      <c r="M242" s="148" t="s">
        <v>534</v>
      </c>
      <c r="N242" s="154">
        <v>42893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90</v>
      </c>
      <c r="B243" s="146">
        <v>42887</v>
      </c>
      <c r="C243" s="146"/>
      <c r="D243" s="147" t="s">
        <v>685</v>
      </c>
      <c r="E243" s="148" t="s">
        <v>564</v>
      </c>
      <c r="F243" s="149">
        <v>130</v>
      </c>
      <c r="G243" s="148"/>
      <c r="H243" s="148">
        <v>144.25</v>
      </c>
      <c r="I243" s="150">
        <v>170</v>
      </c>
      <c r="J243" s="151" t="s">
        <v>686</v>
      </c>
      <c r="K243" s="152">
        <f t="shared" si="136"/>
        <v>14.25</v>
      </c>
      <c r="L243" s="153">
        <f t="shared" si="137"/>
        <v>0.10961538461538461</v>
      </c>
      <c r="M243" s="148" t="s">
        <v>534</v>
      </c>
      <c r="N243" s="154">
        <v>43675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91</v>
      </c>
      <c r="B244" s="146">
        <v>42901</v>
      </c>
      <c r="C244" s="146"/>
      <c r="D244" s="147" t="s">
        <v>687</v>
      </c>
      <c r="E244" s="148" t="s">
        <v>564</v>
      </c>
      <c r="F244" s="149">
        <v>214.5</v>
      </c>
      <c r="G244" s="148"/>
      <c r="H244" s="148">
        <v>262</v>
      </c>
      <c r="I244" s="150">
        <v>262</v>
      </c>
      <c r="J244" s="151" t="s">
        <v>688</v>
      </c>
      <c r="K244" s="152">
        <f t="shared" si="136"/>
        <v>47.5</v>
      </c>
      <c r="L244" s="153">
        <f t="shared" si="137"/>
        <v>0.22144522144522144</v>
      </c>
      <c r="M244" s="148" t="s">
        <v>534</v>
      </c>
      <c r="N244" s="154">
        <v>42977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92</v>
      </c>
      <c r="B245" s="177">
        <v>42933</v>
      </c>
      <c r="C245" s="177"/>
      <c r="D245" s="178" t="s">
        <v>689</v>
      </c>
      <c r="E245" s="179" t="s">
        <v>564</v>
      </c>
      <c r="F245" s="180">
        <v>370</v>
      </c>
      <c r="G245" s="179"/>
      <c r="H245" s="179">
        <v>447.5</v>
      </c>
      <c r="I245" s="181">
        <v>450</v>
      </c>
      <c r="J245" s="182" t="s">
        <v>622</v>
      </c>
      <c r="K245" s="152">
        <f t="shared" si="136"/>
        <v>77.5</v>
      </c>
      <c r="L245" s="183">
        <f t="shared" si="137"/>
        <v>0.20945945945945946</v>
      </c>
      <c r="M245" s="179" t="s">
        <v>534</v>
      </c>
      <c r="N245" s="184">
        <v>43035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93</v>
      </c>
      <c r="B246" s="177">
        <v>42943</v>
      </c>
      <c r="C246" s="177"/>
      <c r="D246" s="178" t="s">
        <v>179</v>
      </c>
      <c r="E246" s="179" t="s">
        <v>564</v>
      </c>
      <c r="F246" s="180">
        <v>657.5</v>
      </c>
      <c r="G246" s="179"/>
      <c r="H246" s="179">
        <v>825</v>
      </c>
      <c r="I246" s="181">
        <v>820</v>
      </c>
      <c r="J246" s="182" t="s">
        <v>622</v>
      </c>
      <c r="K246" s="152">
        <f t="shared" si="136"/>
        <v>167.5</v>
      </c>
      <c r="L246" s="183">
        <f t="shared" si="137"/>
        <v>0.25475285171102663</v>
      </c>
      <c r="M246" s="179" t="s">
        <v>534</v>
      </c>
      <c r="N246" s="184">
        <v>43090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94</v>
      </c>
      <c r="B247" s="146">
        <v>42964</v>
      </c>
      <c r="C247" s="146"/>
      <c r="D247" s="147" t="s">
        <v>346</v>
      </c>
      <c r="E247" s="148" t="s">
        <v>564</v>
      </c>
      <c r="F247" s="149">
        <v>605</v>
      </c>
      <c r="G247" s="148"/>
      <c r="H247" s="148">
        <v>750</v>
      </c>
      <c r="I247" s="150">
        <v>750</v>
      </c>
      <c r="J247" s="151" t="s">
        <v>680</v>
      </c>
      <c r="K247" s="152">
        <f t="shared" si="136"/>
        <v>145</v>
      </c>
      <c r="L247" s="153">
        <f t="shared" si="137"/>
        <v>0.23966942148760331</v>
      </c>
      <c r="M247" s="148" t="s">
        <v>534</v>
      </c>
      <c r="N247" s="154">
        <v>43027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5">
        <v>95</v>
      </c>
      <c r="B248" s="156">
        <v>42979</v>
      </c>
      <c r="C248" s="156"/>
      <c r="D248" s="164" t="s">
        <v>690</v>
      </c>
      <c r="E248" s="159" t="s">
        <v>564</v>
      </c>
      <c r="F248" s="159">
        <v>255</v>
      </c>
      <c r="G248" s="160"/>
      <c r="H248" s="160">
        <v>217.25</v>
      </c>
      <c r="I248" s="160">
        <v>320</v>
      </c>
      <c r="J248" s="161" t="s">
        <v>691</v>
      </c>
      <c r="K248" s="162">
        <f t="shared" si="136"/>
        <v>-37.75</v>
      </c>
      <c r="L248" s="165">
        <f t="shared" si="137"/>
        <v>-0.14803921568627451</v>
      </c>
      <c r="M248" s="159" t="s">
        <v>546</v>
      </c>
      <c r="N248" s="156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96</v>
      </c>
      <c r="B249" s="146">
        <v>42997</v>
      </c>
      <c r="C249" s="146"/>
      <c r="D249" s="147" t="s">
        <v>692</v>
      </c>
      <c r="E249" s="148" t="s">
        <v>564</v>
      </c>
      <c r="F249" s="149">
        <v>215</v>
      </c>
      <c r="G249" s="148"/>
      <c r="H249" s="148">
        <v>258</v>
      </c>
      <c r="I249" s="150">
        <v>258</v>
      </c>
      <c r="J249" s="151" t="s">
        <v>622</v>
      </c>
      <c r="K249" s="152">
        <f t="shared" si="136"/>
        <v>43</v>
      </c>
      <c r="L249" s="153">
        <f t="shared" si="137"/>
        <v>0.2</v>
      </c>
      <c r="M249" s="148" t="s">
        <v>534</v>
      </c>
      <c r="N249" s="15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97</v>
      </c>
      <c r="B250" s="146">
        <v>42997</v>
      </c>
      <c r="C250" s="146"/>
      <c r="D250" s="147" t="s">
        <v>692</v>
      </c>
      <c r="E250" s="148" t="s">
        <v>564</v>
      </c>
      <c r="F250" s="149">
        <v>215</v>
      </c>
      <c r="G250" s="148"/>
      <c r="H250" s="148">
        <v>258</v>
      </c>
      <c r="I250" s="150">
        <v>258</v>
      </c>
      <c r="J250" s="182" t="s">
        <v>622</v>
      </c>
      <c r="K250" s="152">
        <v>43</v>
      </c>
      <c r="L250" s="153">
        <v>0.2</v>
      </c>
      <c r="M250" s="148" t="s">
        <v>534</v>
      </c>
      <c r="N250" s="154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98</v>
      </c>
      <c r="B251" s="177">
        <v>42998</v>
      </c>
      <c r="C251" s="177"/>
      <c r="D251" s="178" t="s">
        <v>693</v>
      </c>
      <c r="E251" s="179" t="s">
        <v>564</v>
      </c>
      <c r="F251" s="149">
        <v>75</v>
      </c>
      <c r="G251" s="179"/>
      <c r="H251" s="179">
        <v>90</v>
      </c>
      <c r="I251" s="181">
        <v>90</v>
      </c>
      <c r="J251" s="151" t="s">
        <v>694</v>
      </c>
      <c r="K251" s="152">
        <f t="shared" ref="K251:K256" si="138">H251-F251</f>
        <v>15</v>
      </c>
      <c r="L251" s="153">
        <f t="shared" ref="L251:L256" si="139">K251/F251</f>
        <v>0.2</v>
      </c>
      <c r="M251" s="148" t="s">
        <v>534</v>
      </c>
      <c r="N251" s="154">
        <v>43019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99</v>
      </c>
      <c r="B252" s="177">
        <v>43011</v>
      </c>
      <c r="C252" s="177"/>
      <c r="D252" s="178" t="s">
        <v>548</v>
      </c>
      <c r="E252" s="179" t="s">
        <v>564</v>
      </c>
      <c r="F252" s="180">
        <v>315</v>
      </c>
      <c r="G252" s="179"/>
      <c r="H252" s="179">
        <v>392</v>
      </c>
      <c r="I252" s="181">
        <v>384</v>
      </c>
      <c r="J252" s="182" t="s">
        <v>695</v>
      </c>
      <c r="K252" s="152">
        <f t="shared" si="138"/>
        <v>77</v>
      </c>
      <c r="L252" s="183">
        <f t="shared" si="139"/>
        <v>0.24444444444444444</v>
      </c>
      <c r="M252" s="179" t="s">
        <v>534</v>
      </c>
      <c r="N252" s="184">
        <v>43017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100</v>
      </c>
      <c r="B253" s="177">
        <v>43013</v>
      </c>
      <c r="C253" s="177"/>
      <c r="D253" s="178" t="s">
        <v>427</v>
      </c>
      <c r="E253" s="179" t="s">
        <v>564</v>
      </c>
      <c r="F253" s="180">
        <v>145</v>
      </c>
      <c r="G253" s="179"/>
      <c r="H253" s="179">
        <v>179</v>
      </c>
      <c r="I253" s="181">
        <v>180</v>
      </c>
      <c r="J253" s="182" t="s">
        <v>696</v>
      </c>
      <c r="K253" s="152">
        <f t="shared" si="138"/>
        <v>34</v>
      </c>
      <c r="L253" s="183">
        <f t="shared" si="139"/>
        <v>0.23448275862068965</v>
      </c>
      <c r="M253" s="179" t="s">
        <v>534</v>
      </c>
      <c r="N253" s="184">
        <v>43025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101</v>
      </c>
      <c r="B254" s="177">
        <v>43014</v>
      </c>
      <c r="C254" s="177"/>
      <c r="D254" s="178" t="s">
        <v>323</v>
      </c>
      <c r="E254" s="179" t="s">
        <v>564</v>
      </c>
      <c r="F254" s="180">
        <v>256</v>
      </c>
      <c r="G254" s="179"/>
      <c r="H254" s="179">
        <v>323</v>
      </c>
      <c r="I254" s="181">
        <v>320</v>
      </c>
      <c r="J254" s="182" t="s">
        <v>622</v>
      </c>
      <c r="K254" s="152">
        <f t="shared" si="138"/>
        <v>67</v>
      </c>
      <c r="L254" s="183">
        <f t="shared" si="139"/>
        <v>0.26171875</v>
      </c>
      <c r="M254" s="179" t="s">
        <v>534</v>
      </c>
      <c r="N254" s="184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102</v>
      </c>
      <c r="B255" s="177">
        <v>43017</v>
      </c>
      <c r="C255" s="177"/>
      <c r="D255" s="178" t="s">
        <v>338</v>
      </c>
      <c r="E255" s="179" t="s">
        <v>564</v>
      </c>
      <c r="F255" s="180">
        <v>137.5</v>
      </c>
      <c r="G255" s="179"/>
      <c r="H255" s="179">
        <v>184</v>
      </c>
      <c r="I255" s="181">
        <v>183</v>
      </c>
      <c r="J255" s="182" t="s">
        <v>697</v>
      </c>
      <c r="K255" s="152">
        <f t="shared" si="138"/>
        <v>46.5</v>
      </c>
      <c r="L255" s="183">
        <f t="shared" si="139"/>
        <v>0.33818181818181819</v>
      </c>
      <c r="M255" s="179" t="s">
        <v>534</v>
      </c>
      <c r="N255" s="184">
        <v>43108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103</v>
      </c>
      <c r="B256" s="177">
        <v>43018</v>
      </c>
      <c r="C256" s="177"/>
      <c r="D256" s="178" t="s">
        <v>698</v>
      </c>
      <c r="E256" s="179" t="s">
        <v>564</v>
      </c>
      <c r="F256" s="180">
        <v>125.5</v>
      </c>
      <c r="G256" s="179"/>
      <c r="H256" s="179">
        <v>158</v>
      </c>
      <c r="I256" s="181">
        <v>155</v>
      </c>
      <c r="J256" s="182" t="s">
        <v>699</v>
      </c>
      <c r="K256" s="152">
        <f t="shared" si="138"/>
        <v>32.5</v>
      </c>
      <c r="L256" s="183">
        <f t="shared" si="139"/>
        <v>0.25896414342629481</v>
      </c>
      <c r="M256" s="179" t="s">
        <v>534</v>
      </c>
      <c r="N256" s="18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104</v>
      </c>
      <c r="B257" s="177">
        <v>43018</v>
      </c>
      <c r="C257" s="177"/>
      <c r="D257" s="178" t="s">
        <v>700</v>
      </c>
      <c r="E257" s="179" t="s">
        <v>564</v>
      </c>
      <c r="F257" s="180">
        <v>895</v>
      </c>
      <c r="G257" s="179"/>
      <c r="H257" s="179">
        <v>1122.5</v>
      </c>
      <c r="I257" s="181">
        <v>1078</v>
      </c>
      <c r="J257" s="182" t="s">
        <v>701</v>
      </c>
      <c r="K257" s="152">
        <v>227.5</v>
      </c>
      <c r="L257" s="183">
        <v>0.25418994413407803</v>
      </c>
      <c r="M257" s="179" t="s">
        <v>534</v>
      </c>
      <c r="N257" s="184">
        <v>43117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105</v>
      </c>
      <c r="B258" s="177">
        <v>43020</v>
      </c>
      <c r="C258" s="177"/>
      <c r="D258" s="178" t="s">
        <v>332</v>
      </c>
      <c r="E258" s="179" t="s">
        <v>564</v>
      </c>
      <c r="F258" s="180">
        <v>525</v>
      </c>
      <c r="G258" s="179"/>
      <c r="H258" s="179">
        <v>629</v>
      </c>
      <c r="I258" s="181">
        <v>629</v>
      </c>
      <c r="J258" s="182" t="s">
        <v>622</v>
      </c>
      <c r="K258" s="152">
        <v>104</v>
      </c>
      <c r="L258" s="183">
        <v>0.19809523809523799</v>
      </c>
      <c r="M258" s="179" t="s">
        <v>534</v>
      </c>
      <c r="N258" s="184">
        <v>43119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106</v>
      </c>
      <c r="B259" s="177">
        <v>43046</v>
      </c>
      <c r="C259" s="177"/>
      <c r="D259" s="178" t="s">
        <v>369</v>
      </c>
      <c r="E259" s="179" t="s">
        <v>564</v>
      </c>
      <c r="F259" s="180">
        <v>740</v>
      </c>
      <c r="G259" s="179"/>
      <c r="H259" s="179">
        <v>892.5</v>
      </c>
      <c r="I259" s="181">
        <v>900</v>
      </c>
      <c r="J259" s="182" t="s">
        <v>702</v>
      </c>
      <c r="K259" s="152">
        <f>H259-F259</f>
        <v>152.5</v>
      </c>
      <c r="L259" s="183">
        <f>K259/F259</f>
        <v>0.20608108108108109</v>
      </c>
      <c r="M259" s="179" t="s">
        <v>534</v>
      </c>
      <c r="N259" s="184">
        <v>43052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107</v>
      </c>
      <c r="B260" s="146">
        <v>43073</v>
      </c>
      <c r="C260" s="146"/>
      <c r="D260" s="147" t="s">
        <v>703</v>
      </c>
      <c r="E260" s="148" t="s">
        <v>564</v>
      </c>
      <c r="F260" s="149">
        <v>118.5</v>
      </c>
      <c r="G260" s="148"/>
      <c r="H260" s="148">
        <v>143.5</v>
      </c>
      <c r="I260" s="150">
        <v>145</v>
      </c>
      <c r="J260" s="151" t="s">
        <v>555</v>
      </c>
      <c r="K260" s="152">
        <f>H260-F260</f>
        <v>25</v>
      </c>
      <c r="L260" s="153">
        <f>K260/F260</f>
        <v>0.2109704641350211</v>
      </c>
      <c r="M260" s="148" t="s">
        <v>534</v>
      </c>
      <c r="N260" s="154">
        <v>43097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5">
        <v>108</v>
      </c>
      <c r="B261" s="156">
        <v>43090</v>
      </c>
      <c r="C261" s="156"/>
      <c r="D261" s="157" t="s">
        <v>404</v>
      </c>
      <c r="E261" s="158" t="s">
        <v>564</v>
      </c>
      <c r="F261" s="159">
        <v>715</v>
      </c>
      <c r="G261" s="159"/>
      <c r="H261" s="160">
        <v>500</v>
      </c>
      <c r="I261" s="160">
        <v>872</v>
      </c>
      <c r="J261" s="161" t="s">
        <v>704</v>
      </c>
      <c r="K261" s="162">
        <f>H261-F261</f>
        <v>-215</v>
      </c>
      <c r="L261" s="163">
        <f>K261/F261</f>
        <v>-0.30069930069930068</v>
      </c>
      <c r="M261" s="159" t="s">
        <v>546</v>
      </c>
      <c r="N261" s="156">
        <v>43670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109</v>
      </c>
      <c r="B262" s="146">
        <v>43098</v>
      </c>
      <c r="C262" s="146"/>
      <c r="D262" s="147" t="s">
        <v>548</v>
      </c>
      <c r="E262" s="148" t="s">
        <v>564</v>
      </c>
      <c r="F262" s="149">
        <v>435</v>
      </c>
      <c r="G262" s="148"/>
      <c r="H262" s="148">
        <v>542.5</v>
      </c>
      <c r="I262" s="150">
        <v>539</v>
      </c>
      <c r="J262" s="151" t="s">
        <v>622</v>
      </c>
      <c r="K262" s="152">
        <v>107.5</v>
      </c>
      <c r="L262" s="153">
        <v>0.247126436781609</v>
      </c>
      <c r="M262" s="148" t="s">
        <v>534</v>
      </c>
      <c r="N262" s="154">
        <v>43206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45">
        <v>110</v>
      </c>
      <c r="B263" s="146">
        <v>43098</v>
      </c>
      <c r="C263" s="146"/>
      <c r="D263" s="147" t="s">
        <v>506</v>
      </c>
      <c r="E263" s="148" t="s">
        <v>564</v>
      </c>
      <c r="F263" s="149">
        <v>885</v>
      </c>
      <c r="G263" s="148"/>
      <c r="H263" s="148">
        <v>1090</v>
      </c>
      <c r="I263" s="150">
        <v>1084</v>
      </c>
      <c r="J263" s="151" t="s">
        <v>622</v>
      </c>
      <c r="K263" s="152">
        <v>205</v>
      </c>
      <c r="L263" s="153">
        <v>0.23163841807909599</v>
      </c>
      <c r="M263" s="148" t="s">
        <v>534</v>
      </c>
      <c r="N263" s="154">
        <v>43213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111</v>
      </c>
      <c r="B264" s="186">
        <v>43192</v>
      </c>
      <c r="C264" s="186"/>
      <c r="D264" s="164" t="s">
        <v>705</v>
      </c>
      <c r="E264" s="159" t="s">
        <v>564</v>
      </c>
      <c r="F264" s="187">
        <v>478.5</v>
      </c>
      <c r="G264" s="159"/>
      <c r="H264" s="159">
        <v>442</v>
      </c>
      <c r="I264" s="160">
        <v>613</v>
      </c>
      <c r="J264" s="161" t="s">
        <v>706</v>
      </c>
      <c r="K264" s="162">
        <f>H264-F264</f>
        <v>-36.5</v>
      </c>
      <c r="L264" s="163">
        <f>K264/F264</f>
        <v>-7.6280041797283177E-2</v>
      </c>
      <c r="M264" s="159" t="s">
        <v>546</v>
      </c>
      <c r="N264" s="156">
        <v>43762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5">
        <v>112</v>
      </c>
      <c r="B265" s="156">
        <v>43194</v>
      </c>
      <c r="C265" s="156"/>
      <c r="D265" s="157" t="s">
        <v>707</v>
      </c>
      <c r="E265" s="158" t="s">
        <v>564</v>
      </c>
      <c r="F265" s="159">
        <f>141.5-7.3</f>
        <v>134.19999999999999</v>
      </c>
      <c r="G265" s="159"/>
      <c r="H265" s="160">
        <v>77</v>
      </c>
      <c r="I265" s="160">
        <v>180</v>
      </c>
      <c r="J265" s="161" t="s">
        <v>708</v>
      </c>
      <c r="K265" s="162">
        <f>H265-F265</f>
        <v>-57.199999999999989</v>
      </c>
      <c r="L265" s="163">
        <f>K265/F265</f>
        <v>-0.42622950819672129</v>
      </c>
      <c r="M265" s="159" t="s">
        <v>546</v>
      </c>
      <c r="N265" s="156">
        <v>43522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5">
        <v>113</v>
      </c>
      <c r="B266" s="156">
        <v>43209</v>
      </c>
      <c r="C266" s="156"/>
      <c r="D266" s="157" t="s">
        <v>709</v>
      </c>
      <c r="E266" s="158" t="s">
        <v>564</v>
      </c>
      <c r="F266" s="159">
        <v>430</v>
      </c>
      <c r="G266" s="159"/>
      <c r="H266" s="160">
        <v>220</v>
      </c>
      <c r="I266" s="160">
        <v>537</v>
      </c>
      <c r="J266" s="161" t="s">
        <v>710</v>
      </c>
      <c r="K266" s="162">
        <f>H266-F266</f>
        <v>-210</v>
      </c>
      <c r="L266" s="163">
        <f>K266/F266</f>
        <v>-0.48837209302325579</v>
      </c>
      <c r="M266" s="159" t="s">
        <v>546</v>
      </c>
      <c r="N266" s="156">
        <v>43252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114</v>
      </c>
      <c r="B267" s="177">
        <v>43220</v>
      </c>
      <c r="C267" s="177"/>
      <c r="D267" s="178" t="s">
        <v>370</v>
      </c>
      <c r="E267" s="179" t="s">
        <v>564</v>
      </c>
      <c r="F267" s="179">
        <v>153.5</v>
      </c>
      <c r="G267" s="179"/>
      <c r="H267" s="179">
        <v>196</v>
      </c>
      <c r="I267" s="181">
        <v>196</v>
      </c>
      <c r="J267" s="151" t="s">
        <v>711</v>
      </c>
      <c r="K267" s="152">
        <f>H267-F267</f>
        <v>42.5</v>
      </c>
      <c r="L267" s="153">
        <f>K267/F267</f>
        <v>0.27687296416938112</v>
      </c>
      <c r="M267" s="148" t="s">
        <v>534</v>
      </c>
      <c r="N267" s="154">
        <v>43605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115</v>
      </c>
      <c r="B268" s="156">
        <v>43306</v>
      </c>
      <c r="C268" s="156"/>
      <c r="D268" s="157" t="s">
        <v>681</v>
      </c>
      <c r="E268" s="158" t="s">
        <v>564</v>
      </c>
      <c r="F268" s="159">
        <v>27.5</v>
      </c>
      <c r="G268" s="159"/>
      <c r="H268" s="160">
        <v>13.1</v>
      </c>
      <c r="I268" s="160">
        <v>60</v>
      </c>
      <c r="J268" s="161" t="s">
        <v>712</v>
      </c>
      <c r="K268" s="162">
        <v>-14.4</v>
      </c>
      <c r="L268" s="163">
        <v>-0.52363636363636401</v>
      </c>
      <c r="M268" s="159" t="s">
        <v>546</v>
      </c>
      <c r="N268" s="156">
        <v>43138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116</v>
      </c>
      <c r="B269" s="186">
        <v>43318</v>
      </c>
      <c r="C269" s="186"/>
      <c r="D269" s="164" t="s">
        <v>713</v>
      </c>
      <c r="E269" s="159" t="s">
        <v>564</v>
      </c>
      <c r="F269" s="159">
        <v>148.5</v>
      </c>
      <c r="G269" s="159"/>
      <c r="H269" s="159">
        <v>102</v>
      </c>
      <c r="I269" s="160">
        <v>182</v>
      </c>
      <c r="J269" s="161" t="s">
        <v>714</v>
      </c>
      <c r="K269" s="162">
        <f>H269-F269</f>
        <v>-46.5</v>
      </c>
      <c r="L269" s="163">
        <f>K269/F269</f>
        <v>-0.31313131313131315</v>
      </c>
      <c r="M269" s="159" t="s">
        <v>546</v>
      </c>
      <c r="N269" s="156">
        <v>43661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45">
        <v>117</v>
      </c>
      <c r="B270" s="146">
        <v>43335</v>
      </c>
      <c r="C270" s="146"/>
      <c r="D270" s="147" t="s">
        <v>715</v>
      </c>
      <c r="E270" s="148" t="s">
        <v>564</v>
      </c>
      <c r="F270" s="179">
        <v>285</v>
      </c>
      <c r="G270" s="148"/>
      <c r="H270" s="148">
        <v>355</v>
      </c>
      <c r="I270" s="150">
        <v>364</v>
      </c>
      <c r="J270" s="151" t="s">
        <v>716</v>
      </c>
      <c r="K270" s="152">
        <v>70</v>
      </c>
      <c r="L270" s="153">
        <v>0.24561403508771901</v>
      </c>
      <c r="M270" s="148" t="s">
        <v>534</v>
      </c>
      <c r="N270" s="154">
        <v>43455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45">
        <v>118</v>
      </c>
      <c r="B271" s="146">
        <v>43341</v>
      </c>
      <c r="C271" s="146"/>
      <c r="D271" s="147" t="s">
        <v>358</v>
      </c>
      <c r="E271" s="148" t="s">
        <v>564</v>
      </c>
      <c r="F271" s="179">
        <v>525</v>
      </c>
      <c r="G271" s="148"/>
      <c r="H271" s="148">
        <v>585</v>
      </c>
      <c r="I271" s="150">
        <v>635</v>
      </c>
      <c r="J271" s="151" t="s">
        <v>717</v>
      </c>
      <c r="K271" s="152">
        <f t="shared" ref="K271:K302" si="140">H271-F271</f>
        <v>60</v>
      </c>
      <c r="L271" s="153">
        <f t="shared" ref="L271:L302" si="141">K271/F271</f>
        <v>0.11428571428571428</v>
      </c>
      <c r="M271" s="148" t="s">
        <v>534</v>
      </c>
      <c r="N271" s="154">
        <v>43662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45">
        <v>119</v>
      </c>
      <c r="B272" s="146">
        <v>43395</v>
      </c>
      <c r="C272" s="146"/>
      <c r="D272" s="147" t="s">
        <v>346</v>
      </c>
      <c r="E272" s="148" t="s">
        <v>564</v>
      </c>
      <c r="F272" s="179">
        <v>475</v>
      </c>
      <c r="G272" s="148"/>
      <c r="H272" s="148">
        <v>574</v>
      </c>
      <c r="I272" s="150">
        <v>570</v>
      </c>
      <c r="J272" s="151" t="s">
        <v>622</v>
      </c>
      <c r="K272" s="152">
        <f t="shared" si="140"/>
        <v>99</v>
      </c>
      <c r="L272" s="153">
        <f t="shared" si="141"/>
        <v>0.20842105263157895</v>
      </c>
      <c r="M272" s="148" t="s">
        <v>534</v>
      </c>
      <c r="N272" s="154">
        <v>43403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120</v>
      </c>
      <c r="B273" s="177">
        <v>43397</v>
      </c>
      <c r="C273" s="177"/>
      <c r="D273" s="178" t="s">
        <v>365</v>
      </c>
      <c r="E273" s="179" t="s">
        <v>564</v>
      </c>
      <c r="F273" s="179">
        <v>707.5</v>
      </c>
      <c r="G273" s="179"/>
      <c r="H273" s="179">
        <v>872</v>
      </c>
      <c r="I273" s="181">
        <v>872</v>
      </c>
      <c r="J273" s="182" t="s">
        <v>622</v>
      </c>
      <c r="K273" s="152">
        <f t="shared" si="140"/>
        <v>164.5</v>
      </c>
      <c r="L273" s="183">
        <f t="shared" si="141"/>
        <v>0.23250883392226149</v>
      </c>
      <c r="M273" s="179" t="s">
        <v>534</v>
      </c>
      <c r="N273" s="184">
        <v>43482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121</v>
      </c>
      <c r="B274" s="177">
        <v>43398</v>
      </c>
      <c r="C274" s="177"/>
      <c r="D274" s="178" t="s">
        <v>718</v>
      </c>
      <c r="E274" s="179" t="s">
        <v>564</v>
      </c>
      <c r="F274" s="179">
        <v>162</v>
      </c>
      <c r="G274" s="179"/>
      <c r="H274" s="179">
        <v>204</v>
      </c>
      <c r="I274" s="181">
        <v>209</v>
      </c>
      <c r="J274" s="182" t="s">
        <v>719</v>
      </c>
      <c r="K274" s="152">
        <f t="shared" si="140"/>
        <v>42</v>
      </c>
      <c r="L274" s="183">
        <f t="shared" si="141"/>
        <v>0.25925925925925924</v>
      </c>
      <c r="M274" s="179" t="s">
        <v>534</v>
      </c>
      <c r="N274" s="184">
        <v>43539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122</v>
      </c>
      <c r="B275" s="177">
        <v>43399</v>
      </c>
      <c r="C275" s="177"/>
      <c r="D275" s="178" t="s">
        <v>444</v>
      </c>
      <c r="E275" s="179" t="s">
        <v>564</v>
      </c>
      <c r="F275" s="179">
        <v>240</v>
      </c>
      <c r="G275" s="179"/>
      <c r="H275" s="179">
        <v>297</v>
      </c>
      <c r="I275" s="181">
        <v>297</v>
      </c>
      <c r="J275" s="182" t="s">
        <v>622</v>
      </c>
      <c r="K275" s="188">
        <f t="shared" si="140"/>
        <v>57</v>
      </c>
      <c r="L275" s="183">
        <f t="shared" si="141"/>
        <v>0.23749999999999999</v>
      </c>
      <c r="M275" s="179" t="s">
        <v>534</v>
      </c>
      <c r="N275" s="184">
        <v>43417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45">
        <v>123</v>
      </c>
      <c r="B276" s="146">
        <v>43439</v>
      </c>
      <c r="C276" s="146"/>
      <c r="D276" s="147" t="s">
        <v>720</v>
      </c>
      <c r="E276" s="148" t="s">
        <v>564</v>
      </c>
      <c r="F276" s="148">
        <v>202.5</v>
      </c>
      <c r="G276" s="148"/>
      <c r="H276" s="148">
        <v>255</v>
      </c>
      <c r="I276" s="150">
        <v>252</v>
      </c>
      <c r="J276" s="151" t="s">
        <v>622</v>
      </c>
      <c r="K276" s="152">
        <f t="shared" si="140"/>
        <v>52.5</v>
      </c>
      <c r="L276" s="153">
        <f t="shared" si="141"/>
        <v>0.25925925925925924</v>
      </c>
      <c r="M276" s="148" t="s">
        <v>534</v>
      </c>
      <c r="N276" s="154">
        <v>43542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124</v>
      </c>
      <c r="B277" s="177">
        <v>43465</v>
      </c>
      <c r="C277" s="146"/>
      <c r="D277" s="178" t="s">
        <v>391</v>
      </c>
      <c r="E277" s="179" t="s">
        <v>564</v>
      </c>
      <c r="F277" s="179">
        <v>710</v>
      </c>
      <c r="G277" s="179"/>
      <c r="H277" s="179">
        <v>866</v>
      </c>
      <c r="I277" s="181">
        <v>866</v>
      </c>
      <c r="J277" s="182" t="s">
        <v>622</v>
      </c>
      <c r="K277" s="152">
        <f t="shared" si="140"/>
        <v>156</v>
      </c>
      <c r="L277" s="153">
        <f t="shared" si="141"/>
        <v>0.21971830985915494</v>
      </c>
      <c r="M277" s="148" t="s">
        <v>534</v>
      </c>
      <c r="N277" s="154">
        <v>43553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125</v>
      </c>
      <c r="B278" s="177">
        <v>43522</v>
      </c>
      <c r="C278" s="177"/>
      <c r="D278" s="178" t="s">
        <v>151</v>
      </c>
      <c r="E278" s="179" t="s">
        <v>564</v>
      </c>
      <c r="F278" s="179">
        <v>337.25</v>
      </c>
      <c r="G278" s="179"/>
      <c r="H278" s="179">
        <v>398.5</v>
      </c>
      <c r="I278" s="181">
        <v>411</v>
      </c>
      <c r="J278" s="151" t="s">
        <v>722</v>
      </c>
      <c r="K278" s="152">
        <f t="shared" si="140"/>
        <v>61.25</v>
      </c>
      <c r="L278" s="153">
        <f t="shared" si="141"/>
        <v>0.1816160118606375</v>
      </c>
      <c r="M278" s="148" t="s">
        <v>534</v>
      </c>
      <c r="N278" s="154">
        <v>43760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126</v>
      </c>
      <c r="B279" s="190">
        <v>43559</v>
      </c>
      <c r="C279" s="190"/>
      <c r="D279" s="191" t="s">
        <v>723</v>
      </c>
      <c r="E279" s="192" t="s">
        <v>564</v>
      </c>
      <c r="F279" s="192">
        <v>130</v>
      </c>
      <c r="G279" s="192"/>
      <c r="H279" s="192">
        <v>65</v>
      </c>
      <c r="I279" s="193">
        <v>158</v>
      </c>
      <c r="J279" s="161" t="s">
        <v>724</v>
      </c>
      <c r="K279" s="162">
        <f t="shared" si="140"/>
        <v>-65</v>
      </c>
      <c r="L279" s="163">
        <f t="shared" si="141"/>
        <v>-0.5</v>
      </c>
      <c r="M279" s="159" t="s">
        <v>546</v>
      </c>
      <c r="N279" s="156">
        <v>43726</v>
      </c>
      <c r="O279" s="1"/>
      <c r="P279" s="1"/>
      <c r="Q279" s="1"/>
      <c r="R279" s="6" t="s">
        <v>725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127</v>
      </c>
      <c r="B280" s="177">
        <v>43017</v>
      </c>
      <c r="C280" s="177"/>
      <c r="D280" s="178" t="s">
        <v>181</v>
      </c>
      <c r="E280" s="179" t="s">
        <v>564</v>
      </c>
      <c r="F280" s="179">
        <v>141.5</v>
      </c>
      <c r="G280" s="179"/>
      <c r="H280" s="179">
        <v>183.5</v>
      </c>
      <c r="I280" s="181">
        <v>210</v>
      </c>
      <c r="J280" s="151" t="s">
        <v>719</v>
      </c>
      <c r="K280" s="152">
        <f t="shared" si="140"/>
        <v>42</v>
      </c>
      <c r="L280" s="153">
        <f t="shared" si="141"/>
        <v>0.29681978798586572</v>
      </c>
      <c r="M280" s="148" t="s">
        <v>534</v>
      </c>
      <c r="N280" s="154">
        <v>43042</v>
      </c>
      <c r="O280" s="1"/>
      <c r="P280" s="1"/>
      <c r="Q280" s="1"/>
      <c r="R280" s="6" t="s">
        <v>725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128</v>
      </c>
      <c r="B281" s="190">
        <v>43074</v>
      </c>
      <c r="C281" s="190"/>
      <c r="D281" s="191" t="s">
        <v>726</v>
      </c>
      <c r="E281" s="192" t="s">
        <v>564</v>
      </c>
      <c r="F281" s="187">
        <v>172</v>
      </c>
      <c r="G281" s="192"/>
      <c r="H281" s="192">
        <v>155.25</v>
      </c>
      <c r="I281" s="193">
        <v>230</v>
      </c>
      <c r="J281" s="161" t="s">
        <v>727</v>
      </c>
      <c r="K281" s="162">
        <f t="shared" si="140"/>
        <v>-16.75</v>
      </c>
      <c r="L281" s="163">
        <f t="shared" si="141"/>
        <v>-9.7383720930232565E-2</v>
      </c>
      <c r="M281" s="159" t="s">
        <v>546</v>
      </c>
      <c r="N281" s="156">
        <v>43787</v>
      </c>
      <c r="O281" s="1"/>
      <c r="P281" s="1"/>
      <c r="Q281" s="1"/>
      <c r="R281" s="6" t="s">
        <v>725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129</v>
      </c>
      <c r="B282" s="177">
        <v>43398</v>
      </c>
      <c r="C282" s="177"/>
      <c r="D282" s="178" t="s">
        <v>107</v>
      </c>
      <c r="E282" s="179" t="s">
        <v>564</v>
      </c>
      <c r="F282" s="179">
        <v>698.5</v>
      </c>
      <c r="G282" s="179"/>
      <c r="H282" s="179">
        <v>890</v>
      </c>
      <c r="I282" s="181">
        <v>890</v>
      </c>
      <c r="J282" s="151" t="s">
        <v>787</v>
      </c>
      <c r="K282" s="152">
        <f t="shared" si="140"/>
        <v>191.5</v>
      </c>
      <c r="L282" s="153">
        <f t="shared" si="141"/>
        <v>0.27415891195418757</v>
      </c>
      <c r="M282" s="148" t="s">
        <v>534</v>
      </c>
      <c r="N282" s="154">
        <v>44328</v>
      </c>
      <c r="O282" s="1"/>
      <c r="P282" s="1"/>
      <c r="Q282" s="1"/>
      <c r="R282" s="6" t="s">
        <v>721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130</v>
      </c>
      <c r="B283" s="177">
        <v>42877</v>
      </c>
      <c r="C283" s="177"/>
      <c r="D283" s="178" t="s">
        <v>357</v>
      </c>
      <c r="E283" s="179" t="s">
        <v>564</v>
      </c>
      <c r="F283" s="179">
        <v>127.6</v>
      </c>
      <c r="G283" s="179"/>
      <c r="H283" s="179">
        <v>138</v>
      </c>
      <c r="I283" s="181">
        <v>190</v>
      </c>
      <c r="J283" s="151" t="s">
        <v>728</v>
      </c>
      <c r="K283" s="152">
        <f t="shared" si="140"/>
        <v>10.400000000000006</v>
      </c>
      <c r="L283" s="153">
        <f t="shared" si="141"/>
        <v>8.1504702194357417E-2</v>
      </c>
      <c r="M283" s="148" t="s">
        <v>534</v>
      </c>
      <c r="N283" s="154">
        <v>43774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131</v>
      </c>
      <c r="B284" s="177">
        <v>43158</v>
      </c>
      <c r="C284" s="177"/>
      <c r="D284" s="178" t="s">
        <v>729</v>
      </c>
      <c r="E284" s="179" t="s">
        <v>564</v>
      </c>
      <c r="F284" s="179">
        <v>317</v>
      </c>
      <c r="G284" s="179"/>
      <c r="H284" s="179">
        <v>382.5</v>
      </c>
      <c r="I284" s="181">
        <v>398</v>
      </c>
      <c r="J284" s="151" t="s">
        <v>730</v>
      </c>
      <c r="K284" s="152">
        <f t="shared" si="140"/>
        <v>65.5</v>
      </c>
      <c r="L284" s="153">
        <f t="shared" si="141"/>
        <v>0.20662460567823343</v>
      </c>
      <c r="M284" s="148" t="s">
        <v>534</v>
      </c>
      <c r="N284" s="154">
        <v>44238</v>
      </c>
      <c r="O284" s="1"/>
      <c r="P284" s="1"/>
      <c r="Q284" s="1"/>
      <c r="R284" s="6" t="s">
        <v>725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132</v>
      </c>
      <c r="B285" s="190">
        <v>43164</v>
      </c>
      <c r="C285" s="190"/>
      <c r="D285" s="191" t="s">
        <v>144</v>
      </c>
      <c r="E285" s="192" t="s">
        <v>564</v>
      </c>
      <c r="F285" s="187">
        <f>510-14.4</f>
        <v>495.6</v>
      </c>
      <c r="G285" s="192"/>
      <c r="H285" s="192">
        <v>350</v>
      </c>
      <c r="I285" s="193">
        <v>672</v>
      </c>
      <c r="J285" s="161" t="s">
        <v>731</v>
      </c>
      <c r="K285" s="162">
        <f t="shared" si="140"/>
        <v>-145.60000000000002</v>
      </c>
      <c r="L285" s="163">
        <f t="shared" si="141"/>
        <v>-0.29378531073446329</v>
      </c>
      <c r="M285" s="159" t="s">
        <v>546</v>
      </c>
      <c r="N285" s="156">
        <v>43887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133</v>
      </c>
      <c r="B286" s="190">
        <v>43237</v>
      </c>
      <c r="C286" s="190"/>
      <c r="D286" s="191" t="s">
        <v>436</v>
      </c>
      <c r="E286" s="192" t="s">
        <v>564</v>
      </c>
      <c r="F286" s="187">
        <v>230.3</v>
      </c>
      <c r="G286" s="192"/>
      <c r="H286" s="192">
        <v>102.5</v>
      </c>
      <c r="I286" s="193">
        <v>348</v>
      </c>
      <c r="J286" s="161" t="s">
        <v>732</v>
      </c>
      <c r="K286" s="162">
        <f t="shared" si="140"/>
        <v>-127.80000000000001</v>
      </c>
      <c r="L286" s="163">
        <f t="shared" si="141"/>
        <v>-0.55492835432045162</v>
      </c>
      <c r="M286" s="159" t="s">
        <v>546</v>
      </c>
      <c r="N286" s="156">
        <v>43896</v>
      </c>
      <c r="O286" s="1"/>
      <c r="P286" s="1"/>
      <c r="Q286" s="1"/>
      <c r="R286" s="6" t="s">
        <v>721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134</v>
      </c>
      <c r="B287" s="177">
        <v>43258</v>
      </c>
      <c r="C287" s="177"/>
      <c r="D287" s="178" t="s">
        <v>408</v>
      </c>
      <c r="E287" s="179" t="s">
        <v>564</v>
      </c>
      <c r="F287" s="179">
        <f>342.5-5.1</f>
        <v>337.4</v>
      </c>
      <c r="G287" s="179"/>
      <c r="H287" s="179">
        <v>412.5</v>
      </c>
      <c r="I287" s="181">
        <v>439</v>
      </c>
      <c r="J287" s="151" t="s">
        <v>733</v>
      </c>
      <c r="K287" s="152">
        <f t="shared" si="140"/>
        <v>75.100000000000023</v>
      </c>
      <c r="L287" s="153">
        <f t="shared" si="141"/>
        <v>0.22258446947243635</v>
      </c>
      <c r="M287" s="148" t="s">
        <v>534</v>
      </c>
      <c r="N287" s="154">
        <v>44230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0">
        <v>135</v>
      </c>
      <c r="B288" s="169">
        <v>43285</v>
      </c>
      <c r="C288" s="169"/>
      <c r="D288" s="170" t="s">
        <v>55</v>
      </c>
      <c r="E288" s="171" t="s">
        <v>564</v>
      </c>
      <c r="F288" s="171">
        <f>127.5-5.53</f>
        <v>121.97</v>
      </c>
      <c r="G288" s="172"/>
      <c r="H288" s="172">
        <v>122.5</v>
      </c>
      <c r="I288" s="172">
        <v>170</v>
      </c>
      <c r="J288" s="173" t="s">
        <v>760</v>
      </c>
      <c r="K288" s="174">
        <f t="shared" si="140"/>
        <v>0.53000000000000114</v>
      </c>
      <c r="L288" s="175">
        <f t="shared" si="141"/>
        <v>4.3453308190538747E-3</v>
      </c>
      <c r="M288" s="171" t="s">
        <v>655</v>
      </c>
      <c r="N288" s="169">
        <v>44431</v>
      </c>
      <c r="O288" s="1"/>
      <c r="P288" s="1"/>
      <c r="Q288" s="1"/>
      <c r="R288" s="6" t="s">
        <v>721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136</v>
      </c>
      <c r="B289" s="190">
        <v>43294</v>
      </c>
      <c r="C289" s="190"/>
      <c r="D289" s="191" t="s">
        <v>348</v>
      </c>
      <c r="E289" s="192" t="s">
        <v>564</v>
      </c>
      <c r="F289" s="187">
        <v>46.5</v>
      </c>
      <c r="G289" s="192"/>
      <c r="H289" s="192">
        <v>17</v>
      </c>
      <c r="I289" s="193">
        <v>59</v>
      </c>
      <c r="J289" s="161" t="s">
        <v>734</v>
      </c>
      <c r="K289" s="162">
        <f t="shared" si="140"/>
        <v>-29.5</v>
      </c>
      <c r="L289" s="163">
        <f t="shared" si="141"/>
        <v>-0.63440860215053763</v>
      </c>
      <c r="M289" s="159" t="s">
        <v>546</v>
      </c>
      <c r="N289" s="156">
        <v>43887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137</v>
      </c>
      <c r="B290" s="177">
        <v>43396</v>
      </c>
      <c r="C290" s="177"/>
      <c r="D290" s="178" t="s">
        <v>393</v>
      </c>
      <c r="E290" s="179" t="s">
        <v>564</v>
      </c>
      <c r="F290" s="179">
        <v>156.5</v>
      </c>
      <c r="G290" s="179"/>
      <c r="H290" s="179">
        <v>207.5</v>
      </c>
      <c r="I290" s="181">
        <v>191</v>
      </c>
      <c r="J290" s="151" t="s">
        <v>622</v>
      </c>
      <c r="K290" s="152">
        <f t="shared" si="140"/>
        <v>51</v>
      </c>
      <c r="L290" s="153">
        <f t="shared" si="141"/>
        <v>0.32587859424920129</v>
      </c>
      <c r="M290" s="148" t="s">
        <v>534</v>
      </c>
      <c r="N290" s="154">
        <v>44369</v>
      </c>
      <c r="O290" s="1"/>
      <c r="P290" s="1"/>
      <c r="Q290" s="1"/>
      <c r="R290" s="6" t="s">
        <v>721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138</v>
      </c>
      <c r="B291" s="177">
        <v>43439</v>
      </c>
      <c r="C291" s="177"/>
      <c r="D291" s="178" t="s">
        <v>313</v>
      </c>
      <c r="E291" s="179" t="s">
        <v>564</v>
      </c>
      <c r="F291" s="179">
        <v>259.5</v>
      </c>
      <c r="G291" s="179"/>
      <c r="H291" s="179">
        <v>320</v>
      </c>
      <c r="I291" s="181">
        <v>320</v>
      </c>
      <c r="J291" s="151" t="s">
        <v>622</v>
      </c>
      <c r="K291" s="152">
        <f t="shared" si="140"/>
        <v>60.5</v>
      </c>
      <c r="L291" s="153">
        <f t="shared" si="141"/>
        <v>0.23314065510597304</v>
      </c>
      <c r="M291" s="148" t="s">
        <v>534</v>
      </c>
      <c r="N291" s="154">
        <v>44323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139</v>
      </c>
      <c r="B292" s="190">
        <v>43439</v>
      </c>
      <c r="C292" s="190"/>
      <c r="D292" s="191" t="s">
        <v>735</v>
      </c>
      <c r="E292" s="192" t="s">
        <v>564</v>
      </c>
      <c r="F292" s="192">
        <v>715</v>
      </c>
      <c r="G292" s="192"/>
      <c r="H292" s="192">
        <v>445</v>
      </c>
      <c r="I292" s="193">
        <v>840</v>
      </c>
      <c r="J292" s="161" t="s">
        <v>736</v>
      </c>
      <c r="K292" s="162">
        <f t="shared" si="140"/>
        <v>-270</v>
      </c>
      <c r="L292" s="163">
        <f t="shared" si="141"/>
        <v>-0.3776223776223776</v>
      </c>
      <c r="M292" s="159" t="s">
        <v>546</v>
      </c>
      <c r="N292" s="156">
        <v>43800</v>
      </c>
      <c r="O292" s="1"/>
      <c r="P292" s="1"/>
      <c r="Q292" s="1"/>
      <c r="R292" s="6" t="s">
        <v>721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140</v>
      </c>
      <c r="B293" s="177">
        <v>43469</v>
      </c>
      <c r="C293" s="177"/>
      <c r="D293" s="178" t="s">
        <v>156</v>
      </c>
      <c r="E293" s="179" t="s">
        <v>564</v>
      </c>
      <c r="F293" s="179">
        <v>875</v>
      </c>
      <c r="G293" s="179"/>
      <c r="H293" s="179">
        <v>1165</v>
      </c>
      <c r="I293" s="181">
        <v>1185</v>
      </c>
      <c r="J293" s="151" t="s">
        <v>737</v>
      </c>
      <c r="K293" s="152">
        <f t="shared" si="140"/>
        <v>290</v>
      </c>
      <c r="L293" s="153">
        <f t="shared" si="141"/>
        <v>0.33142857142857141</v>
      </c>
      <c r="M293" s="148" t="s">
        <v>534</v>
      </c>
      <c r="N293" s="154">
        <v>43847</v>
      </c>
      <c r="O293" s="1"/>
      <c r="P293" s="1"/>
      <c r="Q293" s="1"/>
      <c r="R293" s="6" t="s">
        <v>721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141</v>
      </c>
      <c r="B294" s="177">
        <v>43559</v>
      </c>
      <c r="C294" s="177"/>
      <c r="D294" s="178" t="s">
        <v>329</v>
      </c>
      <c r="E294" s="179" t="s">
        <v>564</v>
      </c>
      <c r="F294" s="179">
        <f>387-14.63</f>
        <v>372.37</v>
      </c>
      <c r="G294" s="179"/>
      <c r="H294" s="179">
        <v>490</v>
      </c>
      <c r="I294" s="181">
        <v>490</v>
      </c>
      <c r="J294" s="151" t="s">
        <v>622</v>
      </c>
      <c r="K294" s="152">
        <f t="shared" si="140"/>
        <v>117.63</v>
      </c>
      <c r="L294" s="153">
        <f t="shared" si="141"/>
        <v>0.31589548030185027</v>
      </c>
      <c r="M294" s="148" t="s">
        <v>534</v>
      </c>
      <c r="N294" s="154">
        <v>43850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142</v>
      </c>
      <c r="B295" s="190">
        <v>43578</v>
      </c>
      <c r="C295" s="190"/>
      <c r="D295" s="191" t="s">
        <v>738</v>
      </c>
      <c r="E295" s="192" t="s">
        <v>536</v>
      </c>
      <c r="F295" s="192">
        <v>220</v>
      </c>
      <c r="G295" s="192"/>
      <c r="H295" s="192">
        <v>127.5</v>
      </c>
      <c r="I295" s="193">
        <v>284</v>
      </c>
      <c r="J295" s="161" t="s">
        <v>739</v>
      </c>
      <c r="K295" s="162">
        <f t="shared" si="140"/>
        <v>-92.5</v>
      </c>
      <c r="L295" s="163">
        <f t="shared" si="141"/>
        <v>-0.42045454545454547</v>
      </c>
      <c r="M295" s="159" t="s">
        <v>546</v>
      </c>
      <c r="N295" s="156">
        <v>43896</v>
      </c>
      <c r="O295" s="1"/>
      <c r="P295" s="1"/>
      <c r="Q295" s="1"/>
      <c r="R295" s="6" t="s">
        <v>721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143</v>
      </c>
      <c r="B296" s="177">
        <v>43622</v>
      </c>
      <c r="C296" s="177"/>
      <c r="D296" s="178" t="s">
        <v>445</v>
      </c>
      <c r="E296" s="179" t="s">
        <v>536</v>
      </c>
      <c r="F296" s="179">
        <v>332.8</v>
      </c>
      <c r="G296" s="179"/>
      <c r="H296" s="179">
        <v>405</v>
      </c>
      <c r="I296" s="181">
        <v>419</v>
      </c>
      <c r="J296" s="151" t="s">
        <v>740</v>
      </c>
      <c r="K296" s="152">
        <f t="shared" si="140"/>
        <v>72.199999999999989</v>
      </c>
      <c r="L296" s="153">
        <f t="shared" si="141"/>
        <v>0.21694711538461534</v>
      </c>
      <c r="M296" s="148" t="s">
        <v>534</v>
      </c>
      <c r="N296" s="154">
        <v>43860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0">
        <v>144</v>
      </c>
      <c r="B297" s="169">
        <v>43641</v>
      </c>
      <c r="C297" s="169"/>
      <c r="D297" s="170" t="s">
        <v>149</v>
      </c>
      <c r="E297" s="171" t="s">
        <v>564</v>
      </c>
      <c r="F297" s="171">
        <v>386</v>
      </c>
      <c r="G297" s="172"/>
      <c r="H297" s="172">
        <v>395</v>
      </c>
      <c r="I297" s="172">
        <v>452</v>
      </c>
      <c r="J297" s="173" t="s">
        <v>741</v>
      </c>
      <c r="K297" s="174">
        <f t="shared" si="140"/>
        <v>9</v>
      </c>
      <c r="L297" s="175">
        <f t="shared" si="141"/>
        <v>2.3316062176165803E-2</v>
      </c>
      <c r="M297" s="171" t="s">
        <v>655</v>
      </c>
      <c r="N297" s="169">
        <v>43868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0">
        <v>145</v>
      </c>
      <c r="B298" s="169">
        <v>43707</v>
      </c>
      <c r="C298" s="169"/>
      <c r="D298" s="170" t="s">
        <v>130</v>
      </c>
      <c r="E298" s="171" t="s">
        <v>564</v>
      </c>
      <c r="F298" s="171">
        <v>137.5</v>
      </c>
      <c r="G298" s="172"/>
      <c r="H298" s="172">
        <v>138.5</v>
      </c>
      <c r="I298" s="172">
        <v>190</v>
      </c>
      <c r="J298" s="173" t="s">
        <v>759</v>
      </c>
      <c r="K298" s="174">
        <f t="shared" si="140"/>
        <v>1</v>
      </c>
      <c r="L298" s="175">
        <f t="shared" si="141"/>
        <v>7.2727272727272727E-3</v>
      </c>
      <c r="M298" s="171" t="s">
        <v>655</v>
      </c>
      <c r="N298" s="169">
        <v>44432</v>
      </c>
      <c r="O298" s="1"/>
      <c r="P298" s="1"/>
      <c r="Q298" s="1"/>
      <c r="R298" s="6" t="s">
        <v>721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146</v>
      </c>
      <c r="B299" s="177">
        <v>43731</v>
      </c>
      <c r="C299" s="177"/>
      <c r="D299" s="178" t="s">
        <v>401</v>
      </c>
      <c r="E299" s="179" t="s">
        <v>564</v>
      </c>
      <c r="F299" s="179">
        <v>235</v>
      </c>
      <c r="G299" s="179"/>
      <c r="H299" s="179">
        <v>295</v>
      </c>
      <c r="I299" s="181">
        <v>296</v>
      </c>
      <c r="J299" s="151" t="s">
        <v>742</v>
      </c>
      <c r="K299" s="152">
        <f t="shared" si="140"/>
        <v>60</v>
      </c>
      <c r="L299" s="153">
        <f t="shared" si="141"/>
        <v>0.25531914893617019</v>
      </c>
      <c r="M299" s="148" t="s">
        <v>534</v>
      </c>
      <c r="N299" s="154">
        <v>43844</v>
      </c>
      <c r="O299" s="1"/>
      <c r="P299" s="1"/>
      <c r="Q299" s="1"/>
      <c r="R299" s="6" t="s">
        <v>725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147</v>
      </c>
      <c r="B300" s="177">
        <v>43752</v>
      </c>
      <c r="C300" s="177"/>
      <c r="D300" s="178" t="s">
        <v>743</v>
      </c>
      <c r="E300" s="179" t="s">
        <v>564</v>
      </c>
      <c r="F300" s="179">
        <v>277.5</v>
      </c>
      <c r="G300" s="179"/>
      <c r="H300" s="179">
        <v>333</v>
      </c>
      <c r="I300" s="181">
        <v>333</v>
      </c>
      <c r="J300" s="151" t="s">
        <v>744</v>
      </c>
      <c r="K300" s="152">
        <f t="shared" si="140"/>
        <v>55.5</v>
      </c>
      <c r="L300" s="153">
        <f t="shared" si="141"/>
        <v>0.2</v>
      </c>
      <c r="M300" s="148" t="s">
        <v>534</v>
      </c>
      <c r="N300" s="154">
        <v>43846</v>
      </c>
      <c r="O300" s="1"/>
      <c r="P300" s="1"/>
      <c r="Q300" s="1"/>
      <c r="R300" s="6" t="s">
        <v>721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148</v>
      </c>
      <c r="B301" s="177">
        <v>43752</v>
      </c>
      <c r="C301" s="177"/>
      <c r="D301" s="178" t="s">
        <v>745</v>
      </c>
      <c r="E301" s="179" t="s">
        <v>564</v>
      </c>
      <c r="F301" s="179">
        <v>930</v>
      </c>
      <c r="G301" s="179"/>
      <c r="H301" s="179">
        <v>1165</v>
      </c>
      <c r="I301" s="181">
        <v>1200</v>
      </c>
      <c r="J301" s="151" t="s">
        <v>746</v>
      </c>
      <c r="K301" s="152">
        <f t="shared" si="140"/>
        <v>235</v>
      </c>
      <c r="L301" s="153">
        <f t="shared" si="141"/>
        <v>0.25268817204301075</v>
      </c>
      <c r="M301" s="148" t="s">
        <v>534</v>
      </c>
      <c r="N301" s="154">
        <v>43847</v>
      </c>
      <c r="O301" s="1"/>
      <c r="P301" s="1"/>
      <c r="Q301" s="1"/>
      <c r="R301" s="6" t="s">
        <v>725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149</v>
      </c>
      <c r="B302" s="177">
        <v>43753</v>
      </c>
      <c r="C302" s="177"/>
      <c r="D302" s="178" t="s">
        <v>747</v>
      </c>
      <c r="E302" s="179" t="s">
        <v>564</v>
      </c>
      <c r="F302" s="149">
        <v>111</v>
      </c>
      <c r="G302" s="179"/>
      <c r="H302" s="179">
        <v>141</v>
      </c>
      <c r="I302" s="181">
        <v>141</v>
      </c>
      <c r="J302" s="151" t="s">
        <v>549</v>
      </c>
      <c r="K302" s="152">
        <f t="shared" si="140"/>
        <v>30</v>
      </c>
      <c r="L302" s="153">
        <f t="shared" si="141"/>
        <v>0.27027027027027029</v>
      </c>
      <c r="M302" s="148" t="s">
        <v>534</v>
      </c>
      <c r="N302" s="154">
        <v>44328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150</v>
      </c>
      <c r="B303" s="177">
        <v>43753</v>
      </c>
      <c r="C303" s="177"/>
      <c r="D303" s="178" t="s">
        <v>748</v>
      </c>
      <c r="E303" s="179" t="s">
        <v>564</v>
      </c>
      <c r="F303" s="149">
        <v>296</v>
      </c>
      <c r="G303" s="179"/>
      <c r="H303" s="179">
        <v>370</v>
      </c>
      <c r="I303" s="181">
        <v>370</v>
      </c>
      <c r="J303" s="151" t="s">
        <v>622</v>
      </c>
      <c r="K303" s="152">
        <f t="shared" ref="K303:K322" si="142">H303-F303</f>
        <v>74</v>
      </c>
      <c r="L303" s="153">
        <f t="shared" ref="L303:L322" si="143">K303/F303</f>
        <v>0.25</v>
      </c>
      <c r="M303" s="148" t="s">
        <v>534</v>
      </c>
      <c r="N303" s="154">
        <v>43853</v>
      </c>
      <c r="O303" s="1"/>
      <c r="P303" s="1"/>
      <c r="Q303" s="1"/>
      <c r="R303" s="6" t="s">
        <v>725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151</v>
      </c>
      <c r="B304" s="177">
        <v>43754</v>
      </c>
      <c r="C304" s="177"/>
      <c r="D304" s="178" t="s">
        <v>749</v>
      </c>
      <c r="E304" s="179" t="s">
        <v>564</v>
      </c>
      <c r="F304" s="149">
        <v>300</v>
      </c>
      <c r="G304" s="179"/>
      <c r="H304" s="179">
        <v>382.5</v>
      </c>
      <c r="I304" s="181">
        <v>344</v>
      </c>
      <c r="J304" s="151" t="s">
        <v>790</v>
      </c>
      <c r="K304" s="152">
        <f t="shared" si="142"/>
        <v>82.5</v>
      </c>
      <c r="L304" s="153">
        <f t="shared" si="143"/>
        <v>0.27500000000000002</v>
      </c>
      <c r="M304" s="148" t="s">
        <v>534</v>
      </c>
      <c r="N304" s="154">
        <v>44238</v>
      </c>
      <c r="O304" s="1"/>
      <c r="P304" s="1"/>
      <c r="Q304" s="1"/>
      <c r="R304" s="6" t="s">
        <v>725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152</v>
      </c>
      <c r="B305" s="177">
        <v>43832</v>
      </c>
      <c r="C305" s="177"/>
      <c r="D305" s="178" t="s">
        <v>750</v>
      </c>
      <c r="E305" s="179" t="s">
        <v>564</v>
      </c>
      <c r="F305" s="149">
        <v>495</v>
      </c>
      <c r="G305" s="179"/>
      <c r="H305" s="179">
        <v>595</v>
      </c>
      <c r="I305" s="181">
        <v>590</v>
      </c>
      <c r="J305" s="151" t="s">
        <v>789</v>
      </c>
      <c r="K305" s="152">
        <f t="shared" si="142"/>
        <v>100</v>
      </c>
      <c r="L305" s="153">
        <f t="shared" si="143"/>
        <v>0.20202020202020202</v>
      </c>
      <c r="M305" s="148" t="s">
        <v>534</v>
      </c>
      <c r="N305" s="154">
        <v>44589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153</v>
      </c>
      <c r="B306" s="177">
        <v>43966</v>
      </c>
      <c r="C306" s="177"/>
      <c r="D306" s="178" t="s">
        <v>71</v>
      </c>
      <c r="E306" s="179" t="s">
        <v>564</v>
      </c>
      <c r="F306" s="149">
        <v>67.5</v>
      </c>
      <c r="G306" s="179"/>
      <c r="H306" s="179">
        <v>86</v>
      </c>
      <c r="I306" s="181">
        <v>86</v>
      </c>
      <c r="J306" s="151" t="s">
        <v>751</v>
      </c>
      <c r="K306" s="152">
        <f t="shared" si="142"/>
        <v>18.5</v>
      </c>
      <c r="L306" s="153">
        <f t="shared" si="143"/>
        <v>0.27407407407407408</v>
      </c>
      <c r="M306" s="148" t="s">
        <v>534</v>
      </c>
      <c r="N306" s="154">
        <v>44008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154</v>
      </c>
      <c r="B307" s="177">
        <v>44035</v>
      </c>
      <c r="C307" s="177"/>
      <c r="D307" s="178" t="s">
        <v>444</v>
      </c>
      <c r="E307" s="179" t="s">
        <v>564</v>
      </c>
      <c r="F307" s="149">
        <v>231</v>
      </c>
      <c r="G307" s="179"/>
      <c r="H307" s="179">
        <v>281</v>
      </c>
      <c r="I307" s="181">
        <v>281</v>
      </c>
      <c r="J307" s="151" t="s">
        <v>622</v>
      </c>
      <c r="K307" s="152">
        <f t="shared" si="142"/>
        <v>50</v>
      </c>
      <c r="L307" s="153">
        <f t="shared" si="143"/>
        <v>0.21645021645021645</v>
      </c>
      <c r="M307" s="148" t="s">
        <v>534</v>
      </c>
      <c r="N307" s="154">
        <v>44358</v>
      </c>
      <c r="O307" s="1"/>
      <c r="P307" s="1"/>
      <c r="Q307" s="1"/>
      <c r="R307" s="6" t="s">
        <v>725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155</v>
      </c>
      <c r="B308" s="177">
        <v>44092</v>
      </c>
      <c r="C308" s="177"/>
      <c r="D308" s="178" t="s">
        <v>385</v>
      </c>
      <c r="E308" s="179" t="s">
        <v>564</v>
      </c>
      <c r="F308" s="179">
        <v>206</v>
      </c>
      <c r="G308" s="179"/>
      <c r="H308" s="179">
        <v>248</v>
      </c>
      <c r="I308" s="181">
        <v>248</v>
      </c>
      <c r="J308" s="151" t="s">
        <v>622</v>
      </c>
      <c r="K308" s="152">
        <f t="shared" si="142"/>
        <v>42</v>
      </c>
      <c r="L308" s="153">
        <f t="shared" si="143"/>
        <v>0.20388349514563106</v>
      </c>
      <c r="M308" s="148" t="s">
        <v>534</v>
      </c>
      <c r="N308" s="154">
        <v>44214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156</v>
      </c>
      <c r="B309" s="177">
        <v>44140</v>
      </c>
      <c r="C309" s="177"/>
      <c r="D309" s="178" t="s">
        <v>385</v>
      </c>
      <c r="E309" s="179" t="s">
        <v>564</v>
      </c>
      <c r="F309" s="179">
        <v>182.5</v>
      </c>
      <c r="G309" s="179"/>
      <c r="H309" s="179">
        <v>248</v>
      </c>
      <c r="I309" s="181">
        <v>248</v>
      </c>
      <c r="J309" s="151" t="s">
        <v>622</v>
      </c>
      <c r="K309" s="152">
        <f t="shared" si="142"/>
        <v>65.5</v>
      </c>
      <c r="L309" s="153">
        <f t="shared" si="143"/>
        <v>0.35890410958904112</v>
      </c>
      <c r="M309" s="148" t="s">
        <v>534</v>
      </c>
      <c r="N309" s="154">
        <v>44214</v>
      </c>
      <c r="O309" s="1"/>
      <c r="P309" s="1"/>
      <c r="Q309" s="1"/>
      <c r="R309" s="6" t="s">
        <v>725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157</v>
      </c>
      <c r="B310" s="177">
        <v>44140</v>
      </c>
      <c r="C310" s="177"/>
      <c r="D310" s="178" t="s">
        <v>313</v>
      </c>
      <c r="E310" s="179" t="s">
        <v>564</v>
      </c>
      <c r="F310" s="179">
        <v>247.5</v>
      </c>
      <c r="G310" s="179"/>
      <c r="H310" s="179">
        <v>320</v>
      </c>
      <c r="I310" s="181">
        <v>320</v>
      </c>
      <c r="J310" s="151" t="s">
        <v>622</v>
      </c>
      <c r="K310" s="152">
        <f t="shared" si="142"/>
        <v>72.5</v>
      </c>
      <c r="L310" s="153">
        <f t="shared" si="143"/>
        <v>0.29292929292929293</v>
      </c>
      <c r="M310" s="148" t="s">
        <v>534</v>
      </c>
      <c r="N310" s="154">
        <v>44323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158</v>
      </c>
      <c r="B311" s="177">
        <v>44140</v>
      </c>
      <c r="C311" s="177"/>
      <c r="D311" s="178" t="s">
        <v>266</v>
      </c>
      <c r="E311" s="179" t="s">
        <v>564</v>
      </c>
      <c r="F311" s="149">
        <v>925</v>
      </c>
      <c r="G311" s="179"/>
      <c r="H311" s="179">
        <v>1095</v>
      </c>
      <c r="I311" s="181">
        <v>1093</v>
      </c>
      <c r="J311" s="151" t="s">
        <v>752</v>
      </c>
      <c r="K311" s="152">
        <f t="shared" si="142"/>
        <v>170</v>
      </c>
      <c r="L311" s="153">
        <f t="shared" si="143"/>
        <v>0.18378378378378379</v>
      </c>
      <c r="M311" s="148" t="s">
        <v>534</v>
      </c>
      <c r="N311" s="154">
        <v>44201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159</v>
      </c>
      <c r="B312" s="177">
        <v>44140</v>
      </c>
      <c r="C312" s="177"/>
      <c r="D312" s="178" t="s">
        <v>329</v>
      </c>
      <c r="E312" s="179" t="s">
        <v>564</v>
      </c>
      <c r="F312" s="149">
        <v>332.5</v>
      </c>
      <c r="G312" s="179"/>
      <c r="H312" s="179">
        <v>393</v>
      </c>
      <c r="I312" s="181">
        <v>406</v>
      </c>
      <c r="J312" s="151" t="s">
        <v>753</v>
      </c>
      <c r="K312" s="152">
        <f t="shared" si="142"/>
        <v>60.5</v>
      </c>
      <c r="L312" s="153">
        <f t="shared" si="143"/>
        <v>0.18195488721804512</v>
      </c>
      <c r="M312" s="148" t="s">
        <v>534</v>
      </c>
      <c r="N312" s="154">
        <v>44256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160</v>
      </c>
      <c r="B313" s="177">
        <v>44141</v>
      </c>
      <c r="C313" s="177"/>
      <c r="D313" s="178" t="s">
        <v>444</v>
      </c>
      <c r="E313" s="179" t="s">
        <v>564</v>
      </c>
      <c r="F313" s="149">
        <v>231</v>
      </c>
      <c r="G313" s="179"/>
      <c r="H313" s="179">
        <v>281</v>
      </c>
      <c r="I313" s="181">
        <v>281</v>
      </c>
      <c r="J313" s="151" t="s">
        <v>622</v>
      </c>
      <c r="K313" s="152">
        <f t="shared" si="142"/>
        <v>50</v>
      </c>
      <c r="L313" s="153">
        <f t="shared" si="143"/>
        <v>0.21645021645021645</v>
      </c>
      <c r="M313" s="148" t="s">
        <v>534</v>
      </c>
      <c r="N313" s="154">
        <v>44358</v>
      </c>
      <c r="O313" s="1"/>
      <c r="P313" s="1"/>
      <c r="Q313" s="1"/>
      <c r="R313" s="6" t="s">
        <v>725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161</v>
      </c>
      <c r="B314" s="177">
        <v>44187</v>
      </c>
      <c r="C314" s="177"/>
      <c r="D314" s="178" t="s">
        <v>420</v>
      </c>
      <c r="E314" s="179" t="s">
        <v>564</v>
      </c>
      <c r="F314" s="149">
        <v>190</v>
      </c>
      <c r="G314" s="179"/>
      <c r="H314" s="179">
        <v>239</v>
      </c>
      <c r="I314" s="181">
        <v>239</v>
      </c>
      <c r="J314" s="151" t="s">
        <v>839</v>
      </c>
      <c r="K314" s="152">
        <f t="shared" si="142"/>
        <v>49</v>
      </c>
      <c r="L314" s="153">
        <f t="shared" si="143"/>
        <v>0.25789473684210529</v>
      </c>
      <c r="M314" s="148" t="s">
        <v>534</v>
      </c>
      <c r="N314" s="154">
        <v>44844</v>
      </c>
      <c r="O314" s="1"/>
      <c r="P314" s="1"/>
      <c r="Q314" s="1"/>
      <c r="R314" s="6" t="s">
        <v>725</v>
      </c>
    </row>
    <row r="315" spans="1:26" ht="12.75" customHeight="1">
      <c r="A315" s="176">
        <v>162</v>
      </c>
      <c r="B315" s="177">
        <v>44258</v>
      </c>
      <c r="C315" s="177"/>
      <c r="D315" s="178" t="s">
        <v>750</v>
      </c>
      <c r="E315" s="179" t="s">
        <v>564</v>
      </c>
      <c r="F315" s="149">
        <v>495</v>
      </c>
      <c r="G315" s="179"/>
      <c r="H315" s="179">
        <v>595</v>
      </c>
      <c r="I315" s="181">
        <v>590</v>
      </c>
      <c r="J315" s="151" t="s">
        <v>789</v>
      </c>
      <c r="K315" s="152">
        <f t="shared" si="142"/>
        <v>100</v>
      </c>
      <c r="L315" s="153">
        <f t="shared" si="143"/>
        <v>0.20202020202020202</v>
      </c>
      <c r="M315" s="148" t="s">
        <v>534</v>
      </c>
      <c r="N315" s="154">
        <v>44589</v>
      </c>
      <c r="O315" s="1"/>
      <c r="P315" s="1"/>
      <c r="R315" s="6" t="s">
        <v>725</v>
      </c>
    </row>
    <row r="316" spans="1:26" ht="12.75" customHeight="1">
      <c r="A316" s="176">
        <v>163</v>
      </c>
      <c r="B316" s="177">
        <v>44274</v>
      </c>
      <c r="C316" s="177"/>
      <c r="D316" s="178" t="s">
        <v>329</v>
      </c>
      <c r="E316" s="179" t="s">
        <v>564</v>
      </c>
      <c r="F316" s="149">
        <v>355</v>
      </c>
      <c r="G316" s="179"/>
      <c r="H316" s="179">
        <v>422.5</v>
      </c>
      <c r="I316" s="181">
        <v>420</v>
      </c>
      <c r="J316" s="151" t="s">
        <v>754</v>
      </c>
      <c r="K316" s="152">
        <f t="shared" si="142"/>
        <v>67.5</v>
      </c>
      <c r="L316" s="153">
        <f t="shared" si="143"/>
        <v>0.19014084507042253</v>
      </c>
      <c r="M316" s="148" t="s">
        <v>534</v>
      </c>
      <c r="N316" s="154">
        <v>44361</v>
      </c>
      <c r="O316" s="1"/>
      <c r="R316" s="194" t="s">
        <v>725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164</v>
      </c>
      <c r="B317" s="177">
        <v>44295</v>
      </c>
      <c r="C317" s="177"/>
      <c r="D317" s="178" t="s">
        <v>755</v>
      </c>
      <c r="E317" s="179" t="s">
        <v>564</v>
      </c>
      <c r="F317" s="149">
        <v>555</v>
      </c>
      <c r="G317" s="179"/>
      <c r="H317" s="179">
        <v>663</v>
      </c>
      <c r="I317" s="181">
        <v>663</v>
      </c>
      <c r="J317" s="151" t="s">
        <v>756</v>
      </c>
      <c r="K317" s="152">
        <f t="shared" si="142"/>
        <v>108</v>
      </c>
      <c r="L317" s="153">
        <f t="shared" si="143"/>
        <v>0.19459459459459461</v>
      </c>
      <c r="M317" s="148" t="s">
        <v>534</v>
      </c>
      <c r="N317" s="154">
        <v>44321</v>
      </c>
      <c r="O317" s="1"/>
      <c r="P317" s="1"/>
      <c r="Q317" s="1"/>
      <c r="R317" s="194" t="s">
        <v>725</v>
      </c>
    </row>
    <row r="318" spans="1:26" ht="12.75" customHeight="1">
      <c r="A318" s="176">
        <v>165</v>
      </c>
      <c r="B318" s="177">
        <v>44308</v>
      </c>
      <c r="C318" s="177"/>
      <c r="D318" s="178" t="s">
        <v>357</v>
      </c>
      <c r="E318" s="179" t="s">
        <v>564</v>
      </c>
      <c r="F318" s="149">
        <v>126.5</v>
      </c>
      <c r="G318" s="179"/>
      <c r="H318" s="179">
        <v>155</v>
      </c>
      <c r="I318" s="181">
        <v>155</v>
      </c>
      <c r="J318" s="151" t="s">
        <v>622</v>
      </c>
      <c r="K318" s="152">
        <f t="shared" si="142"/>
        <v>28.5</v>
      </c>
      <c r="L318" s="153">
        <f t="shared" si="143"/>
        <v>0.22529644268774704</v>
      </c>
      <c r="M318" s="148" t="s">
        <v>534</v>
      </c>
      <c r="N318" s="154">
        <v>44362</v>
      </c>
      <c r="O318" s="1"/>
      <c r="R318" s="194" t="s">
        <v>725</v>
      </c>
    </row>
    <row r="319" spans="1:26" ht="12.75" customHeight="1">
      <c r="A319" s="219">
        <v>166</v>
      </c>
      <c r="B319" s="220">
        <v>44368</v>
      </c>
      <c r="C319" s="220"/>
      <c r="D319" s="221" t="s">
        <v>374</v>
      </c>
      <c r="E319" s="222" t="s">
        <v>564</v>
      </c>
      <c r="F319" s="223">
        <v>287.5</v>
      </c>
      <c r="G319" s="222"/>
      <c r="H319" s="222">
        <v>245</v>
      </c>
      <c r="I319" s="224">
        <v>344</v>
      </c>
      <c r="J319" s="161" t="s">
        <v>785</v>
      </c>
      <c r="K319" s="162">
        <f t="shared" si="142"/>
        <v>-42.5</v>
      </c>
      <c r="L319" s="163">
        <f t="shared" si="143"/>
        <v>-0.14782608695652175</v>
      </c>
      <c r="M319" s="159" t="s">
        <v>546</v>
      </c>
      <c r="N319" s="156">
        <v>44508</v>
      </c>
      <c r="O319" s="1"/>
      <c r="R319" s="194" t="s">
        <v>725</v>
      </c>
    </row>
    <row r="320" spans="1:26" ht="12.75" customHeight="1">
      <c r="A320" s="176">
        <v>167</v>
      </c>
      <c r="B320" s="177">
        <v>44368</v>
      </c>
      <c r="C320" s="177"/>
      <c r="D320" s="178" t="s">
        <v>444</v>
      </c>
      <c r="E320" s="179" t="s">
        <v>564</v>
      </c>
      <c r="F320" s="149">
        <v>241</v>
      </c>
      <c r="G320" s="179"/>
      <c r="H320" s="179">
        <v>298</v>
      </c>
      <c r="I320" s="181">
        <v>320</v>
      </c>
      <c r="J320" s="151" t="s">
        <v>622</v>
      </c>
      <c r="K320" s="152">
        <f t="shared" si="142"/>
        <v>57</v>
      </c>
      <c r="L320" s="153">
        <f t="shared" si="143"/>
        <v>0.23651452282157676</v>
      </c>
      <c r="M320" s="148" t="s">
        <v>534</v>
      </c>
      <c r="N320" s="154">
        <v>44802</v>
      </c>
      <c r="O320" s="41"/>
      <c r="R320" s="194" t="s">
        <v>725</v>
      </c>
    </row>
    <row r="321" spans="1:18" ht="12.75" customHeight="1">
      <c r="A321" s="176">
        <v>168</v>
      </c>
      <c r="B321" s="177">
        <v>44406</v>
      </c>
      <c r="C321" s="177"/>
      <c r="D321" s="178" t="s">
        <v>357</v>
      </c>
      <c r="E321" s="179" t="s">
        <v>564</v>
      </c>
      <c r="F321" s="149">
        <v>162.5</v>
      </c>
      <c r="G321" s="179"/>
      <c r="H321" s="179">
        <v>200</v>
      </c>
      <c r="I321" s="181">
        <v>200</v>
      </c>
      <c r="J321" s="151" t="s">
        <v>622</v>
      </c>
      <c r="K321" s="152">
        <f t="shared" si="142"/>
        <v>37.5</v>
      </c>
      <c r="L321" s="153">
        <f t="shared" si="143"/>
        <v>0.23076923076923078</v>
      </c>
      <c r="M321" s="148" t="s">
        <v>534</v>
      </c>
      <c r="N321" s="154">
        <v>44802</v>
      </c>
      <c r="O321" s="1"/>
      <c r="R321" s="194" t="s">
        <v>725</v>
      </c>
    </row>
    <row r="322" spans="1:18" ht="12.75" customHeight="1">
      <c r="A322" s="176">
        <v>169</v>
      </c>
      <c r="B322" s="177">
        <v>44462</v>
      </c>
      <c r="C322" s="177"/>
      <c r="D322" s="178" t="s">
        <v>761</v>
      </c>
      <c r="E322" s="179" t="s">
        <v>564</v>
      </c>
      <c r="F322" s="149">
        <v>1235</v>
      </c>
      <c r="G322" s="179"/>
      <c r="H322" s="179">
        <v>1505</v>
      </c>
      <c r="I322" s="181">
        <v>1500</v>
      </c>
      <c r="J322" s="151" t="s">
        <v>622</v>
      </c>
      <c r="K322" s="152">
        <f t="shared" si="142"/>
        <v>270</v>
      </c>
      <c r="L322" s="153">
        <f t="shared" si="143"/>
        <v>0.21862348178137653</v>
      </c>
      <c r="M322" s="148" t="s">
        <v>534</v>
      </c>
      <c r="N322" s="154">
        <v>44564</v>
      </c>
      <c r="O322" s="1"/>
      <c r="R322" s="194" t="s">
        <v>725</v>
      </c>
    </row>
    <row r="323" spans="1:18" ht="12.75" customHeight="1">
      <c r="A323" s="206">
        <v>170</v>
      </c>
      <c r="B323" s="207">
        <v>44480</v>
      </c>
      <c r="C323" s="207"/>
      <c r="D323" s="208" t="s">
        <v>763</v>
      </c>
      <c r="E323" s="209" t="s">
        <v>564</v>
      </c>
      <c r="F323" s="54">
        <v>58.75</v>
      </c>
      <c r="G323" s="209"/>
      <c r="H323" s="306"/>
      <c r="I323" s="213"/>
      <c r="J323" s="307" t="s">
        <v>537</v>
      </c>
      <c r="K323" s="206"/>
      <c r="L323" s="207"/>
      <c r="M323" s="207"/>
      <c r="N323" s="208"/>
      <c r="O323" s="41"/>
      <c r="R323" s="194" t="s">
        <v>725</v>
      </c>
    </row>
    <row r="324" spans="1:18" ht="12.75" customHeight="1">
      <c r="A324" s="210">
        <v>171</v>
      </c>
      <c r="B324" s="211">
        <v>44481</v>
      </c>
      <c r="C324" s="211"/>
      <c r="D324" s="212" t="s">
        <v>255</v>
      </c>
      <c r="E324" s="213" t="s">
        <v>564</v>
      </c>
      <c r="F324" s="214" t="s">
        <v>765</v>
      </c>
      <c r="G324" s="213"/>
      <c r="H324" s="213"/>
      <c r="I324" s="213">
        <v>380</v>
      </c>
      <c r="J324" s="215" t="s">
        <v>537</v>
      </c>
      <c r="K324" s="210"/>
      <c r="L324" s="211"/>
      <c r="M324" s="211"/>
      <c r="N324" s="212"/>
      <c r="O324" s="41"/>
      <c r="R324" s="194" t="s">
        <v>725</v>
      </c>
    </row>
    <row r="325" spans="1:18" ht="12.75" customHeight="1">
      <c r="A325" s="176">
        <v>172</v>
      </c>
      <c r="B325" s="177">
        <v>44481</v>
      </c>
      <c r="C325" s="177"/>
      <c r="D325" s="178" t="s">
        <v>380</v>
      </c>
      <c r="E325" s="179" t="s">
        <v>564</v>
      </c>
      <c r="F325" s="149">
        <v>45.5</v>
      </c>
      <c r="G325" s="179"/>
      <c r="H325" s="179">
        <v>56.5</v>
      </c>
      <c r="I325" s="181">
        <v>56</v>
      </c>
      <c r="J325" s="151" t="s">
        <v>862</v>
      </c>
      <c r="K325" s="152">
        <f>H325-F325</f>
        <v>11</v>
      </c>
      <c r="L325" s="153">
        <f>K325/F325</f>
        <v>0.24175824175824176</v>
      </c>
      <c r="M325" s="148" t="s">
        <v>534</v>
      </c>
      <c r="N325" s="154">
        <v>44881</v>
      </c>
      <c r="O325" s="41"/>
      <c r="R325" s="194"/>
    </row>
    <row r="326" spans="1:18" ht="12.75" customHeight="1">
      <c r="A326" s="176">
        <v>173</v>
      </c>
      <c r="B326" s="177">
        <v>44551</v>
      </c>
      <c r="C326" s="177"/>
      <c r="D326" s="178" t="s">
        <v>118</v>
      </c>
      <c r="E326" s="179" t="s">
        <v>564</v>
      </c>
      <c r="F326" s="149">
        <v>2300</v>
      </c>
      <c r="G326" s="179"/>
      <c r="H326" s="179">
        <f>(2820+2200)/2</f>
        <v>2510</v>
      </c>
      <c r="I326" s="181">
        <v>3000</v>
      </c>
      <c r="J326" s="151" t="s">
        <v>797</v>
      </c>
      <c r="K326" s="152">
        <f>H326-F326</f>
        <v>210</v>
      </c>
      <c r="L326" s="153">
        <f>K326/F326</f>
        <v>9.1304347826086957E-2</v>
      </c>
      <c r="M326" s="148" t="s">
        <v>534</v>
      </c>
      <c r="N326" s="154">
        <v>44649</v>
      </c>
      <c r="O326" s="1"/>
      <c r="R326" s="194"/>
    </row>
    <row r="327" spans="1:18" ht="12.75" customHeight="1">
      <c r="A327" s="216">
        <v>174</v>
      </c>
      <c r="B327" s="211">
        <v>44606</v>
      </c>
      <c r="C327" s="216"/>
      <c r="D327" s="216" t="s">
        <v>399</v>
      </c>
      <c r="E327" s="213" t="s">
        <v>564</v>
      </c>
      <c r="F327" s="213" t="s">
        <v>792</v>
      </c>
      <c r="G327" s="213"/>
      <c r="H327" s="213"/>
      <c r="I327" s="213">
        <v>764</v>
      </c>
      <c r="J327" s="213" t="s">
        <v>537</v>
      </c>
      <c r="K327" s="213"/>
      <c r="L327" s="213"/>
      <c r="M327" s="213"/>
      <c r="N327" s="216"/>
      <c r="O327" s="41"/>
      <c r="R327" s="194"/>
    </row>
    <row r="328" spans="1:18" ht="12.75" customHeight="1">
      <c r="A328" s="176">
        <v>175</v>
      </c>
      <c r="B328" s="177">
        <v>44613</v>
      </c>
      <c r="C328" s="177"/>
      <c r="D328" s="178" t="s">
        <v>761</v>
      </c>
      <c r="E328" s="179" t="s">
        <v>564</v>
      </c>
      <c r="F328" s="149">
        <v>1255</v>
      </c>
      <c r="G328" s="179"/>
      <c r="H328" s="179">
        <v>1515</v>
      </c>
      <c r="I328" s="181">
        <v>1510</v>
      </c>
      <c r="J328" s="151" t="s">
        <v>622</v>
      </c>
      <c r="K328" s="152">
        <f>H328-F328</f>
        <v>260</v>
      </c>
      <c r="L328" s="153">
        <f>K328/F328</f>
        <v>0.20717131474103587</v>
      </c>
      <c r="M328" s="148" t="s">
        <v>534</v>
      </c>
      <c r="N328" s="154">
        <v>44834</v>
      </c>
      <c r="O328" s="41"/>
      <c r="R328" s="194"/>
    </row>
    <row r="329" spans="1:18" ht="12.75" customHeight="1">
      <c r="A329">
        <v>176</v>
      </c>
      <c r="B329" s="211">
        <v>44670</v>
      </c>
      <c r="C329" s="211"/>
      <c r="D329" s="216" t="s">
        <v>499</v>
      </c>
      <c r="E329" s="241" t="s">
        <v>564</v>
      </c>
      <c r="F329" s="213" t="s">
        <v>799</v>
      </c>
      <c r="G329" s="213"/>
      <c r="H329" s="213"/>
      <c r="I329" s="213">
        <v>553</v>
      </c>
      <c r="J329" s="213" t="s">
        <v>537</v>
      </c>
      <c r="K329" s="213"/>
      <c r="L329" s="213"/>
      <c r="M329" s="213"/>
      <c r="N329" s="213"/>
      <c r="O329" s="41"/>
      <c r="R329" s="194"/>
    </row>
    <row r="330" spans="1:18" ht="12.75" customHeight="1">
      <c r="A330" s="176">
        <v>177</v>
      </c>
      <c r="B330" s="177">
        <v>44746</v>
      </c>
      <c r="C330" s="177"/>
      <c r="D330" s="178" t="s">
        <v>832</v>
      </c>
      <c r="E330" s="179" t="s">
        <v>564</v>
      </c>
      <c r="F330" s="149">
        <v>207.5</v>
      </c>
      <c r="G330" s="179"/>
      <c r="H330" s="179">
        <v>254</v>
      </c>
      <c r="I330" s="181">
        <v>254</v>
      </c>
      <c r="J330" s="151" t="s">
        <v>622</v>
      </c>
      <c r="K330" s="152">
        <f>H330-F330</f>
        <v>46.5</v>
      </c>
      <c r="L330" s="153">
        <f>K330/F330</f>
        <v>0.22409638554216868</v>
      </c>
      <c r="M330" s="148" t="s">
        <v>534</v>
      </c>
      <c r="N330" s="154">
        <v>44792</v>
      </c>
      <c r="O330" s="1"/>
      <c r="R330" s="194"/>
    </row>
    <row r="331" spans="1:18" ht="12.75" customHeight="1">
      <c r="A331" s="176">
        <v>178</v>
      </c>
      <c r="B331" s="177">
        <v>44775</v>
      </c>
      <c r="C331" s="177"/>
      <c r="D331" s="178" t="s">
        <v>446</v>
      </c>
      <c r="E331" s="179" t="s">
        <v>564</v>
      </c>
      <c r="F331" s="149">
        <v>31.25</v>
      </c>
      <c r="G331" s="179"/>
      <c r="H331" s="179">
        <v>38.75</v>
      </c>
      <c r="I331" s="181">
        <v>38</v>
      </c>
      <c r="J331" s="151" t="s">
        <v>622</v>
      </c>
      <c r="K331" s="152">
        <f>H331-F331</f>
        <v>7.5</v>
      </c>
      <c r="L331" s="153">
        <f>K331/F331</f>
        <v>0.24</v>
      </c>
      <c r="M331" s="148" t="s">
        <v>534</v>
      </c>
      <c r="N331" s="154">
        <v>44844</v>
      </c>
      <c r="O331" s="41"/>
      <c r="R331" s="54"/>
    </row>
    <row r="332" spans="1:18" ht="12.75" customHeight="1">
      <c r="A332" s="210">
        <v>179</v>
      </c>
      <c r="B332" s="211">
        <v>44841</v>
      </c>
      <c r="C332" s="216"/>
      <c r="D332" s="216" t="s">
        <v>837</v>
      </c>
      <c r="E332" s="241" t="s">
        <v>564</v>
      </c>
      <c r="F332" s="213" t="s">
        <v>838</v>
      </c>
      <c r="G332" s="213"/>
      <c r="H332" s="213"/>
      <c r="I332" s="213">
        <v>840</v>
      </c>
      <c r="J332" s="213" t="s">
        <v>537</v>
      </c>
      <c r="K332" s="213"/>
      <c r="L332" s="213"/>
      <c r="M332" s="213"/>
      <c r="N332" s="213"/>
      <c r="O332" s="41"/>
      <c r="Q332" s="197"/>
      <c r="R332" s="54"/>
    </row>
    <row r="333" spans="1:18" ht="12.75" customHeight="1">
      <c r="A333" s="210">
        <v>180</v>
      </c>
      <c r="B333" s="211">
        <v>44844</v>
      </c>
      <c r="C333" s="216"/>
      <c r="D333" s="216" t="s">
        <v>401</v>
      </c>
      <c r="E333" s="241" t="s">
        <v>564</v>
      </c>
      <c r="F333" s="213" t="s">
        <v>840</v>
      </c>
      <c r="G333" s="213"/>
      <c r="H333" s="213"/>
      <c r="I333" s="213">
        <v>291</v>
      </c>
      <c r="J333" s="213" t="s">
        <v>537</v>
      </c>
      <c r="K333" s="213"/>
      <c r="L333" s="213"/>
      <c r="M333" s="213"/>
      <c r="N333" s="213"/>
      <c r="O333" s="41"/>
      <c r="Q333" s="197"/>
      <c r="R333" s="54"/>
    </row>
    <row r="334" spans="1:18" ht="12.75" customHeight="1">
      <c r="A334" s="210">
        <v>181</v>
      </c>
      <c r="B334" s="211">
        <v>44845</v>
      </c>
      <c r="C334" s="216"/>
      <c r="D334" s="216" t="s">
        <v>399</v>
      </c>
      <c r="E334" s="241" t="s">
        <v>564</v>
      </c>
      <c r="F334" s="213" t="s">
        <v>861</v>
      </c>
      <c r="G334" s="213"/>
      <c r="H334" s="213"/>
      <c r="I334" s="213">
        <v>765</v>
      </c>
      <c r="J334" s="213" t="s">
        <v>537</v>
      </c>
      <c r="K334" s="213"/>
      <c r="L334" s="213"/>
      <c r="M334" s="213"/>
      <c r="N334" s="213"/>
      <c r="O334" s="41"/>
      <c r="Q334" s="197"/>
      <c r="R334" s="54"/>
    </row>
    <row r="335" spans="1:18" ht="12.75" customHeight="1">
      <c r="A335" s="285">
        <v>182</v>
      </c>
      <c r="B335" s="211">
        <v>44981</v>
      </c>
      <c r="C335" s="211"/>
      <c r="D335" s="216" t="s">
        <v>818</v>
      </c>
      <c r="E335" s="241" t="s">
        <v>564</v>
      </c>
      <c r="F335" s="241" t="s">
        <v>867</v>
      </c>
      <c r="G335" s="213"/>
      <c r="H335" s="213"/>
      <c r="I335" s="213">
        <v>2080</v>
      </c>
      <c r="J335" s="213" t="s">
        <v>537</v>
      </c>
      <c r="K335" s="213"/>
      <c r="L335" s="213"/>
      <c r="M335" s="213"/>
      <c r="N335" s="213"/>
      <c r="O335" s="41"/>
      <c r="R335" s="54"/>
    </row>
    <row r="336" spans="1:18" ht="12.75" customHeight="1">
      <c r="A336" s="176">
        <v>183</v>
      </c>
      <c r="B336" s="177">
        <v>44986</v>
      </c>
      <c r="C336" s="177"/>
      <c r="D336" s="178" t="s">
        <v>446</v>
      </c>
      <c r="E336" s="179" t="s">
        <v>564</v>
      </c>
      <c r="F336" s="149">
        <v>57.5</v>
      </c>
      <c r="G336" s="179"/>
      <c r="H336" s="179">
        <v>120</v>
      </c>
      <c r="I336" s="181">
        <v>120</v>
      </c>
      <c r="J336" s="151" t="s">
        <v>622</v>
      </c>
      <c r="K336" s="152">
        <f>H336-F336</f>
        <v>62.5</v>
      </c>
      <c r="L336" s="153">
        <f>K336/F336</f>
        <v>1.0869565217391304</v>
      </c>
      <c r="M336" s="148" t="s">
        <v>534</v>
      </c>
      <c r="N336" s="154">
        <v>45415</v>
      </c>
      <c r="O336" s="41"/>
      <c r="R336" s="54"/>
    </row>
    <row r="337" spans="1:18" ht="12.75" customHeight="1">
      <c r="A337" s="285">
        <v>184</v>
      </c>
      <c r="B337" s="211">
        <v>45008</v>
      </c>
      <c r="C337" s="211"/>
      <c r="D337" s="216" t="s">
        <v>459</v>
      </c>
      <c r="E337" s="241" t="s">
        <v>564</v>
      </c>
      <c r="F337" s="241" t="s">
        <v>875</v>
      </c>
      <c r="G337" s="213"/>
      <c r="H337" s="213"/>
      <c r="I337" s="213">
        <v>3523</v>
      </c>
      <c r="J337" s="213" t="s">
        <v>537</v>
      </c>
      <c r="K337" s="213"/>
      <c r="L337" s="213"/>
      <c r="M337" s="213"/>
      <c r="N337" s="213"/>
      <c r="O337" s="41"/>
      <c r="R337" s="54"/>
    </row>
    <row r="338" spans="1:18" ht="12.75" customHeight="1">
      <c r="A338" s="210">
        <v>185</v>
      </c>
      <c r="B338" s="211">
        <v>45027</v>
      </c>
      <c r="C338" s="216"/>
      <c r="D338" s="216" t="s">
        <v>879</v>
      </c>
      <c r="E338" s="241" t="s">
        <v>564</v>
      </c>
      <c r="F338" s="213" t="s">
        <v>880</v>
      </c>
      <c r="G338" s="213"/>
      <c r="H338" s="213"/>
      <c r="I338" s="213">
        <v>810</v>
      </c>
      <c r="J338" s="213" t="s">
        <v>537</v>
      </c>
      <c r="K338" s="213"/>
      <c r="L338" s="213"/>
      <c r="M338" s="213"/>
      <c r="N338" s="213"/>
      <c r="O338" s="41"/>
      <c r="R338" s="54"/>
    </row>
    <row r="339" spans="1:18" ht="12.75" customHeight="1">
      <c r="A339" s="210">
        <v>186</v>
      </c>
      <c r="B339" s="211">
        <v>45050</v>
      </c>
      <c r="C339" s="216"/>
      <c r="D339" s="216" t="s">
        <v>284</v>
      </c>
      <c r="E339" s="241" t="s">
        <v>564</v>
      </c>
      <c r="F339" s="213" t="s">
        <v>925</v>
      </c>
      <c r="G339" s="213"/>
      <c r="H339" s="213"/>
      <c r="I339" s="213">
        <v>5040</v>
      </c>
      <c r="J339" s="213" t="s">
        <v>537</v>
      </c>
      <c r="K339" s="213"/>
      <c r="L339" s="213"/>
      <c r="M339" s="213"/>
      <c r="N339" s="213"/>
      <c r="O339" s="41"/>
      <c r="R339" s="54"/>
    </row>
    <row r="340" spans="1:18" ht="12.75" customHeight="1">
      <c r="A340" s="210"/>
      <c r="B340" s="211"/>
      <c r="C340" s="216"/>
      <c r="D340" s="216"/>
      <c r="E340" s="241"/>
      <c r="F340" s="213"/>
      <c r="G340" s="213"/>
      <c r="H340" s="213"/>
      <c r="I340" s="213"/>
      <c r="J340" s="213"/>
      <c r="K340" s="213"/>
      <c r="L340" s="213"/>
      <c r="M340" s="213"/>
      <c r="N340" s="213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757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19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196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A345" s="53"/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</sheetData>
  <autoFilter ref="R1:R341"/>
  <mergeCells count="11">
    <mergeCell ref="M100:M101"/>
    <mergeCell ref="O100:O101"/>
    <mergeCell ref="P100:P101"/>
    <mergeCell ref="A94:A95"/>
    <mergeCell ref="B94:B95"/>
    <mergeCell ref="J94:J95"/>
    <mergeCell ref="B100:B101"/>
    <mergeCell ref="A100:A101"/>
    <mergeCell ref="J100:J101"/>
    <mergeCell ref="O94:O95"/>
    <mergeCell ref="P94:P9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2023-05-29T02:39:09Z</dcterms:modified>
</cp:coreProperties>
</file>