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7"/>
  <c r="K48"/>
  <c r="L48" s="1"/>
  <c r="L89"/>
  <c r="K89"/>
  <c r="K88"/>
  <c r="L88" s="1"/>
  <c r="L36"/>
  <c r="K36"/>
  <c r="L124"/>
  <c r="K124" s="1"/>
  <c r="K87"/>
  <c r="L87" s="1"/>
  <c r="K45"/>
  <c r="L45" s="1"/>
  <c r="K40"/>
  <c r="L40" s="1"/>
  <c r="K83"/>
  <c r="L83" s="1"/>
  <c r="K86"/>
  <c r="L86" s="1"/>
  <c r="K42"/>
  <c r="L42" s="1"/>
  <c r="K41"/>
  <c r="L41" s="1"/>
  <c r="L121"/>
  <c r="K121" s="1"/>
  <c r="L123"/>
  <c r="K123" s="1"/>
  <c r="K39"/>
  <c r="L39" s="1"/>
  <c r="K30"/>
  <c r="L30" s="1"/>
  <c r="K84"/>
  <c r="L84" s="1"/>
  <c r="L122"/>
  <c r="K122" s="1"/>
  <c r="L120"/>
  <c r="K120" s="1"/>
  <c r="K38"/>
  <c r="L38" s="1"/>
  <c r="K33"/>
  <c r="L33" s="1"/>
  <c r="K31"/>
  <c r="L31" s="1"/>
  <c r="K85"/>
  <c r="L85" s="1"/>
  <c r="K34"/>
  <c r="L34" s="1"/>
  <c r="K37"/>
  <c r="L37" s="1"/>
  <c r="L119"/>
  <c r="K119" s="1"/>
  <c r="K82"/>
  <c r="L82" s="1"/>
  <c r="K25"/>
  <c r="L25" s="1"/>
  <c r="K28"/>
  <c r="L28" s="1"/>
  <c r="L118"/>
  <c r="K118" s="1"/>
  <c r="L117"/>
  <c r="K117" s="1"/>
  <c r="K29"/>
  <c r="L29" s="1"/>
  <c r="L104"/>
  <c r="K81"/>
  <c r="L81" s="1"/>
  <c r="L116"/>
  <c r="K116" s="1"/>
  <c r="K80"/>
  <c r="L80" s="1"/>
  <c r="K79"/>
  <c r="L79" s="1"/>
  <c r="K78"/>
  <c r="L78" s="1"/>
  <c r="K77"/>
  <c r="L77" s="1"/>
  <c r="K75"/>
  <c r="L75" s="1"/>
  <c r="K72"/>
  <c r="L72" s="1"/>
  <c r="K74"/>
  <c r="L74" s="1"/>
  <c r="K27"/>
  <c r="L27" s="1"/>
  <c r="K26"/>
  <c r="L26" s="1"/>
  <c r="K21"/>
  <c r="L21" s="1"/>
  <c r="K18"/>
  <c r="L18" s="1"/>
  <c r="K76"/>
  <c r="L76" s="1"/>
  <c r="K73"/>
  <c r="L73" s="1"/>
  <c r="L114"/>
  <c r="K114" s="1"/>
  <c r="L115"/>
  <c r="K115" s="1"/>
  <c r="K70"/>
  <c r="L70" s="1"/>
  <c r="K71"/>
  <c r="L71" s="1"/>
  <c r="K69"/>
  <c r="L69" s="1"/>
  <c r="L102"/>
  <c r="L100"/>
  <c r="K103"/>
  <c r="L113" l="1"/>
  <c r="K113" s="1"/>
  <c r="K24"/>
  <c r="L24" s="1"/>
  <c r="K22"/>
  <c r="L22" s="1"/>
  <c r="K20"/>
  <c r="K19"/>
  <c r="K68" l="1"/>
  <c r="L68" s="1"/>
  <c r="K65"/>
  <c r="L65" s="1"/>
  <c r="L112"/>
  <c r="K112" s="1"/>
  <c r="K17"/>
  <c r="L17" s="1"/>
  <c r="L20"/>
  <c r="L19"/>
  <c r="K67"/>
  <c r="L67" s="1"/>
  <c r="K66"/>
  <c r="L66" s="1"/>
  <c r="K63"/>
  <c r="L63" s="1"/>
  <c r="K64"/>
  <c r="L64" s="1"/>
  <c r="K12"/>
  <c r="L12" s="1"/>
  <c r="K15"/>
  <c r="L15" s="1"/>
  <c r="K16"/>
  <c r="L16" s="1"/>
  <c r="K61"/>
  <c r="L61" s="1"/>
  <c r="K11"/>
  <c r="L11" s="1"/>
  <c r="K10"/>
  <c r="K62" l="1"/>
  <c r="L62" s="1"/>
  <c r="K13"/>
  <c r="L13" s="1"/>
  <c r="K14"/>
  <c r="L14" s="1"/>
  <c r="L111"/>
  <c r="K111" s="1"/>
  <c r="K60" l="1"/>
  <c r="L60" s="1"/>
  <c r="K59"/>
  <c r="L59" s="1"/>
  <c r="K58"/>
  <c r="L58" s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M7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<sst xmlns="http://schemas.openxmlformats.org/spreadsheetml/2006/main" count="7585" uniqueCount="3817">
  <si>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</si>
  <si>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</si>
  <si>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</si>
  <si>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</si>
  <si>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</si>
  <si>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</si>
  <si>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</si>
  <si>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</si>
  <si>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</si>
  <si>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</si>
  <si>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</si>
  <si>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</si>
  <si>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</si>
  <si>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</si>
  <si>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</si>
  <si>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</si>
  <si>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</si>
  <si>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</si>
  <si>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</si>
  <si>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</si>
  <si>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</si>
  <si>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</si>
  <si>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</si>
  <si>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</si>
  <si>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</si>
  <si>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</si>
  <si>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</si>
  <si>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</si>
  <si>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</si>
  <si>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</si>
  <si>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</si>
  <si>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</si>
  <si>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</si>
  <si>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</si>
  <si>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</si>
  <si>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</si>
  <si>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</si>
  <si>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</si>
  <si>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</si>
  <si>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</si>
  <si>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</si>
  <si>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</si>
  <si>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</si>
  <si>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</si>
  <si>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</si>
  <si>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</si>
  <si>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</si>
  <si>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</si>
  <si>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</si>
  <si>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</si>
  <si>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</si>
  <si>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</si>
  <si>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</si>
  <si>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</si>
  <si>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</si>
  <si>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</si>
  <si>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</si>
  <si>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</si>
  <si>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</si>
  <si>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</si>
  <si>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</si>
  <si>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</si>
  <si>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</si>
  <si>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</si>
  <si>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</si>
  <si>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</si>
  <si>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</si>
  <si>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</si>
  <si>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</si>
  <si>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</si>
  <si>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</si>
  <si>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</si>
  <si>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</si>
  <si>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</si>
  <si>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</si>
  <si>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</si>
  <si>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</si>
  <si>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</si>
  <si>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</si>
  <si>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</si>
  <si>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</si>
  <si>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</si>
  <si>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</si>
  <si>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</si>
  <si>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</si>
  <si>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</si>
  <si>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</si>
  <si>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</si>
  <si>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</si>
  <si>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</si>
  <si>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</si>
  <si>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</si>
  <si>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</si>
  <si>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</si>
  <si>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</si>
  <si>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</si>
  <si>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</si>
  <si>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</si>
  <si>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</si>
  <si>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</si>
  <si>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</si>
  <si>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</si>
  <si>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</si>
  <si>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</si>
  <si>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</si>
  <si>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</si>
  <si>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</si>
  <si>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</si>
  <si>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</si>
  <si>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</si>
  <si>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</si>
  <si>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</si>
  <si>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</si>
  <si>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</si>
  <si>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</si>
  <si>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</si>
  <si>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</si>
  <si>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</si>
  <si>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</si>
  <si>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</si>
  <si>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</si>
  <si>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</si>
  <si>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</si>
  <si>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</si>
  <si>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</si>
  <si>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</si>
  <si>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</si>
  <si>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</si>
  <si>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</si>
  <si>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</si>
  <si>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</si>
  <si>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</si>
  <si>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</si>
  <si>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</si>
  <si>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</si>
  <si>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</si>
  <si>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</si>
  <si>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</si>
  <si>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</si>
  <si>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</si>
  <si>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</si>
  <si>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</si>
  <si>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</si>
  <si>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</si>
  <si>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</si>
  <si>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</si>
  <si>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</si>
  <si>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</si>
  <si>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</si>
  <si>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</si>
  <si>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</si>
  <si>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</si>
  <si>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</si>
  <si>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</si>
  <si>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</si>
  <si>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</si>
  <si>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</si>
  <si>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</si>
  <si>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</si>
  <si>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</si>
  <si>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</si>
  <si>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</si>
  <si>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</si>
  <si>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</si>
  <si>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</si>
  <si>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</si>
  <si>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</si>
  <si>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</si>
  <si>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</si>
  <si>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</si>
  <si>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</si>
  <si>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</si>
  <si>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</si>
  <si>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</si>
  <si>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</si>
  <si>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</si>
  <si>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</si>
  <si>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</si>
  <si>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</si>
  <si>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</si>
  <si>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</si>
  <si>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</si>
  <si>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</si>
  <si>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</si>
  <si>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</si>
  <si>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</si>
  <si>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</si>
  <si>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</si>
  <si>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</si>
  <si>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</si>
  <si>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</si>
  <si>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</si>
  <si>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</si>
  <si>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</si>
  <si>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</si>
  <si>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</si>
  <si>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</si>
  <si>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</si>
  <si>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</si>
  <si>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</si>
  <si>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</si>
  <si>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</si>
  <si>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</si>
  <si>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</si>
  <si>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</si>
  <si>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</si>
  <si>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</si>
  <si>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</si>
  <si>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</si>
  <si>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</si>
  <si>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</si>
  <si>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</si>
  <si>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</si>
  <si>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</si>
  <si>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</si>
  <si>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</si>
  <si>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</si>
  <si>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</si>
  <si>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</si>
  <si>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</si>
  <si>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</si>
  <si>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</si>
  <si>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</si>
  <si>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</si>
  <si>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</si>
  <si>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</si>
  <si>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</si>
  <si>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</si>
  <si>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</si>
  <si>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</si>
  <si>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</si>
  <si>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</si>
  <si>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</si>
  <si>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</si>
  <si>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</si>
  <si>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</si>
  <si>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</si>
  <si>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</si>
  <si>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</si>
  <si>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</si>
  <si>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</si>
  <si>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</si>
  <si>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</si>
  <si>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</si>
  <si>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</si>
  <si>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</si>
  <si>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</si>
  <si>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</si>
  <si>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</si>
  <si>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</si>
  <si>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</si>
  <si>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</si>
  <si>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</si>
  <si>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</si>
  <si>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</si>
  <si>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</si>
  <si>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</si>
  <si>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</si>
  <si>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</si>
  <si>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</si>
  <si>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</si>
  <si>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</si>
  <si>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</si>
  <si>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</si>
  <si>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</si>
  <si>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</si>
  <si>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</si>
  <si>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</si>
  <si>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</si>
  <si>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</si>
  <si>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</si>
  <si>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</si>
  <si>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</si>
  <si>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</si>
  <si>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</si>
  <si>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</si>
  <si>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</si>
  <si>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</si>
  <si>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</si>
  <si>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</si>
  <si>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</si>
  <si>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</si>
  <si>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</si>
  <si>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</si>
  <si>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</si>
  <si>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</si>
  <si>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</si>
  <si>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</si>
  <si>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</si>
  <si>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</si>
  <si>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</si>
  <si>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</si>
  <si>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</si>
  <si>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</si>
  <si>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</si>
  <si>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</si>
  <si>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</si>
  <si>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</si>
  <si>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</si>
  <si>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</si>
  <si>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</si>
  <si>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</si>
  <si>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</si>
  <si>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</si>
  <si>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</si>
  <si>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</si>
  <si>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</si>
  <si>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</si>
  <si>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</si>
  <si>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</si>
  <si>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</si>
  <si>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</si>
  <si>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</si>
  <si>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</si>
  <si>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</si>
  <si>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</si>
  <si>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</si>
  <si>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</si>
  <si>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</si>
  <si>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</si>
  <si>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</si>
  <si>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</si>
  <si>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</si>
  <si>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</si>
  <si>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</si>
  <si>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</si>
  <si>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</si>
  <si>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</si>
  <si>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</si>
  <si>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</si>
  <si>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</si>
  <si>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</si>
  <si>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</si>
  <si>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</si>
  <si>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</si>
  <si>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</si>
  <si>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</si>
  <si>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</si>
  <si>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</si>
  <si>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</si>
  <si>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</si>
  <si>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</si>
  <si>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</si>
  <si>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</si>
  <si>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</si>
  <si>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</si>
  <si>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</si>
  <si>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</si>
  <si>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</si>
  <si>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</si>
  <si>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</si>
  <si>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</si>
  <si>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</si>
  <si>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</si>
  <si>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</si>
  <si>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</si>
  <si>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</si>
  <si>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</si>
  <si>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</si>
  <si>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</si>
  <si>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</si>
  <si>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</si>
  <si>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</si>
  <si>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</si>
  <si>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</si>
  <si>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</si>
  <si>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</si>
  <si>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</si>
  <si>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</si>
  <si>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</si>
  <si>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</si>
  <si>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</si>
  <si>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</si>
  <si>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</si>
  <si>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</si>
  <si>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</si>
  <si>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</si>
  <si>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</si>
  <si>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</si>
  <si>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</si>
  <si>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</si>
  <si>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</si>
  <si>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</si>
  <si>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</si>
  <si>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</si>
  <si>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</si>
  <si>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</si>
  <si>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</si>
  <si>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</si>
  <si>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</si>
  <si>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</si>
  <si>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</si>
  <si>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</si>
  <si>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</si>
  <si>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</si>
  <si>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</si>
  <si>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</si>
  <si>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</si>
  <si>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</si>
  <si>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</si>
  <si>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</si>
  <si>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</si>
  <si>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</si>
  <si>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</si>
  <si>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</si>
  <si>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</si>
  <si>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</si>
  <si>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</si>
  <si>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</si>
  <si>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</si>
  <si>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</si>
  <si>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</si>
  <si>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</si>
  <si>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</si>
  <si>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</si>
  <si>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</si>
  <si>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</si>
  <si>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</si>
  <si>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</si>
  <si>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</si>
  <si>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</si>
  <si>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</si>
  <si>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</si>
  <si>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</si>
  <si>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</si>
  <si>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</si>
  <si>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</si>
  <si>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</si>
  <si>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</si>
  <si>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</si>
  <si>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</si>
  <si>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</si>
  <si>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</si>
  <si>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</si>
  <si>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</si>
  <si>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</si>
  <si>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</si>
  <si>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</si>
  <si>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</si>
  <si>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</si>
  <si>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</si>
  <si>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</si>
  <si>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</si>
  <si>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</si>
  <si>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</si>
  <si>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</si>
  <si>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</si>
  <si>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</si>
  <si>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</si>
  <si>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</si>
  <si>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</si>
  <si>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</si>
  <si>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</si>
  <si>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</si>
  <si>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</si>
  <si>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</si>
  <si>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</si>
  <si>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</si>
  <si>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</si>
  <si>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</si>
  <si>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</si>
  <si>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</si>
  <si>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</si>
  <si>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</si>
  <si>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</si>
  <si>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</si>
  <si>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</si>
  <si>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</si>
  <si>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</si>
  <si>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</si>
  <si>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</si>
  <si>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</si>
  <si>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</si>
  <si>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</si>
  <si>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</si>
  <si>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</si>
  <si>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</si>
  <si>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</si>
  <si>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</si>
  <si>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</si>
  <si>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</si>
  <si>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</si>
  <si>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</si>
  <si>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</si>
  <si>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</si>
  <si>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</si>
  <si>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</si>
  <si>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</si>
  <si>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</si>
  <si>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</si>
  <si>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</si>
  <si>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</si>
  <si>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</si>
  <si>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</si>
  <si>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</si>
  <si>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</si>
  <si>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</si>
  <si>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</si>
  <si>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</si>
  <si>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</si>
  <si>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</si>
  <si>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</si>
  <si>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</si>
  <si>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</si>
  <si>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</si>
  <si>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</si>
  <si>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</si>
  <si>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</si>
  <si>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</si>
  <si>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</si>
  <si>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</si>
  <si>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</si>
  <si>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</si>
  <si>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</si>
  <si>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</si>
  <si>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</si>
  <si>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</si>
  <si>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</si>
  <si>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</si>
  <si>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</si>
  <si>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</si>
  <si>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</si>
  <si>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</si>
  <si>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</si>
  <si>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</si>
  <si>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</si>
  <si>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</si>
  <si>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</si>
  <si>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</si>
  <si>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</si>
  <si>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</si>
  <si>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</si>
  <si>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</si>
  <si>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</si>
  <si>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</si>
  <si>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</si>
  <si>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</si>
  <si>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</si>
  <si>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</si>
  <si>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</si>
  <si>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</si>
  <si>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</si>
  <si>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</si>
  <si>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</si>
  <si>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</si>
  <si>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</si>
  <si>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</si>
  <si>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</si>
  <si>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</si>
  <si>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</si>
  <si>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</si>
  <si>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</si>
  <si>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</si>
  <si>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</si>
  <si>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</si>
  <si>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</si>
  <si>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</si>
  <si>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</si>
  <si>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</si>
  <si>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</si>
  <si>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</si>
  <si>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</si>
  <si>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</si>
  <si>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</si>
  <si>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</si>
  <si>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</si>
  <si>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</si>
  <si>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</si>
  <si>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</si>
  <si>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</si>
  <si>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</si>
  <si>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</si>
  <si>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</si>
  <si>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</si>
  <si>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</si>
  <si>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</si>
  <si>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</si>
  <si>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</si>
  <si>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</si>
  <si>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</si>
  <si>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</si>
  <si>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</si>
  <si>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</si>
  <si>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</si>
  <si>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</si>
  <si>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</si>
  <si>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</si>
  <si>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</si>
  <si>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</si>
  <si>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</si>
  <si>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</si>
  <si>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</si>
  <si>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</si>
  <si>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</si>
  <si>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</si>
  <si>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</si>
  <si>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</si>
  <si>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</si>
  <si>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</si>
  <si>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</si>
  <si>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</si>
  <si>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</si>
  <si>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</si>
  <si>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</si>
  <si>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</si>
  <si>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</si>
  <si>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</si>
  <si>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</si>
  <si>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</si>
  <si>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</si>
  <si>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</si>
  <si>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</si>
  <si>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</si>
  <si>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</si>
  <si>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</si>
  <si>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</si>
  <si>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</si>
  <si>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</si>
  <si>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</si>
  <si>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</si>
  <si>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</si>
  <si>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</si>
  <si>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</si>
  <si>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</si>
  <si>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</si>
  <si>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</si>
  <si>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</si>
  <si>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</si>
  <si>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</si>
  <si>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</si>
  <si>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</si>
  <si>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</si>
  <si>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</si>
  <si>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</si>
  <si>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</si>
  <si>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</si>
  <si>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</si>
  <si>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</si>
  <si>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</si>
  <si>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</si>
  <si>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</si>
  <si>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</si>
  <si>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</si>
  <si>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</si>
  <si>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</si>
  <si>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</si>
  <si>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</si>
  <si>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</si>
  <si>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</si>
  <si>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</si>
  <si>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</si>
  <si>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</si>
  <si>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</si>
  <si>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</si>
  <si>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</si>
  <si>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</si>
  <si>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</si>
  <si>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</si>
  <si>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</si>
  <si>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</si>
  <si>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</si>
  <si>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</si>
  <si>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</si>
  <si>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</si>
  <si>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</si>
  <si>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</si>
  <si>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</si>
  <si>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</si>
  <si>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</si>
  <si>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</si>
  <si>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</si>
  <si>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</si>
  <si>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</si>
  <si>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</si>
  <si>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</si>
  <si>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</si>
  <si>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</si>
  <si>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</si>
  <si>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</si>
  <si>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</si>
  <si>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</si>
  <si>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</si>
  <si>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</si>
  <si>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</si>
  <si>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</si>
  <si>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</si>
  <si>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</si>
  <si>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</si>
  <si>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</si>
  <si>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</si>
  <si>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</si>
  <si>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</si>
  <si>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</si>
  <si>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</si>
  <si>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</si>
  <si>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</si>
  <si>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</si>
  <si>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</si>
  <si>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</si>
  <si>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</si>
  <si>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</si>
  <si>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</si>
  <si>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</si>
  <si>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</si>
  <si>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</si>
  <si>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</si>
  <si>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</si>
  <si>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</si>
  <si>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</si>
  <si>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</si>
  <si>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</si>
  <si>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</si>
  <si>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</si>
  <si>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</si>
  <si>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</si>
  <si>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</si>
  <si>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</si>
  <si>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</si>
  <si>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</si>
  <si>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</si>
  <si>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</si>
  <si>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</si>
  <si>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</si>
  <si>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</si>
  <si>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</si>
  <si>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</si>
  <si>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</si>
  <si>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</si>
  <si>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</si>
  <si>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</si>
  <si>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</si>
  <si>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</si>
  <si>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</si>
  <si>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</si>
  <si>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</si>
  <si>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</si>
  <si>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</si>
  <si>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</si>
  <si>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</si>
  <si>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</si>
  <si>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</si>
  <si>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</si>
  <si>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</si>
  <si>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</si>
  <si>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</si>
  <si>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</si>
  <si>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</si>
  <si>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</si>
  <si>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</si>
  <si>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</si>
  <si>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</si>
  <si>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</si>
  <si>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</si>
  <si>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</si>
  <si>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</si>
  <si>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</si>
  <si>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</si>
  <si>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</si>
  <si>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</si>
  <si>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</si>
  <si>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</si>
  <si>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</si>
  <si>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</si>
  <si>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</si>
  <si>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</si>
  <si>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</si>
  <si>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</si>
  <si>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</si>
  <si>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</si>
  <si>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</si>
  <si>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</si>
  <si>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</si>
  <si>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</si>
  <si>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</si>
  <si>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</si>
  <si>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</si>
  <si>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</si>
  <si>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</si>
  <si>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</si>
  <si>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</si>
  <si>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</si>
  <si>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</si>
  <si>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</si>
  <si>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</si>
  <si>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</si>
  <si>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</si>
  <si>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</si>
  <si>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</si>
  <si>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</si>
  <si>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</si>
  <si>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</si>
  <si>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</si>
  <si>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</si>
  <si>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</si>
  <si>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</si>
  <si>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</si>
  <si>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</si>
  <si>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</si>
  <si>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</si>
  <si>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</si>
  <si>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</si>
  <si>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</si>
  <si>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</si>
  <si>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</si>
  <si>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</si>
  <si>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</si>
  <si>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</si>
  <si>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</si>
  <si>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</si>
  <si>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</si>
  <si>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</si>
  <si>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</si>
  <si>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</si>
  <si>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</si>
  <si>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</si>
  <si>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</si>
  <si>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</si>
  <si>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</si>
  <si>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</si>
  <si>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</si>
  <si>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</si>
  <si>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</si>
  <si>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</si>
  <si>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</si>
  <si>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</si>
  <si>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</si>
  <si>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</si>
  <si>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</si>
  <si>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</si>
  <si>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</si>
  <si>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</si>
  <si>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</si>
  <si>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</si>
  <si>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</si>
  <si>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</si>
  <si>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</si>
  <si>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</si>
  <si>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</si>
  <si>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</si>
  <si>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</si>
  <si>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</si>
  <si>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</si>
  <si>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</si>
  <si>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</si>
  <si>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</si>
  <si>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</si>
  <si>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</si>
  <si>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</si>
  <si>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</si>
  <si>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</si>
  <si>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</si>
  <si>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</si>
  <si>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</si>
  <si>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</si>
  <si>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</si>
  <si>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</si>
  <si>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</si>
  <si>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</si>
  <si>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</si>
  <si>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</si>
  <si>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</si>
  <si>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</si>
  <si>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</si>
  <si>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</si>
  <si>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</si>
  <si>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</si>
  <si>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</si>
  <si>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</si>
  <si>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</si>
  <si>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</si>
  <si>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</si>
  <si>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</si>
  <si>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</si>
  <si>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</si>
  <si>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</si>
  <si>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</si>
  <si>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</si>
  <si>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</si>
  <si>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</si>
  <si>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</si>
  <si>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</si>
  <si>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</si>
  <si>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</si>
  <si>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</si>
  <si>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</si>
  <si>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</si>
  <si>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</si>
  <si>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</si>
  <si>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</si>
  <si>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</si>
  <si>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</si>
  <si>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</si>
  <si>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</si>
  <si>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</si>
  <si>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</si>
  <si>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</si>
  <si>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</si>
  <si>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</si>
  <si>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</si>
  <si>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</si>
  <si>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</si>
  <si>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</si>
  <si>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</si>
  <si>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</si>
  <si>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</si>
  <si>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</si>
  <si>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</si>
  <si>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</si>
  <si>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</si>
  <si>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</si>
  <si>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</si>
  <si>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</si>
  <si>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</si>
  <si>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</si>
  <si>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</si>
  <si>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</si>
  <si>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</si>
  <si>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</si>
  <si>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</si>
  <si>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</si>
  <si>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</si>
  <si>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</si>
  <si>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</si>
  <si>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</si>
  <si>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</si>
  <si>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</si>
  <si>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</si>
  <si>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</si>
  <si>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</si>
  <si>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</si>
  <si>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</si>
  <si>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</si>
  <si>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</si>
  <si>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</si>
  <si>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</si>
  <si>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</si>
  <si>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</si>
  <si>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</si>
  <si>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</si>
  <si>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</si>
  <si>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</si>
  <si>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</si>
  <si>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</si>
  <si>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</si>
  <si>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</si>
  <si>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</si>
  <si>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</si>
  <si>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</si>
  <si>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</si>
  <si>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</si>
  <si>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</si>
  <si>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</si>
  <si>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</si>
  <si>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</si>
  <si>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</si>
  <si>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</si>
  <si>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</si>
  <si>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</si>
  <si>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</si>
  <si>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</si>
  <si>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</si>
  <si>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</si>
  <si>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</si>
  <si>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</si>
  <si>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</si>
  <si>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</si>
  <si>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</si>
  <si>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</si>
  <si>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</si>
  <si>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</si>
  <si>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</si>
  <si>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</si>
  <si>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</si>
  <si>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</si>
  <si>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</si>
  <si>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</si>
  <si>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</si>
  <si>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</si>
  <si>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</si>
  <si>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</si>
  <si>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</si>
  <si>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</si>
  <si>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</si>
  <si>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</si>
  <si>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</si>
  <si>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</si>
  <si>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</si>
  <si>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</si>
  <si>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</si>
  <si>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</si>
  <si>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</si>
  <si>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</si>
  <si>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</si>
  <si>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</si>
  <si>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</si>
  <si>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</si>
  <si>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</si>
  <si>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</si>
  <si>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</si>
  <si>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</si>
  <si>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</si>
  <si>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</si>
  <si>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</si>
  <si>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</si>
  <si>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</si>
  <si>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</si>
  <si>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</si>
  <si>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</si>
  <si>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</si>
  <si>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</si>
  <si>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</si>
  <si>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</si>
  <si>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</si>
  <si>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</si>
  <si>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</si>
  <si>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</si>
  <si>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</si>
  <si>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</si>
  <si>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</si>
  <si>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</si>
  <si>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</si>
  <si>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</si>
  <si>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</si>
  <si>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</si>
  <si>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</si>
  <si>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</si>
  <si>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</si>
  <si>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</si>
  <si>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</si>
  <si>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</si>
  <si>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</si>
  <si>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</si>
  <si>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</si>
  <si>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</si>
  <si>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</si>
  <si>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</si>
  <si>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</si>
  <si>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</si>
  <si>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</si>
  <si>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</si>
  <si>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</si>
  <si>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</si>
  <si>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</si>
  <si>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</si>
  <si>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</si>
  <si>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</si>
  <si>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</si>
  <si>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</si>
  <si>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</si>
  <si>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</si>
  <si>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</si>
  <si>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</si>
  <si>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</si>
  <si>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</si>
  <si>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</si>
  <si>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</si>
  <si>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</si>
  <si>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</si>
  <si>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</si>
  <si>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</si>
  <si>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</si>
  <si>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</si>
  <si>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</si>
  <si>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</si>
  <si>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</si>
  <si>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</si>
  <si>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</si>
  <si>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</si>
  <si>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</si>
  <si>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</si>
  <si>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</si>
  <si>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</si>
  <si>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</si>
  <si>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</si>
  <si>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</si>
  <si>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</si>
  <si>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</si>
  <si>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</si>
  <si>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</si>
  <si>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</si>
  <si>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</si>
  <si>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</si>
  <si>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</si>
  <si>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</si>
  <si>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</si>
  <si>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</si>
  <si>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</si>
  <si>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</si>
  <si>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</si>
  <si>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</si>
  <si>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</si>
  <si>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</si>
  <si>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</si>
  <si>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</si>
  <si>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</si>
  <si>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</si>
  <si>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</si>
  <si>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</si>
  <si>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</si>
  <si>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</si>
  <si>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</si>
  <si>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</si>
  <si>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</si>
  <si>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</si>
  <si>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</si>
  <si>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</si>
  <si>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</si>
  <si>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</si>
  <si>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</si>
  <si>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</si>
  <si>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</si>
  <si>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</si>
  <si>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</si>
  <si>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</si>
  <si>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</si>
  <si>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</si>
  <si>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</si>
  <si>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</si>
  <si>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</si>
  <si>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</si>
  <si>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</si>
  <si>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</si>
  <si>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</si>
  <si>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</si>
  <si>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</si>
  <si>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</si>
  <si>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</si>
  <si>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</si>
  <si>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</si>
  <si>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</si>
  <si>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</si>
  <si>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</si>
  <si>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</si>
  <si>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</si>
  <si>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</si>
  <si>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</si>
  <si>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</si>
  <si>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</si>
  <si>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</si>
  <si>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</si>
  <si>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</si>
  <si>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</si>
  <si>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</si>
  <si>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</si>
  <si>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</si>
  <si>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</si>
  <si>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</si>
  <si>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</si>
  <si>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</si>
  <si>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</si>
  <si>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</si>
  <si>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</si>
  <si>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</si>
  <si>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</si>
  <si>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</si>
  <si>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</si>
  <si>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</si>
  <si>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</si>
  <si>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</si>
  <si>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</si>
  <si>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</si>
  <si>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</si>
  <si>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</si>
  <si>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</si>
  <si>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</si>
  <si>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</si>
  <si>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</si>
  <si>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</si>
  <si>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</si>
  <si>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</si>
  <si>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</si>
  <si>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</si>
  <si>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</si>
  <si>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</si>
  <si>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</si>
  <si>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</si>
  <si>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</si>
  <si>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</si>
  <si>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</si>
  <si>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</si>
  <si>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</si>
  <si>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</si>
  <si>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</si>
  <si>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</si>
  <si>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</si>
  <si>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</si>
  <si>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</si>
  <si>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</si>
  <si>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</si>
  <si>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</si>
  <si>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</si>
  <si>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</si>
  <si>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</si>
  <si>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</si>
  <si>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</si>
  <si>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</si>
  <si>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</si>
  <si>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</si>
  <si>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</si>
  <si>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</si>
  <si>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</si>
  <si>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</si>
  <si>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</si>
  <si>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</si>
  <si>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</si>
  <si>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</si>
  <si>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</si>
  <si>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</si>
  <si>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</si>
  <si>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</si>
  <si>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</si>
  <si>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</si>
  <si>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</si>
  <si>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</si>
  <si>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</si>
  <si>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</si>
  <si>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</si>
  <si>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</si>
  <si>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</si>
  <si>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</si>
  <si>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</si>
  <si>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</si>
  <si>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</si>
  <si>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</si>
  <si>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</si>
  <si>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</si>
  <si>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</si>
  <si>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</si>
  <si>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</si>
  <si>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</si>
  <si>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</si>
  <si>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</si>
  <si>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</si>
  <si>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</si>
  <si>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</si>
  <si>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</si>
  <si>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</si>
  <si>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</si>
  <si>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</si>
  <si>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</si>
  <si>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</si>
  <si>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</si>
  <si>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</si>
  <si>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</si>
  <si>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</si>
  <si>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</si>
  <si>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</si>
  <si>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</si>
  <si>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</si>
  <si>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</si>
  <si>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</si>
  <si>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</si>
  <si>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</si>
  <si>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</si>
  <si>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</si>
  <si>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</si>
  <si>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</si>
  <si>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</si>
  <si>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</si>
  <si>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</si>
  <si>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</si>
  <si>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</si>
  <si>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</si>
  <si>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</si>
  <si>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</si>
  <si>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</si>
  <si>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</si>
  <si>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</si>
  <si>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</si>
  <si>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</si>
  <si>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</si>
  <si>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</si>
  <si>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</si>
  <si>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</si>
  <si>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</si>
  <si>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</si>
  <si>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</si>
  <si>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</si>
  <si>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</si>
  <si>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</si>
  <si>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</si>
  <si>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</si>
  <si>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</si>
  <si>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</si>
  <si>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</si>
  <si>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</si>
  <si>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</si>
  <si>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</si>
  <si>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</si>
  <si>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</si>
  <si>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</si>
  <si>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</si>
  <si>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</si>
  <si>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</si>
  <si>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</si>
  <si>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</si>
  <si>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</si>
  <si>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</si>
  <si>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</si>
  <si>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</si>
  <si>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</si>
  <si>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</si>
  <si>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</si>
  <si>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</si>
  <si>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</si>
  <si>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</si>
  <si>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</si>
  <si>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</si>
  <si>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</si>
  <si>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</si>
  <si>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</si>
  <si>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</si>
  <si>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</si>
  <si>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</si>
  <si>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</si>
  <si>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</si>
  <si>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</si>
  <si>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</si>
  <si>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</si>
  <si>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</si>
  <si>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</si>
  <si>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</si>
  <si>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</si>
  <si>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</si>
  <si>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</si>
  <si>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</si>
  <si>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</si>
  <si>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</si>
  <si>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</si>
  <si>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</si>
  <si>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</si>
  <si>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</si>
  <si>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</si>
  <si>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</si>
  <si>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</si>
  <si>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</si>
  <si>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</si>
  <si>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</si>
  <si>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</si>
  <si>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</si>
  <si>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</si>
  <si>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</si>
  <si>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</si>
  <si>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</si>
  <si>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</si>
  <si>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</si>
  <si>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</si>
  <si>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</si>
  <si>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</si>
  <si>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</si>
  <si>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</si>
  <si>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</si>
  <si>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</si>
  <si>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</si>
  <si>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</si>
  <si>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</si>
  <si>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</si>
  <si>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</si>
  <si>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</si>
  <si>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</si>
  <si>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</si>
  <si>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</si>
  <si>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</si>
  <si>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</si>
  <si>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</si>
  <si>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</si>
  <si>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</si>
  <si>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</si>
  <si>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</si>
  <si>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</si>
  <si>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</si>
  <si>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</si>
  <si>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</si>
  <si>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</si>
  <si>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</si>
  <si>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</si>
  <si>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</si>
  <si>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</si>
  <si>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</si>
  <si>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</si>
  <si>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</si>
  <si>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</si>
  <si>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</si>
  <si>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</si>
  <si>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</si>
  <si>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</si>
  <si>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</si>
  <si>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</si>
  <si>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</si>
  <si>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</si>
  <si>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</si>
  <si>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</si>
  <si>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</si>
  <si>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</si>
  <si>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</si>
  <si>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</si>
  <si>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</si>
  <si>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</si>
  <si>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</si>
  <si>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</si>
  <si>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</si>
  <si>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</si>
  <si>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</si>
  <si>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</si>
  <si>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</si>
  <si>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</si>
  <si>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</si>
  <si>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</si>
  <si>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</si>
  <si>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</si>
  <si>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</si>
  <si>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</si>
  <si>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</si>
  <si>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</si>
  <si>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</si>
  <si>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</si>
  <si>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</si>
  <si>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</si>
  <si>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</si>
  <si>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</si>
  <si>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</si>
  <si>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</si>
  <si>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</si>
  <si>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</si>
  <si>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</si>
  <si>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</si>
  <si>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</si>
  <si>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</si>
  <si>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</si>
  <si>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</si>
  <si>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</si>
  <si>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</si>
  <si>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</si>
  <si>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</si>
  <si>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</si>
  <si>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</si>
  <si>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</si>
  <si>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</si>
  <si>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</si>
  <si>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</si>
  <si>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</si>
  <si>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</si>
  <si>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</si>
  <si>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</si>
  <si>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</si>
  <si>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</si>
  <si>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</si>
  <si>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</si>
  <si>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</si>
  <si>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</si>
  <si>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</si>
  <si>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</si>
  <si>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</si>
  <si>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</si>
  <si>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</si>
  <si>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</si>
  <si>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</si>
  <si>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</si>
  <si>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</si>
  <si>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</si>
  <si>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</si>
  <si>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</si>
  <si>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</si>
  <si>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</si>
  <si>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</si>
  <si>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</si>
  <si>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</si>
  <si>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</si>
  <si>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</si>
  <si>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</si>
  <si>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</si>
  <si>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</si>
  <si>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</si>
  <si>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</si>
  <si>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</si>
  <si>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</si>
  <si>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</si>
  <si>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</si>
  <si>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</si>
  <si>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</si>
  <si>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</si>
  <si>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</si>
  <si>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</si>
  <si>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</si>
  <si>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</si>
  <si>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</si>
  <si>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</si>
  <si>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</si>
  <si>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</si>
  <si>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</si>
  <si>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</si>
  <si>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</si>
  <si>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</si>
  <si>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</si>
  <si>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</si>
  <si>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</si>
  <si>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</si>
  <si>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</si>
  <si>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</si>
  <si>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</si>
  <si>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</si>
  <si>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</si>
  <si>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</si>
  <si>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</si>
  <si>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</si>
  <si>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</si>
  <si>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</si>
  <si>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</si>
  <si>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</si>
  <si>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</si>
  <si>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</si>
  <si>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</si>
  <si>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</si>
  <si>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</si>
  <si>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</si>
  <si>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</si>
  <si>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</si>
  <si>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</si>
  <si>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</si>
  <si>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</si>
  <si>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</si>
  <si>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</si>
  <si>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</si>
  <si>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</si>
  <si>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</si>
  <si>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</si>
  <si>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</si>
  <si>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</si>
  <si>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</si>
  <si>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</si>
  <si>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</si>
  <si>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</si>
  <si>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</si>
  <si>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</si>
  <si>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</si>
  <si>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</si>
  <si>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</si>
  <si>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</si>
  <si>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</si>
  <si>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</si>
  <si>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</si>
  <si>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</si>
  <si>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</si>
  <si>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</si>
  <si>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</si>
  <si>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</si>
  <si>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</si>
  <si>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</si>
  <si>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</si>
  <si>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</si>
  <si>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</si>
  <si>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</si>
  <si>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</si>
  <si>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</si>
  <si>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</si>
  <si>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</si>
  <si>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</si>
  <si>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</si>
  <si>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</si>
  <si>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</si>
  <si>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</si>
  <si>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</si>
  <si>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</si>
  <si>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</si>
  <si>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</si>
  <si>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</si>
  <si>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</si>
  <si>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</si>
  <si>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</si>
  <si>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</si>
  <si>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</si>
  <si>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</si>
  <si>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</si>
  <si>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</si>
  <si>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</si>
  <si>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</si>
  <si>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</si>
  <si>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</si>
  <si>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</si>
  <si>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</si>
  <si>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</si>
  <si>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</si>
  <si>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</si>
  <si>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</si>
  <si>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</si>
  <si>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</si>
  <si>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</si>
  <si>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</si>
  <si>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</si>
  <si>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</si>
  <si>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</si>
  <si>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</si>
  <si>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</si>
  <si>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</si>
  <si>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</si>
  <si>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</si>
  <si>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</si>
  <si>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</si>
  <si>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</si>
  <si>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</si>
  <si>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</si>
  <si>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</si>
  <si>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</si>
  <si>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</si>
  <si>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</si>
  <si>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</si>
  <si>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</si>
  <si>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</si>
  <si>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</si>
  <si>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</si>
  <si>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</si>
  <si>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</si>
  <si>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</si>
  <si>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</si>
  <si>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</si>
  <si>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</si>
  <si>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</si>
  <si>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</si>
  <si>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</si>
  <si>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</si>
  <si>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</si>
  <si>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</si>
  <si>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</si>
  <si>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</si>
  <si>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</si>
  <si>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</si>
  <si>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</si>
  <si>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</si>
  <si>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</si>
  <si>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</si>
  <si>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</si>
  <si>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</si>
  <si>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</si>
  <si>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</si>
  <si>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</si>
  <si>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</si>
  <si>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</si>
  <si>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</si>
  <si>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</si>
  <si>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</si>
  <si>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</si>
  <si>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</si>
  <si>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</si>
  <si>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</si>
  <si>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</si>
  <si>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</si>
  <si>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</si>
  <si>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</si>
  <si>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</si>
  <si>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</si>
  <si>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</si>
  <si>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</si>
  <si>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</si>
  <si>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</si>
  <si>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</si>
  <si>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</si>
  <si>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</si>
  <si>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</si>
  <si>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</si>
  <si>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</si>
  <si>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</si>
  <si>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</si>
  <si>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</si>
  <si>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</si>
  <si>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</si>
  <si>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</si>
  <si>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</si>
  <si>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</si>
  <si>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</si>
  <si>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</si>
  <si>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</si>
  <si>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</si>
  <si>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</si>
  <si>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</si>
  <si>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</si>
  <si>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</si>
  <si>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</si>
  <si>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</si>
  <si>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</si>
  <si>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</si>
  <si>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</si>
  <si>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</si>
  <si>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</si>
  <si>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</si>
  <si>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</si>
  <si>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</si>
  <si>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</si>
  <si>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</si>
  <si>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</si>
  <si>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</si>
  <si>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</si>
  <si>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</si>
  <si>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</si>
  <si>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</si>
  <si>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</si>
  <si>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</si>
  <si>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</si>
  <si>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</si>
  <si>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</si>
  <si>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</si>
  <si>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</si>
  <si>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</si>
  <si>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</si>
  <si>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</si>
  <si>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</si>
  <si>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</si>
  <si>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</si>
  <si>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</si>
  <si>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</si>
  <si>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</si>
  <si>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</si>
  <si>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</si>
  <si>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</si>
  <si>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</si>
  <si>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</si>
  <si>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</si>
  <si>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</si>
  <si>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</si>
  <si>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</si>
  <si>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</si>
  <si>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</si>
  <si>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</si>
  <si>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</si>
  <si>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</si>
  <si>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</si>
  <si>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</si>
  <si>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</si>
  <si>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</si>
  <si>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</si>
  <si>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</si>
  <si>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</si>
  <si>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</si>
  <si>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</si>
  <si>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</si>
  <si>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</si>
  <si>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</si>
  <si>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</si>
  <si>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</si>
  <si>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</si>
  <si>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</si>
  <si>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</si>
  <si>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</si>
  <si>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</si>
  <si>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</si>
  <si>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</si>
  <si>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</si>
  <si>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</si>
  <si>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</si>
  <si>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</si>
  <si>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</si>
  <si>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</si>
  <si>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</si>
  <si>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</si>
  <si>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</si>
  <si>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</si>
  <si>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</si>
  <si>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</si>
  <si>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</si>
  <si>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</si>
  <si>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</si>
  <si>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</si>
  <si>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</si>
  <si>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</si>
  <si>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</si>
  <si>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</si>
  <si>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</si>
  <si>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</si>
  <si>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</si>
  <si>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</si>
  <si>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</si>
  <si>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</si>
  <si>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</si>
  <si>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</si>
  <si>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</si>
  <si>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</si>
  <si>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</si>
  <si>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</si>
  <si>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</si>
  <si>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</si>
  <si>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</si>
  <si>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</si>
  <si>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</si>
  <si>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</si>
  <si>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</si>
  <si>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</si>
  <si>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</si>
  <si>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</si>
  <si>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</si>
  <si>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</si>
  <si>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</si>
  <si>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</si>
  <si>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</si>
  <si>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</si>
  <si>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</si>
  <si>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</si>
  <si>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</si>
  <si>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</si>
  <si>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</si>
  <si>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</si>
  <si>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</si>
  <si>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</si>
  <si>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</si>
  <si>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</si>
  <si>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</si>
  <si>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</si>
  <si>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</si>
  <si>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</si>
  <si>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</si>
  <si>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</si>
  <si>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</si>
  <si>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</si>
  <si>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</si>
  <si>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</si>
  <si>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</si>
  <si>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</si>
  <si>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</si>
  <si>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</si>
  <si>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</si>
  <si>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</si>
  <si>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</si>
  <si>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</si>
  <si>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</si>
  <si>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</si>
  <si>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</si>
  <si>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</si>
  <si>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</si>
  <si>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</si>
  <si>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</si>
  <si>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</si>
  <si>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</si>
  <si>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</si>
  <si>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</si>
  <si>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</si>
  <si>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</si>
  <si>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</si>
  <si>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</si>
  <si>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</si>
  <si>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</si>
  <si>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</si>
  <si>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</si>
  <si>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</si>
  <si>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</si>
  <si>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</si>
  <si>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</si>
  <si>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</si>
  <si>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</si>
  <si>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</si>
  <si>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</si>
  <si>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</si>
  <si>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</si>
  <si>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</si>
  <si>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</si>
  <si>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</si>
  <si>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</si>
  <si>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</si>
  <si>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</si>
  <si>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</si>
  <si>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</si>
  <si>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</si>
  <si>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</si>
  <si>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</si>
  <si>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</si>
  <si>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</si>
  <si>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</si>
  <si>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</si>
  <si>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</si>
  <si>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</si>
  <si>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</si>
  <si>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</si>
  <si>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</si>
  <si>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</si>
  <si>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</si>
  <si>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</si>
  <si>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</si>
  <si>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</si>
  <si>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</si>
  <si>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</si>
  <si>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</si>
  <si>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</si>
  <si>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</si>
  <si>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</si>
  <si>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</si>
  <si>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</si>
  <si>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</si>
  <si>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</si>
  <si>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</si>
  <si>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</si>
  <si>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</si>
  <si>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</si>
  <si>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</si>
  <si>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</si>
  <si>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</si>
  <si>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</si>
  <si>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</si>
  <si>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</si>
  <si>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</si>
  <si>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</si>
  <si>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</si>
  <si>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</si>
  <si>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</si>
  <si>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</si>
  <si>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</si>
  <si>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</si>
  <si>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</si>
  <si>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</si>
  <si>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</si>
  <si>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</si>
  <si>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</si>
  <si>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</si>
  <si>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</si>
  <si>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</si>
  <si>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</si>
  <si>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</si>
  <si>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</si>
  <si>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</si>
  <si>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</si>
  <si>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</si>
  <si>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</si>
  <si>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</si>
  <si>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</si>
  <si>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</si>
  <si>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</si>
  <si>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</si>
  <si>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</si>
  <si>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</si>
  <si>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</si>
  <si>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</si>
  <si>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</si>
  <si>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</si>
  <si>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</si>
  <si>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</si>
  <si>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</si>
  <si>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</si>
  <si>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</si>
  <si>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</si>
  <si>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</si>
  <si>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</si>
  <si>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</si>
  <si>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</si>
  <si>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</si>
  <si>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</si>
  <si>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</si>
  <si>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</si>
  <si>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</si>
  <si>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</si>
  <si>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</si>
  <si>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</si>
  <si>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</si>
  <si>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</si>
  <si>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</si>
  <si>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</si>
  <si>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</si>
  <si>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</si>
  <si>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</si>
  <si>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</si>
  <si>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</si>
  <si>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</si>
  <si>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</si>
  <si>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</si>
  <si>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</si>
  <si>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</si>
  <si>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</si>
  <si>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</si>
  <si>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</si>
  <si>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</si>
  <si>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</si>
  <si>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</si>
  <si>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</si>
  <si>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</si>
  <si>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</si>
  <si>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</si>
  <si>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</si>
  <si>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</si>
  <si>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</si>
  <si>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</si>
  <si>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</si>
  <si>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</si>
  <si>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</si>
  <si>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</si>
  <si>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</si>
  <si>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</si>
  <si>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</si>
  <si>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</si>
  <si>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</si>
  <si>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</si>
  <si>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</si>
  <si>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</si>
  <si>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</si>
  <si>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</si>
  <si>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</si>
  <si>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</si>
  <si>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</si>
  <si>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</si>
  <si>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</si>
  <si>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</si>
  <si>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</si>
  <si>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</si>
  <si>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</si>
  <si>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</si>
  <si>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</si>
  <si>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</si>
  <si>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</si>
  <si>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</si>
  <si>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</si>
  <si>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</si>
  <si>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</si>
  <si>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</si>
  <si>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</si>
  <si>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</si>
  <si>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</si>
  <si>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</si>
  <si>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</si>
  <si>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</si>
  <si>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</si>
  <si>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</si>
  <si>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</si>
  <si>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</si>
  <si>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</si>
  <si>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</si>
  <si>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</si>
  <si>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</si>
  <si>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</si>
  <si>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</si>
  <si>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</si>
  <si>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</si>
  <si>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</si>
  <si>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</si>
  <si>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</si>
  <si>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</si>
  <si>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</si>
  <si>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</si>
  <si>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</si>
  <si>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</si>
  <si>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</si>
  <si>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</si>
  <si>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</si>
  <si>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</si>
  <si>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</si>
  <si>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</si>
  <si>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</si>
  <si>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</si>
  <si>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</si>
  <si>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</si>
  <si>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</si>
  <si>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</si>
  <si>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</si>
  <si>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</si>
  <si>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</si>
  <si>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</si>
  <si>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</si>
  <si>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</si>
  <si>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</si>
  <si>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</si>
  <si>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</si>
  <si>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</si>
  <si>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</si>
  <si>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</si>
  <si>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</si>
  <si>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</si>
  <si>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</si>
  <si>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</si>
  <si>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</si>
  <si>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</si>
  <si>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</si>
  <si>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</si>
  <si>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</si>
  <si>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</si>
  <si>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</si>
  <si>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</si>
  <si>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</si>
  <si>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</si>
  <si>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</si>
  <si>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</si>
  <si>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</si>
  <si>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</si>
  <si>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</si>
  <si>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</si>
  <si>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</si>
  <si>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</si>
  <si>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</si>
  <si>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</si>
  <si>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</si>
  <si>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</si>
  <si>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</si>
  <si>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</si>
  <si>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</si>
  <si>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</si>
  <si>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</si>
  <si>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</si>
  <si>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</si>
  <si>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</si>
  <si>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</si>
  <si>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</si>
  <si>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</si>
  <si>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</si>
  <si>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</si>
  <si>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</si>
  <si>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</si>
  <si>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</si>
  <si>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</si>
  <si>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</si>
  <si>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</si>
  <si>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</si>
  <si>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</si>
  <si>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</si>
  <si>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</si>
  <si>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</si>
  <si>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</si>
  <si>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</si>
  <si>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</si>
  <si>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</si>
  <si>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</si>
  <si>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</si>
  <si>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</si>
  <si>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</si>
  <si>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</si>
  <si>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</si>
  <si>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</si>
  <si>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</si>
  <si>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</si>
  <si>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</si>
  <si>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</si>
  <si>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</si>
  <si>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</si>
  <si>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</si>
  <si>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</si>
  <si>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</si>
  <si>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</si>
  <si>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</si>
  <si>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</si>
  <si>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</si>
  <si>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</si>
  <si>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</si>
  <si>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</si>
  <si>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</si>
  <si>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</si>
  <si>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</si>
  <si>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</si>
  <si>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</si>
  <si>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</si>
  <si>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</si>
  <si>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</si>
  <si>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</si>
  <si>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</si>
  <si>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</si>
  <si>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</si>
  <si>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</si>
  <si>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</si>
  <si>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</si>
  <si>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</si>
  <si>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</si>
  <si>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</si>
  <si>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</si>
  <si>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</si>
  <si>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</si>
  <si>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</si>
  <si>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</si>
  <si>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</si>
  <si>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</si>
  <si>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</si>
  <si>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</si>
  <si>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</si>
  <si>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</si>
  <si>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</si>
  <si>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</si>
  <si>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</si>
  <si>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</si>
  <si>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</si>
  <si>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</si>
  <si>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</si>
  <si>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</si>
  <si>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</si>
  <si>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</si>
  <si>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</si>
  <si>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</si>
  <si>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</si>
  <si>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</si>
  <si>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</si>
  <si>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</si>
  <si>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</si>
  <si>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</si>
  <si>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</si>
  <si>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</si>
  <si>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</si>
  <si>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</si>
  <si>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</si>
  <si>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</si>
  <si>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</si>
  <si>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</si>
  <si>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</si>
  <si>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</si>
  <si>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</si>
  <si>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</si>
  <si>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</si>
  <si>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</si>
  <si>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</si>
  <si>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</si>
  <si>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</si>
  <si>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</si>
  <si>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</si>
  <si>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</si>
  <si>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</si>
  <si>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</si>
  <si>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</si>
  <si>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</si>
  <si>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</si>
  <si>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</si>
  <si>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</si>
  <si>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</si>
  <si>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</si>
  <si>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</si>
  <si>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</si>
  <si>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</si>
  <si>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</si>
  <si>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</si>
  <si>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</si>
  <si>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</si>
  <si>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</si>
  <si>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</si>
  <si>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</si>
  <si>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</si>
  <si>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</si>
  <si>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</si>
  <si>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</si>
  <si>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</si>
  <si>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</si>
  <si>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</si>
  <si>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</si>
  <si>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</si>
  <si>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</si>
  <si>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</si>
  <si>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</si>
  <si>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</si>
  <si>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</si>
  <si>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</si>
  <si>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</si>
  <si>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</si>
  <si>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</si>
  <si>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</si>
  <si>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</si>
  <si>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</si>
  <si>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</si>
  <si>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</si>
  <si>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</si>
  <si>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</si>
  <si>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</si>
  <si>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</si>
  <si>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</si>
  <si>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</si>
  <si>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</si>
  <si>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</si>
  <si>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</si>
  <si>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</si>
  <si>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</si>
  <si>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</si>
  <si>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</si>
  <si>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</si>
  <si>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</si>
  <si>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</si>
  <si>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</si>
  <si>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</si>
  <si>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</si>
  <si>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</si>
  <si>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</si>
  <si>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</si>
  <si>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</si>
  <si>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</si>
  <si>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</si>
  <si>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</si>
  <si>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</si>
  <si>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</si>
  <si>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</si>
  <si>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</si>
  <si>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</si>
  <si>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</si>
  <si>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</si>
  <si>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</si>
  <si>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</si>
  <si>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</si>
  <si>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</si>
  <si>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</si>
  <si>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</si>
  <si>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</si>
  <si>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</si>
  <si>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</si>
  <si>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</si>
  <si>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</si>
  <si>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</si>
  <si>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</si>
  <si>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</si>
  <si>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</si>
  <si>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</si>
  <si>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</si>
  <si>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</si>
  <si>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</si>
  <si>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</si>
  <si>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</si>
  <si>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</si>
  <si>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</si>
  <si>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</si>
  <si>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</si>
  <si>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</si>
  <si>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</si>
  <si>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</si>
  <si>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</si>
  <si>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</si>
  <si>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</si>
  <si>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</si>
  <si>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</si>
  <si>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</si>
  <si>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</si>
  <si>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</si>
  <si>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</si>
  <si>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</si>
  <si>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</si>
  <si>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</si>
  <si>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</si>
  <si>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</si>
  <si>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</si>
  <si>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</si>
  <si>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</si>
  <si>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</si>
  <si>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</si>
  <si>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</si>
  <si>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</si>
  <si>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</si>
  <si>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</si>
  <si>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</si>
  <si>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</si>
  <si>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</si>
  <si>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</si>
  <si>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</si>
  <si>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</si>
  <si>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</si>
  <si>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</si>
  <si>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</si>
  <si>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</si>
  <si>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</si>
  <si>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</si>
  <si>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</si>
  <si>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</si>
  <si>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</si>
  <si>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</si>
  <si>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</si>
  <si>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</si>
  <si>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</si>
  <si>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</si>
  <si>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</si>
  <si>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</si>
  <si>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</si>
  <si>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</si>
  <si>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</si>
  <si>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</si>
  <si>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</si>
  <si>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</si>
  <si>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</si>
  <si>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</si>
  <si>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</si>
  <si>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</si>
  <si>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</si>
  <si>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</si>
  <si>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</si>
  <si>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</si>
  <si>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</si>
  <si>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</si>
  <si>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</si>
  <si>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</si>
  <si>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</si>
  <si>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</si>
  <si>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</si>
  <si>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</si>
  <si>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</si>
  <si>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</si>
  <si>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</si>
  <si>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</si>
  <si>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</si>
  <si>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</si>
  <si>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</si>
  <si>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</si>
  <si>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</si>
  <si>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</si>
  <si>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</si>
  <si>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</si>
  <si>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</si>
  <si>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</si>
  <si>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</si>
  <si>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</si>
  <si>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</si>
  <si>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</si>
  <si>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</si>
  <si>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</si>
  <si>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</si>
  <si>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</si>
  <si>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</si>
  <si>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</si>
  <si>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</si>
  <si>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</si>
  <si>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</si>
  <si>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</si>
  <si>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</si>
  <si>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</si>
  <si>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</si>
  <si>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</si>
  <si>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</si>
  <si>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</si>
  <si>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</si>
  <si>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</si>
  <si>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</si>
  <si>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</si>
  <si>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</si>
  <si>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</si>
  <si>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</si>
  <si>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</si>
  <si>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</si>
  <si>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</si>
  <si>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</si>
  <si>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</si>
  <si>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</si>
  <si>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</si>
  <si>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</si>
  <si>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</si>
  <si>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</si>
  <si>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</si>
  <si>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</si>
  <si>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</si>
  <si>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</si>
  <si>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</si>
  <si>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</si>
  <si>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</si>
  <si>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</si>
  <si>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</si>
  <si>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</si>
  <si>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</si>
  <si>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</si>
  <si>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</si>
  <si>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</si>
  <si>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</si>
  <si>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</si>
  <si>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</si>
  <si>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</si>
  <si>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</si>
  <si>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</si>
  <si>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</si>
  <si>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</si>
  <si>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</si>
  <si>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</si>
  <si>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</si>
  <si>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</si>
  <si>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</si>
  <si>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</si>
  <si>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</si>
  <si>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</si>
  <si>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</si>
  <si>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</si>
  <si>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</si>
  <si>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</si>
  <si>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</si>
  <si>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</si>
  <si>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</si>
  <si>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</si>
  <si>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</si>
  <si>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</si>
  <si>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</si>
  <si>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</si>
  <si>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</si>
  <si>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</si>
  <si>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</si>
  <si>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</si>
  <si>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</si>
  <si>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</si>
  <si>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</si>
  <si>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</si>
  <si>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</si>
  <si>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</si>
  <si>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</si>
  <si>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</si>
  <si>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</si>
  <si>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</si>
  <si>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</si>
  <si>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</si>
  <si>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</si>
  <si>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</si>
  <si>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</si>
  <si>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</si>
  <si>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</si>
  <si>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</si>
  <si>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</si>
  <si>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</si>
  <si>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</si>
  <si>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</si>
  <si>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</si>
  <si>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</si>
  <si>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</si>
  <si>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</si>
  <si>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</si>
  <si>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</si>
  <si>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</si>
  <si>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</si>
  <si>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</si>
  <si>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</si>
  <si>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</si>
  <si>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</si>
  <si>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</si>
  <si>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</si>
  <si>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</si>
  <si>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</si>
  <si>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</si>
  <si>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</si>
  <si>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</si>
  <si>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</si>
  <si>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</si>
  <si>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</si>
  <si>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</si>
  <si>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</si>
  <si>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</si>
  <si>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</si>
  <si>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</si>
  <si>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</si>
  <si>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</si>
  <si>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</si>
  <si>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</si>
  <si>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</si>
  <si>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</si>
  <si>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</si>
  <si>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</si>
  <si>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</si>
  <si>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</si>
  <si>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</si>
  <si>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</si>
  <si>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</si>
  <si>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</si>
  <si>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</si>
  <si>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</si>
  <si>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</si>
  <si>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</si>
  <si>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</si>
  <si>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</si>
  <si>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</si>
  <si>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</si>
  <si>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</si>
  <si>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</si>
  <si>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</si>
  <si>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</si>
  <si>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</si>
  <si>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</si>
  <si>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</si>
  <si>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</si>
  <si>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</si>
  <si>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</si>
  <si>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</si>
  <si>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</si>
  <si>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</si>
  <si>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</si>
  <si>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</si>
  <si>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</si>
  <si>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</si>
  <si>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</si>
  <si>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</si>
  <si>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</si>
  <si>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</si>
  <si>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</si>
  <si>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</si>
  <si>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</si>
  <si>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</si>
  <si>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</si>
  <si>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</si>
  <si>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</si>
  <si>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</si>
  <si>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</si>
  <si>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</si>
  <si>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</si>
  <si>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</si>
  <si>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</si>
  <si>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</si>
  <si>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</si>
  <si>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</si>
  <si>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</si>
  <si>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</si>
  <si>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</si>
  <si>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</si>
  <si>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</si>
  <si>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</si>
  <si>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</si>
  <si>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</si>
  <si>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</si>
  <si>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</si>
  <si>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</si>
  <si>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</si>
  <si>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</si>
  <si>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</si>
  <si>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</si>
  <si>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</si>
  <si>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</si>
  <si>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</si>
  <si>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</si>
  <si>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</si>
  <si>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</si>
  <si>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</si>
  <si>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</si>
  <si>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</si>
  <si>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</si>
  <si>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</si>
  <si>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</si>
  <si>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</si>
  <si>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</si>
  <si>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</si>
  <si>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</si>
  <si>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</si>
  <si>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</si>
  <si>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</si>
  <si>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</si>
  <si>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</si>
  <si>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</si>
  <si>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</si>
  <si>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</si>
  <si>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</si>
  <si>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</si>
  <si>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</si>
  <si>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</si>
  <si>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</si>
  <si>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</si>
  <si>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</si>
  <si>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</si>
  <si>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</si>
  <si>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</si>
  <si>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</si>
  <si>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</si>
  <si>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</si>
  <si>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</si>
  <si>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</si>
  <si>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</si>
  <si>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</si>
  <si>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</si>
  <si>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</si>
  <si>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</si>
  <si>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</si>
  <si>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</si>
  <si>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</si>
  <si>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</si>
  <si>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</si>
  <si>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</si>
  <si>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</si>
  <si>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</si>
  <si>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</si>
  <si>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</si>
  <si>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</si>
  <si>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</si>
  <si>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</si>
  <si>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</si>
  <si>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</si>
  <si>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</si>
  <si>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</si>
  <si>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</si>
  <si>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</si>
  <si>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</si>
  <si>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</si>
  <si>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</si>
  <si>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</si>
  <si>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</si>
  <si>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</si>
  <si>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</si>
  <si>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</si>
  <si>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</si>
  <si>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</si>
  <si>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</si>
  <si>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</si>
  <si>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</si>
  <si>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</si>
  <si>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</si>
  <si>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</si>
  <si>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</si>
  <si>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</si>
  <si>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</si>
  <si>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</si>
  <si>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</si>
  <si>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</si>
  <si>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</si>
  <si>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</si>
  <si>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</si>
  <si>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</si>
  <si>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</si>
  <si>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</si>
  <si>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</si>
  <si>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</si>
  <si>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</si>
  <si>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</si>
  <si>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</si>
  <si>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</si>
  <si>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</si>
  <si>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</si>
  <si>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</si>
  <si>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</si>
  <si>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</si>
  <si>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</si>
  <si>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</si>
  <si>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</si>
  <si>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</si>
  <si>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</si>
  <si>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</si>
  <si>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</si>
  <si>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</si>
  <si>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</si>
  <si>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</si>
  <si>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</si>
  <si>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</si>
  <si>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</si>
  <si>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</si>
  <si>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</si>
  <si>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</si>
  <si>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</si>
  <si>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</si>
  <si>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</si>
  <si>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</si>
  <si>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</si>
  <si>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</si>
  <si>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</si>
  <si>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</si>
  <si>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</si>
  <si>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</si>
  <si>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</si>
  <si>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</si>
  <si>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</si>
  <si>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</si>
  <si>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</si>
  <si>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</si>
  <si>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</si>
  <si>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</si>
  <si>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</si>
  <si>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</si>
  <si>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</si>
  <si>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</si>
  <si>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</si>
  <si>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</si>
  <si>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</si>
  <si>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</si>
  <si>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</si>
  <si>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</si>
  <si>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</si>
  <si>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</si>
  <si>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</si>
  <si>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</si>
  <si>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</si>
  <si>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</si>
  <si>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</si>
  <si>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</si>
  <si>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</si>
  <si>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</si>
  <si>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</si>
  <si>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</si>
  <si>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</si>
  <si>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</si>
  <si>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</si>
  <si>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</si>
  <si>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</si>
  <si>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</si>
  <si>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</si>
  <si>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</si>
  <si>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</si>
  <si>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</si>
  <si>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</si>
  <si>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</si>
  <si>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</si>
  <si>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</si>
  <si>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</si>
  <si>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</si>
  <si>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</si>
  <si>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</si>
  <si>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</si>
  <si>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</si>
  <si>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</si>
  <si>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</si>
  <si>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</si>
  <si>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</si>
  <si>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</si>
  <si>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</si>
  <si>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</si>
  <si>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</si>
  <si>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</si>
  <si>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</si>
  <si>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</si>
  <si>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</si>
  <si>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</si>
  <si>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</si>
  <si>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</si>
  <si>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</si>
  <si>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</si>
  <si>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</si>
  <si>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</si>
  <si>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</si>
  <si>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</si>
  <si>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</si>
  <si>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</si>
  <si>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</si>
  <si>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</si>
  <si>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</si>
  <si>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</si>
  <si>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</si>
  <si>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</si>
  <si>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</si>
  <si>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</si>
  <si>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</si>
  <si>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</si>
  <si>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</si>
  <si>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</si>
  <si>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</si>
  <si>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</si>
  <si>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</si>
  <si>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</si>
  <si>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</si>
  <si>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</si>
  <si>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</si>
  <si>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</si>
  <si>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</si>
  <si>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</si>
  <si>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</si>
  <si>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</si>
  <si>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</si>
  <si>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</si>
  <si>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</si>
  <si>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</si>
  <si>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</si>
  <si>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</si>
  <si>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</si>
  <si>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</si>
  <si>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</si>
  <si>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</si>
  <si>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</si>
  <si>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</si>
  <si>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</si>
  <si>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</si>
  <si>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</si>
  <si>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</si>
  <si>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</si>
  <si>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</si>
  <si>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</si>
  <si>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</si>
  <si>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</si>
  <si>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</si>
  <si>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</si>
  <si>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</si>
  <si>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</si>
  <si>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</si>
  <si>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</si>
  <si>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</si>
  <si>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</si>
  <si>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</si>
  <si>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</si>
  <si>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</si>
  <si>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</si>
  <si>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</si>
  <si>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</si>
  <si>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</si>
  <si>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</si>
  <si>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</si>
  <si>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</si>
  <si>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</si>
  <si>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</si>
  <si>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</si>
  <si>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</si>
  <si>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</si>
  <si>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</si>
  <si>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</si>
  <si>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</si>
  <si>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</si>
  <si>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</si>
  <si>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</si>
  <si>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</si>
  <si>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</si>
  <si>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</si>
  <si>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</si>
  <si>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</si>
  <si>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</si>
  <si>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</si>
  <si>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</si>
  <si>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</si>
  <si>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</si>
  <si>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</si>
  <si>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</si>
  <si>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</si>
  <si>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</si>
  <si>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</si>
  <si>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</si>
  <si>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</si>
  <si>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</si>
  <si>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</si>
  <si>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</si>
  <si>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</si>
  <si>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</si>
  <si>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</si>
  <si>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</si>
  <si>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</si>
  <si>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</si>
  <si>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</si>
  <si>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</si>
  <si>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</si>
  <si>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</si>
  <si>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</si>
  <si>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</si>
  <si>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</si>
  <si>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</si>
  <si>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</si>
  <si>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</si>
  <si>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</si>
  <si>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</si>
  <si>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</si>
  <si>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</si>
  <si>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</si>
  <si>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</si>
  <si>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</si>
  <si>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</si>
  <si>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</si>
  <si>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</si>
  <si>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</si>
  <si>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</si>
  <si>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</si>
  <si>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</si>
  <si>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</si>
  <si>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</si>
  <si>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</si>
  <si>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</si>
  <si>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</si>
  <si>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</si>
  <si>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</si>
  <si>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</si>
  <si>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</si>
  <si>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</si>
  <si>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</si>
  <si>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</si>
  <si>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</si>
  <si>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</si>
  <si>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</si>
  <si>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</si>
  <si>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</si>
  <si>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</si>
  <si>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</si>
  <si>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</si>
  <si>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</si>
  <si>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</si>
  <si>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</si>
  <si>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</si>
  <si>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</si>
  <si>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</si>
  <si>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</si>
  <si>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</si>
  <si>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</si>
  <si>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</si>
  <si>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</si>
  <si>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</si>
  <si>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</si>
  <si>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</si>
  <si>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</si>
  <si>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</si>
  <si>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</si>
  <si>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</si>
  <si>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</si>
  <si>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</si>
  <si>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</si>
  <si>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</si>
  <si>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</si>
  <si>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</si>
  <si>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</si>
  <si>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</si>
  <si>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</si>
  <si>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</si>
  <si>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</si>
  <si>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</si>
  <si>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</si>
  <si>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</si>
  <si>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</si>
  <si>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</si>
  <si>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</si>
  <si>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</si>
  <si>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</si>
  <si>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</si>
  <si>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</si>
  <si>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</si>
  <si>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</si>
  <si>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</si>
  <si>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</si>
  <si>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</si>
  <si>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</si>
  <si>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</si>
  <si>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</si>
  <si>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</si>
  <si>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</si>
  <si>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</si>
  <si>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</si>
  <si>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</si>
  <si>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</si>
  <si>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</si>
  <si>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</si>
  <si>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</si>
  <si>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</si>
  <si>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</si>
  <si>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</si>
  <si>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</si>
  <si>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</si>
  <si>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</si>
  <si>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</si>
  <si>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</si>
  <si>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</si>
  <si>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</si>
  <si>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</si>
  <si>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</si>
  <si>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</si>
  <si>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</si>
  <si>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</si>
  <si>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</si>
  <si>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</si>
  <si>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</si>
  <si>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</si>
  <si>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</si>
  <si>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</si>
  <si>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</si>
  <si>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</si>
  <si>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</si>
  <si>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</si>
  <si>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</si>
  <si>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</si>
  <si>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</si>
  <si>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</si>
  <si>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</si>
  <si>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</si>
  <si>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</si>
  <si>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</si>
  <si>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</si>
  <si>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</si>
  <si>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</si>
  <si>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</si>
  <si>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</si>
  <si>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</si>
  <si>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</si>
  <si>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</si>
  <si>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</si>
  <si>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</si>
  <si>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</si>
  <si>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</si>
  <si>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</si>
  <si>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</si>
  <si>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</si>
  <si>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</si>
  <si>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</si>
  <si>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</si>
  <si>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</si>
  <si>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</si>
  <si>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</si>
  <si>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</si>
  <si>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</si>
  <si>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</si>
  <si>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</si>
  <si>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</si>
  <si>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</si>
  <si>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</si>
  <si>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</si>
  <si>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</si>
  <si>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</si>
  <si>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</si>
  <si>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</si>
  <si>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</si>
  <si>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</si>
  <si>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</si>
  <si>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</si>
  <si>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</si>
  <si>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</si>
  <si>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</si>
  <si>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</si>
  <si>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</si>
  <si>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</si>
  <si>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</si>
  <si>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</si>
  <si>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</si>
  <si>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</si>
  <si>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</si>
  <si>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</si>
  <si>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</si>
  <si>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</si>
  <si>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</si>
  <si>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</si>
  <si>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</si>
  <si>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</si>
  <si>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</si>
  <si>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</si>
  <si>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</si>
  <si>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</si>
  <si>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</si>
  <si>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</si>
  <si>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</si>
  <si>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</si>
  <si>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</si>
  <si>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</si>
  <si>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</si>
  <si>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</si>
  <si>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</si>
  <si>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</si>
  <si>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</si>
  <si>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</si>
  <si>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</si>
  <si>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</si>
  <si>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</si>
  <si>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</si>
  <si>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</si>
  <si>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</si>
  <si>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</si>
  <si>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</si>
  <si>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</si>
  <si>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</si>
  <si>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</si>
  <si>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</si>
  <si>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</si>
  <si>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</si>
  <si>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</si>
  <si>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</si>
  <si>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</si>
  <si>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</si>
  <si>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</si>
  <si>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</si>
  <si>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</si>
  <si>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</si>
  <si>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</si>
  <si>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</si>
  <si>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</si>
  <si>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</si>
  <si>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</si>
  <si>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</si>
  <si>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</si>
  <si>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</si>
  <si>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</si>
  <si>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</si>
  <si>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</si>
  <si>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</si>
  <si>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</si>
  <si>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</si>
  <si>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</si>
  <si>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</si>
  <si>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</si>
  <si>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</si>
  <si>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</si>
  <si>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</si>
  <si>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</si>
  <si>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</si>
  <si>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</si>
  <si>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</si>
  <si>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</si>
  <si>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</si>
  <si>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</si>
  <si>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</si>
  <si>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</si>
  <si>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</si>
  <si>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</si>
  <si>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</si>
  <si>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</si>
  <si>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</si>
  <si>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</si>
  <si>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</si>
  <si>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</si>
  <si>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</si>
  <si>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</si>
  <si>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</si>
  <si>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</si>
  <si>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</si>
  <si>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</si>
  <si>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</si>
  <si>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</si>
  <si>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</si>
  <si>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</si>
  <si>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</si>
  <si>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</si>
  <si>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</si>
  <si>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</si>
  <si>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</si>
  <si>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</si>
  <si>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</si>
  <si>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</si>
  <si>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</si>
  <si>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</si>
  <si>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</si>
  <si>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</si>
  <si>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</si>
  <si>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</si>
  <si>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</si>
  <si>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</si>
  <si>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</si>
  <si>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</si>
  <si>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</si>
  <si>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</si>
  <si>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</si>
  <si>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</si>
  <si>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</si>
  <si>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</si>
  <si>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</si>
  <si>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</si>
  <si>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</si>
  <si>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</si>
  <si>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</si>
  <si>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</si>
  <si>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</si>
  <si>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</si>
  <si>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</si>
  <si>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</si>
  <si>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</si>
  <si>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</si>
  <si>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</si>
  <si>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</si>
  <si>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</si>
  <si>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</si>
  <si>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</si>
  <si>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</si>
  <si>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</si>
  <si>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</si>
  <si>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</si>
  <si>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</si>
  <si>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</si>
  <si>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</si>
  <si>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</si>
  <si>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</si>
  <si>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</si>
  <si>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</si>
  <si>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</si>
  <si>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</si>
  <si>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</si>
  <si>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</si>
  <si>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</si>
  <si>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</si>
  <si>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</si>
  <si>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</si>
  <si>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</si>
  <si>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</si>
  <si>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</si>
  <si>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</si>
  <si>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</si>
  <si>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</si>
  <si>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</si>
  <si>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</si>
  <si>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</si>
  <si>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</si>
  <si>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</si>
  <si>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</si>
  <si>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</si>
  <si>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</si>
  <si>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</si>
  <si>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</si>
  <si>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</si>
  <si>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</si>
  <si>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</si>
  <si>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</si>
  <si>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</si>
  <si>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</si>
  <si>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</si>
  <si>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</si>
  <si>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</si>
  <si>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</si>
  <si>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</si>
  <si>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</si>
  <si>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</si>
  <si>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</si>
  <si>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</si>
  <si>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</si>
  <si>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</si>
  <si>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</si>
  <si>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</si>
  <si>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</si>
  <si>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</si>
  <si>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</si>
  <si>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</si>
  <si>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</si>
  <si>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</si>
  <si>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</si>
  <si>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</si>
  <si>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</si>
  <si>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</si>
  <si>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</si>
  <si>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</si>
  <si>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</si>
  <si>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</si>
  <si>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</si>
  <si>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</si>
  <si>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</si>
  <si>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</si>
  <si>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</si>
  <si>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</si>
  <si>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</si>
  <si>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</si>
  <si>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</si>
  <si>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</si>
  <si>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</si>
  <si>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</si>
  <si>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</si>
  <si>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</si>
  <si>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</si>
  <si>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</si>
  <si>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</si>
  <si>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</si>
  <si>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</si>
  <si>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</si>
  <si>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</si>
  <si>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</si>
  <si>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</si>
  <si>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</si>
  <si>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</si>
  <si>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</si>
  <si>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</si>
  <si>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</si>
  <si>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</si>
  <si>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</si>
  <si>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</si>
  <si>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</si>
  <si>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</si>
  <si>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</si>
  <si>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</si>
  <si>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</si>
  <si>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</si>
  <si>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</si>
  <si>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</si>
  <si>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</si>
  <si>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</si>
  <si>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</si>
  <si>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</si>
  <si>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</si>
  <si>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</si>
  <si>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</si>
  <si>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</si>
  <si>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</si>
  <si>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</si>
  <si>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</si>
  <si>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</si>
  <si>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</si>
  <si>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</si>
  <si>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</si>
  <si>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</si>
  <si>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</si>
  <si>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</si>
  <si>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</si>
  <si>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</si>
  <si>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</si>
  <si>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</si>
  <si>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</si>
  <si>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</si>
  <si>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</si>
  <si>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</si>
  <si>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</si>
  <si>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</si>
  <si>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</si>
  <si>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</si>
  <si>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</si>
  <si>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</si>
  <si>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</si>
  <si>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</si>
  <si>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</si>
  <si>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</si>
  <si>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</si>
  <si>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</si>
  <si>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</si>
  <si>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</si>
  <si>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</si>
  <si>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</si>
  <si>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</si>
  <si>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</si>
  <si>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</si>
  <si>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</si>
  <si>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</si>
  <si>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</si>
  <si>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</si>
  <si>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</si>
  <si>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</si>
  <si>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</si>
  <si>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</si>
  <si>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</si>
  <si>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</si>
  <si>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</si>
  <si>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</si>
  <si>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</si>
  <si>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</si>
  <si>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</si>
  <si>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</si>
  <si>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</si>
  <si>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</si>
  <si>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</si>
  <si>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</si>
  <si>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</si>
  <si>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</si>
  <si>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</si>
  <si>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</si>
  <si>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</si>
  <si>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</si>
  <si>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</si>
  <si>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</si>
  <si>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</si>
  <si>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</si>
  <si>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</si>
  <si>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</si>
  <si>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</si>
  <si>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</si>
  <si>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</si>
  <si>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</si>
  <si>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</si>
  <si>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</si>
  <si>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</si>
  <si>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</si>
  <si>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</si>
  <si>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</si>
  <si>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</si>
  <si>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</si>
  <si>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</si>
  <si>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</si>
  <si>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</si>
  <si>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</si>
  <si>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</si>
  <si>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</si>
  <si>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</si>
  <si>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</si>
  <si>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</si>
  <si>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</si>
  <si>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</si>
  <si>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</si>
  <si>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</si>
  <si>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</si>
  <si>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</si>
  <si>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</si>
  <si>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</si>
  <si>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</si>
  <si>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</si>
  <si>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</si>
  <si>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</si>
  <si>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</si>
  <si>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</si>
  <si>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</si>
  <si>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</si>
  <si>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</si>
  <si>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</si>
  <si>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</si>
  <si>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</si>
  <si>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</si>
  <si>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</si>
  <si>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</si>
  <si>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</si>
  <si>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</si>
  <si>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</si>
  <si>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</si>
  <si>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</si>
  <si>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</si>
  <si>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</si>
  <si>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</si>
  <si>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</si>
  <si>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</si>
  <si>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</si>
  <si>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</si>
  <si>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</si>
  <si>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</si>
  <si>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</si>
  <si>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</si>
  <si>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</si>
  <si>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</si>
  <si>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</si>
  <si>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</si>
  <si>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</si>
  <si>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</si>
  <si>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</si>
  <si>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</si>
  <si>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</si>
  <si>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</si>
  <si>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</si>
  <si>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</si>
  <si>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</si>
  <si>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</si>
  <si>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</si>
  <si>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</si>
  <si>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</si>
  <si>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</si>
  <si>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</si>
  <si>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</si>
  <si>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</si>
  <si>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</si>
  <si>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</si>
  <si>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</si>
  <si>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</si>
  <si>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</si>
  <si>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</si>
  <si>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</si>
  <si>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</si>
  <si>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</si>
  <si>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</si>
  <si>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</si>
  <si>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</si>
  <si>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</si>
  <si>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</si>
  <si>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</si>
  <si>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</si>
  <si>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</si>
  <si>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</si>
  <si>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</si>
  <si>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</si>
  <si>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</si>
  <si>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</si>
  <si>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</si>
  <si>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</si>
  <si>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</si>
  <si>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</si>
  <si>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</si>
  <si>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</si>
  <si>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</si>
  <si>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</si>
  <si>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</si>
  <si>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</si>
  <si>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</si>
  <si>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</si>
  <si>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</si>
  <si>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</si>
  <si>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</si>
  <si>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</si>
  <si>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</si>
  <si>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</si>
  <si>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</si>
  <si>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</si>
  <si>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</si>
  <si>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</si>
  <si>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</si>
  <si>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</si>
  <si>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</si>
  <si>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</si>
  <si>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</si>
  <si>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</si>
  <si>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</si>
  <si>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</si>
  <si>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</si>
  <si>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</si>
  <si>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</si>
  <si>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</si>
  <si>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</si>
  <si>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</si>
  <si>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</si>
  <si>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</si>
  <si>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</si>
  <si>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</si>
  <si>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</si>
  <si>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</si>
  <si>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</si>
  <si>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</si>
  <si>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</si>
  <si>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</si>
  <si>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</si>
  <si>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</si>
  <si>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</si>
  <si>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</si>
  <si>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</si>
  <si>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</si>
  <si>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</si>
  <si>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</si>
  <si>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</si>
  <si>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</si>
  <si>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</si>
  <si>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</si>
  <si>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</si>
  <si>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</si>
  <si>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</si>
  <si>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</si>
  <si>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</si>
  <si>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</si>
  <si>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</si>
  <si>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</si>
  <si>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</si>
  <si>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</si>
  <si>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</si>
  <si>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</si>
  <si>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</si>
  <si>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</si>
  <si>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</si>
  <si>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</si>
  <si>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</si>
  <si>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</si>
  <si>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</si>
  <si>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</si>
  <si>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</si>
  <si>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</si>
  <si>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</si>
  <si>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</si>
  <si>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</si>
  <si>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</si>
  <si>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</si>
  <si>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</si>
  <si>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</si>
  <si>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</si>
  <si>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</si>
  <si>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</si>
  <si>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</si>
  <si>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</si>
  <si>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</si>
  <si>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</si>
  <si>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</si>
  <si>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</si>
  <si>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</si>
  <si>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</si>
  <si>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</si>
  <si>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</si>
  <si>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</si>
  <si>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</si>
  <si>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</si>
  <si>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</si>
  <si>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</si>
  <si>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</si>
  <si>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</si>
  <si>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</si>
  <si>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</si>
  <si>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</si>
  <si>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</si>
  <si>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</si>
  <si>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</si>
  <si>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</si>
  <si>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</si>
  <si>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</si>
  <si>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</si>
  <si>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</si>
  <si>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</si>
  <si>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</si>
  <si>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</si>
  <si>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</si>
  <si>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</si>
  <si>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</si>
  <si>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</si>
  <si>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</si>
  <si>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</si>
  <si>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</si>
  <si>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</si>
  <si>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</si>
  <si>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</si>
  <si>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</si>
  <si>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</si>
  <si>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</si>
  <si>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</si>
  <si>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</si>
  <si>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</si>
  <si>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</si>
  <si>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</si>
  <si>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</si>
  <si>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</si>
  <si>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</si>
  <si>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</si>
  <si>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</si>
  <si>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</si>
  <si>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</si>
  <si>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</si>
  <si>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</si>
  <si>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</si>
  <si>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</si>
  <si>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</si>
  <si>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</si>
  <si>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</si>
  <si>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</si>
  <si>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</si>
  <si>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</si>
  <si>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</si>
  <si>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</si>
  <si>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</si>
  <si>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</si>
  <si>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</si>
  <si>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</si>
  <si>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</si>
  <si>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</si>
  <si>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</si>
  <si>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</si>
  <si>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</si>
  <si>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</si>
  <si>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</si>
  <si>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</si>
  <si>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</si>
  <si>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</si>
  <si>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</si>
  <si>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</si>
  <si>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</si>
  <si>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</si>
  <si>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</si>
  <si>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</si>
  <si>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</si>
  <si>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</si>
  <si>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</si>
  <si>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</si>
  <si>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</si>
  <si>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</si>
  <si>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</si>
  <si>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</si>
  <si>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</si>
  <si>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</si>
  <si>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</si>
  <si>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</si>
  <si>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</si>
  <si>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</si>
  <si>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</si>
  <si>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</si>
  <si>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</si>
  <si>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</si>
  <si>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</si>
  <si>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</si>
  <si>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</si>
  <si>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</si>
  <si>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</si>
  <si>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</si>
  <si>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</si>
  <si>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</si>
  <si>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</si>
  <si>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</si>
  <si>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</si>
  <si>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</si>
  <si>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</si>
  <si>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</si>
  <si>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</si>
  <si>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</si>
  <si>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</si>
  <si>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</si>
  <si>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</si>
  <si>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</si>
  <si>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</si>
  <si>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</si>
  <si>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</si>
  <si>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</si>
  <si>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</si>
  <si>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</si>
  <si>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</si>
  <si>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</si>
  <si>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</si>
  <si>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</si>
  <si>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</si>
  <si>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</si>
  <si>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</si>
  <si>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</si>
  <si>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</si>
  <si>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</si>
  <si>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</si>
  <si>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</si>
  <si>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</si>
  <si>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</si>
  <si>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</si>
  <si>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</si>
  <si>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</si>
  <si>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</si>
  <si>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</si>
  <si>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</si>
  <si>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</si>
  <si>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</si>
  <si>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</si>
  <si>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</si>
  <si>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</si>
  <si>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</si>
  <si>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3650-3680</t>
  </si>
  <si>
    <t>ZEEL 140 PE APR</t>
  </si>
  <si>
    <t>Profit of Rs.1.2/-</t>
  </si>
  <si>
    <t>1300-1320</t>
  </si>
  <si>
    <t>Profit of Rs.37.5/-</t>
  </si>
  <si>
    <t>Loss of Rs.32.5/-</t>
  </si>
  <si>
    <t>420-430</t>
  </si>
  <si>
    <t>380-385</t>
  </si>
  <si>
    <t>1850-1880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</si>
  <si>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</si>
  <si>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</si>
  <si>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</si>
  <si>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</si>
  <si>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</si>
  <si>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</si>
  <si>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</si>
  <si>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</si>
  <si>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</si>
  <si>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</si>
  <si>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1750-1800</t>
  </si>
  <si>
    <t>240-245</t>
  </si>
  <si>
    <t>RBL Bank Limited</t>
  </si>
  <si>
    <t>Profit of Rs.14.5/-</t>
  </si>
  <si>
    <t>DABUR 490 PE APR</t>
  </si>
  <si>
    <t>15-17</t>
  </si>
  <si>
    <t>Loss of Rs.17.5/-</t>
  </si>
  <si>
    <t>BAJAJFINSERV</t>
  </si>
  <si>
    <t>5300-5400</t>
  </si>
  <si>
    <t xml:space="preserve">AXISBANK </t>
  </si>
  <si>
    <t xml:space="preserve">Buy </t>
  </si>
  <si>
    <t>Loss of Rs.315/-</t>
  </si>
  <si>
    <t>Loss of Rs.25.5/-</t>
  </si>
  <si>
    <t>Loss of Rs. 55/-</t>
  </si>
  <si>
    <t>Loss of Rs. 135/-</t>
  </si>
  <si>
    <t>386-391</t>
  </si>
  <si>
    <t>440-460</t>
  </si>
  <si>
    <t>219-221</t>
  </si>
  <si>
    <t>BANKNIFTY 21000 CE 30-APR</t>
  </si>
  <si>
    <t>Profit of Rs.6/-</t>
  </si>
  <si>
    <t>Profit of Rs.12/-</t>
  </si>
  <si>
    <t>487-490</t>
  </si>
  <si>
    <t>550-570</t>
  </si>
  <si>
    <t>220-223</t>
  </si>
  <si>
    <t>245-250</t>
  </si>
  <si>
    <t xml:space="preserve">GNFC </t>
  </si>
  <si>
    <t>2400-2350</t>
  </si>
  <si>
    <t>Eros Intl Media Ltd</t>
  </si>
  <si>
    <t>ALPHA LEON ENTERPRISES LLP</t>
  </si>
  <si>
    <t>Profit of Rs. 55/-</t>
  </si>
  <si>
    <t>Profit of Rs.16.5/-</t>
  </si>
  <si>
    <t>450-440</t>
  </si>
  <si>
    <t>Profit of Rs. 9/-</t>
  </si>
  <si>
    <t>1490-1485</t>
  </si>
  <si>
    <t>920-928</t>
  </si>
  <si>
    <t>970-980</t>
  </si>
  <si>
    <t xml:space="preserve">CADILAHC </t>
  </si>
  <si>
    <t>326-328</t>
  </si>
  <si>
    <t>SATYA PRAKASH BAGLA</t>
  </si>
  <si>
    <t>KAVITA BHATTER</t>
  </si>
  <si>
    <t>HITECHWIND</t>
  </si>
  <si>
    <t>KETAN L VORA</t>
  </si>
  <si>
    <t>VEENA KANTILAL CHAWALLA</t>
  </si>
  <si>
    <t>Asian Hotels (North) Ltd</t>
  </si>
  <si>
    <t>Everest Industries Limite</t>
  </si>
  <si>
    <t>N.K.SECURITIES</t>
  </si>
  <si>
    <t>Justdial Ltd.</t>
  </si>
  <si>
    <t>GRAVITON RESEARCH CAPITAL LLP</t>
  </si>
  <si>
    <t>SURJECTIVE RESEARCH CAPITAL LLP</t>
  </si>
  <si>
    <t>Reliance Capital Limited</t>
  </si>
  <si>
    <t>AMIT KUMAR VAISH</t>
  </si>
  <si>
    <t>SWAPNIL MEHTA</t>
  </si>
  <si>
    <t>Star Paper Mills Ltd</t>
  </si>
  <si>
    <t>ALPESH VASANJI FURIYA</t>
  </si>
  <si>
    <t>ASIAN AGRO INDUSTRIES LTD</t>
  </si>
  <si>
    <t>Panacea Biotec Ltd.</t>
  </si>
  <si>
    <t>APOORVA REALTORS &amp; FINVEST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</si>
</sst>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2" borderId="37" xfId="0" applyFill="1" applyBorder="1" applyAlignment="1">
      <alignment horizontal="center"/>
    </xf>
    <xf numFmtId="17" fontId="48" fillId="2" borderId="37" xfId="0" applyNumberFormat="1" applyFont="1" applyFill="1" applyBorder="1" applyAlignment="1">
      <alignment horizontal="center" vertical="center"/>
    </xf>
    <xf numFmtId="16" fontId="0" fillId="2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2" t="s">
        <v>16</v>
      </c>
      <c r="B9" s="514" t="s">
        <v>17</v>
      </c>
      <c r="C9" s="514" t="s">
        <v>18</v>
      </c>
      <c r="D9" s="275" t="s">
        <v>19</v>
      </c>
      <c r="E9" s="275" t="s">
        <v>20</v>
      </c>
      <c r="F9" s="509" t="s">
        <v>21</v>
      </c>
      <c r="G9" s="510"/>
      <c r="H9" s="511"/>
      <c r="I9" s="509" t="s">
        <v>22</v>
      </c>
      <c r="J9" s="510"/>
      <c r="K9" s="511"/>
      <c r="L9" s="275"/>
      <c r="M9" s="282"/>
      <c r="N9" s="282"/>
      <c r="O9" s="282"/>
    </row>
    <row r="10" spans="1:15" ht="59.25" customHeight="1">
      <c r="A10" s="513"/>
      <c r="B10" s="515" t="s">
        <v>17</v>
      </c>
      <c r="C10" s="51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20676.099999999999</v>
      </c>
      <c r="E11" s="304">
        <v>20555.7</v>
      </c>
      <c r="F11" s="316">
        <v>20362.400000000001</v>
      </c>
      <c r="G11" s="316">
        <v>20048.7</v>
      </c>
      <c r="H11" s="316">
        <v>19855.400000000001</v>
      </c>
      <c r="I11" s="316">
        <v>20869.400000000001</v>
      </c>
      <c r="J11" s="316">
        <v>21062.699999999997</v>
      </c>
      <c r="K11" s="316">
        <v>21376.400000000001</v>
      </c>
      <c r="L11" s="303">
        <v>20749</v>
      </c>
      <c r="M11" s="303">
        <v>20242</v>
      </c>
      <c r="N11" s="320">
        <v>1419060</v>
      </c>
      <c r="O11" s="321">
        <v>6.0915982595433543E-2</v>
      </c>
    </row>
    <row r="12" spans="1:15" ht="15">
      <c r="A12" s="278">
        <v>2</v>
      </c>
      <c r="B12" s="411" t="s">
        <v>34</v>
      </c>
      <c r="C12" s="278" t="s">
        <v>36</v>
      </c>
      <c r="D12" s="317">
        <v>9397.75</v>
      </c>
      <c r="E12" s="317">
        <v>9358.6333333333332</v>
      </c>
      <c r="F12" s="318">
        <v>9296.2666666666664</v>
      </c>
      <c r="G12" s="318">
        <v>9194.7833333333328</v>
      </c>
      <c r="H12" s="318">
        <v>9132.4166666666661</v>
      </c>
      <c r="I12" s="318">
        <v>9460.1166666666668</v>
      </c>
      <c r="J12" s="318">
        <v>9522.4833333333318</v>
      </c>
      <c r="K12" s="318">
        <v>9623.9666666666672</v>
      </c>
      <c r="L12" s="305">
        <v>9421</v>
      </c>
      <c r="M12" s="305">
        <v>9257.15</v>
      </c>
      <c r="N12" s="320">
        <v>11174475</v>
      </c>
      <c r="O12" s="321">
        <v>2.6907622218086829E-2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13099</v>
      </c>
      <c r="E13" s="317">
        <v>13082.666666666666</v>
      </c>
      <c r="F13" s="318">
        <v>13055.333333333332</v>
      </c>
      <c r="G13" s="318">
        <v>13011.666666666666</v>
      </c>
      <c r="H13" s="318">
        <v>12984.333333333332</v>
      </c>
      <c r="I13" s="318">
        <v>13126.333333333332</v>
      </c>
      <c r="J13" s="318">
        <v>13153.666666666664</v>
      </c>
      <c r="K13" s="318">
        <v>13197.333333333332</v>
      </c>
      <c r="L13" s="305">
        <v>13110</v>
      </c>
      <c r="M13" s="305">
        <v>13039</v>
      </c>
      <c r="N13" s="320">
        <v>2300</v>
      </c>
      <c r="O13" s="321">
        <v>2.2222222222222223E-2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1127.3</v>
      </c>
      <c r="E14" s="317">
        <v>1136.6666666666667</v>
      </c>
      <c r="F14" s="318">
        <v>1113.3333333333335</v>
      </c>
      <c r="G14" s="318">
        <v>1099.3666666666668</v>
      </c>
      <c r="H14" s="318">
        <v>1076.0333333333335</v>
      </c>
      <c r="I14" s="318">
        <v>1150.6333333333334</v>
      </c>
      <c r="J14" s="318">
        <v>1173.9666666666669</v>
      </c>
      <c r="K14" s="318">
        <v>1187.9333333333334</v>
      </c>
      <c r="L14" s="305">
        <v>1160</v>
      </c>
      <c r="M14" s="305">
        <v>1122.7</v>
      </c>
      <c r="N14" s="320">
        <v>1775600</v>
      </c>
      <c r="O14" s="321">
        <v>6.1707725424539582E-2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139.05000000000001</v>
      </c>
      <c r="E15" s="317">
        <v>138.65</v>
      </c>
      <c r="F15" s="318">
        <v>135.4</v>
      </c>
      <c r="G15" s="318">
        <v>131.75</v>
      </c>
      <c r="H15" s="318">
        <v>128.5</v>
      </c>
      <c r="I15" s="318">
        <v>142.30000000000001</v>
      </c>
      <c r="J15" s="318">
        <v>145.55000000000001</v>
      </c>
      <c r="K15" s="318">
        <v>149.20000000000002</v>
      </c>
      <c r="L15" s="305">
        <v>141.9</v>
      </c>
      <c r="M15" s="305">
        <v>135</v>
      </c>
      <c r="N15" s="320">
        <v>21352000</v>
      </c>
      <c r="O15" s="321">
        <v>2.0454979927356145E-2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273.05</v>
      </c>
      <c r="E16" s="317">
        <v>272.5</v>
      </c>
      <c r="F16" s="318">
        <v>270.35000000000002</v>
      </c>
      <c r="G16" s="318">
        <v>267.65000000000003</v>
      </c>
      <c r="H16" s="318">
        <v>265.50000000000006</v>
      </c>
      <c r="I16" s="318">
        <v>275.2</v>
      </c>
      <c r="J16" s="318">
        <v>277.34999999999997</v>
      </c>
      <c r="K16" s="318">
        <v>280.04999999999995</v>
      </c>
      <c r="L16" s="305">
        <v>274.64999999999998</v>
      </c>
      <c r="M16" s="305">
        <v>269.8</v>
      </c>
      <c r="N16" s="320">
        <v>34075000</v>
      </c>
      <c r="O16" s="321">
        <v>-6.155329110437896E-2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30.15</v>
      </c>
      <c r="E17" s="317">
        <v>29.883333333333336</v>
      </c>
      <c r="F17" s="318">
        <v>29.116666666666674</v>
      </c>
      <c r="G17" s="318">
        <v>28.083333333333339</v>
      </c>
      <c r="H17" s="318">
        <v>27.316666666666677</v>
      </c>
      <c r="I17" s="318">
        <v>30.916666666666671</v>
      </c>
      <c r="J17" s="318">
        <v>31.68333333333333</v>
      </c>
      <c r="K17" s="318">
        <v>32.716666666666669</v>
      </c>
      <c r="L17" s="305">
        <v>30.65</v>
      </c>
      <c r="M17" s="305">
        <v>28.85</v>
      </c>
      <c r="N17" s="320">
        <v>76420000</v>
      </c>
      <c r="O17" s="321">
        <v>2.9780353052149305E-2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545.9</v>
      </c>
      <c r="E18" s="317">
        <v>547.7833333333333</v>
      </c>
      <c r="F18" s="318">
        <v>540.46666666666658</v>
      </c>
      <c r="G18" s="318">
        <v>535.0333333333333</v>
      </c>
      <c r="H18" s="318">
        <v>527.71666666666658</v>
      </c>
      <c r="I18" s="318">
        <v>553.21666666666658</v>
      </c>
      <c r="J18" s="318">
        <v>560.53333333333319</v>
      </c>
      <c r="K18" s="318">
        <v>565.96666666666658</v>
      </c>
      <c r="L18" s="305">
        <v>555.1</v>
      </c>
      <c r="M18" s="305">
        <v>542.35</v>
      </c>
      <c r="N18" s="320">
        <v>1101600</v>
      </c>
      <c r="O18" s="321">
        <v>-8.3222370173102536E-2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167.95</v>
      </c>
      <c r="E19" s="317">
        <v>171.38333333333333</v>
      </c>
      <c r="F19" s="318">
        <v>163.91666666666666</v>
      </c>
      <c r="G19" s="318">
        <v>159.88333333333333</v>
      </c>
      <c r="H19" s="318">
        <v>152.41666666666666</v>
      </c>
      <c r="I19" s="318">
        <v>175.41666666666666</v>
      </c>
      <c r="J19" s="318">
        <v>182.88333333333335</v>
      </c>
      <c r="K19" s="318">
        <v>186.91666666666666</v>
      </c>
      <c r="L19" s="305">
        <v>178.85</v>
      </c>
      <c r="M19" s="305">
        <v>167.35</v>
      </c>
      <c r="N19" s="320">
        <v>19930000</v>
      </c>
      <c r="O19" s="321">
        <v>-0.10607759587351424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1424.1</v>
      </c>
      <c r="E20" s="317">
        <v>1431.8500000000001</v>
      </c>
      <c r="F20" s="318">
        <v>1408.7000000000003</v>
      </c>
      <c r="G20" s="318">
        <v>1393.3000000000002</v>
      </c>
      <c r="H20" s="318">
        <v>1370.1500000000003</v>
      </c>
      <c r="I20" s="318">
        <v>1447.2500000000002</v>
      </c>
      <c r="J20" s="318">
        <v>1470.4000000000003</v>
      </c>
      <c r="K20" s="318">
        <v>1485.8000000000002</v>
      </c>
      <c r="L20" s="305">
        <v>1455</v>
      </c>
      <c r="M20" s="305">
        <v>1416.45</v>
      </c>
      <c r="N20" s="320">
        <v>905500</v>
      </c>
      <c r="O20" s="321">
        <v>-2.2138228941684664E-2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89.7</v>
      </c>
      <c r="E21" s="317">
        <v>90.466666666666683</v>
      </c>
      <c r="F21" s="318">
        <v>88.53333333333336</v>
      </c>
      <c r="G21" s="318">
        <v>87.366666666666674</v>
      </c>
      <c r="H21" s="318">
        <v>85.433333333333351</v>
      </c>
      <c r="I21" s="318">
        <v>91.633333333333368</v>
      </c>
      <c r="J21" s="318">
        <v>93.566666666666677</v>
      </c>
      <c r="K21" s="318">
        <v>94.733333333333377</v>
      </c>
      <c r="L21" s="305">
        <v>92.4</v>
      </c>
      <c r="M21" s="305">
        <v>89.3</v>
      </c>
      <c r="N21" s="320">
        <v>5298000</v>
      </c>
      <c r="O21" s="321">
        <v>-6.5608465608465602E-2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44.55</v>
      </c>
      <c r="E22" s="317">
        <v>44.533333333333331</v>
      </c>
      <c r="F22" s="318">
        <v>43.666666666666664</v>
      </c>
      <c r="G22" s="318">
        <v>42.783333333333331</v>
      </c>
      <c r="H22" s="318">
        <v>41.916666666666664</v>
      </c>
      <c r="I22" s="318">
        <v>45.416666666666664</v>
      </c>
      <c r="J22" s="318">
        <v>46.283333333333339</v>
      </c>
      <c r="K22" s="318">
        <v>47.166666666666664</v>
      </c>
      <c r="L22" s="305">
        <v>45.4</v>
      </c>
      <c r="M22" s="305">
        <v>43.65</v>
      </c>
      <c r="N22" s="320">
        <v>37280000</v>
      </c>
      <c r="O22" s="321">
        <v>3.1429836210712707E-2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1815.55</v>
      </c>
      <c r="E23" s="317">
        <v>1826.2666666666667</v>
      </c>
      <c r="F23" s="318">
        <v>1789.5333333333333</v>
      </c>
      <c r="G23" s="318">
        <v>1763.5166666666667</v>
      </c>
      <c r="H23" s="318">
        <v>1726.7833333333333</v>
      </c>
      <c r="I23" s="318">
        <v>1852.2833333333333</v>
      </c>
      <c r="J23" s="318">
        <v>1889.0166666666664</v>
      </c>
      <c r="K23" s="318">
        <v>1915.0333333333333</v>
      </c>
      <c r="L23" s="305">
        <v>1863</v>
      </c>
      <c r="M23" s="305">
        <v>1800.25</v>
      </c>
      <c r="N23" s="320">
        <v>5694000</v>
      </c>
      <c r="O23" s="321">
        <v>-6.1789421651013345E-2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620.9</v>
      </c>
      <c r="E24" s="317">
        <v>626.66666666666663</v>
      </c>
      <c r="F24" s="318">
        <v>610.23333333333323</v>
      </c>
      <c r="G24" s="318">
        <v>599.56666666666661</v>
      </c>
      <c r="H24" s="318">
        <v>583.13333333333321</v>
      </c>
      <c r="I24" s="318">
        <v>637.33333333333326</v>
      </c>
      <c r="J24" s="318">
        <v>653.76666666666665</v>
      </c>
      <c r="K24" s="318">
        <v>664.43333333333328</v>
      </c>
      <c r="L24" s="305">
        <v>643.1</v>
      </c>
      <c r="M24" s="305">
        <v>616</v>
      </c>
      <c r="N24" s="320">
        <v>10205000</v>
      </c>
      <c r="O24" s="321">
        <v>-4.2772723009098582E-2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456.45</v>
      </c>
      <c r="E25" s="317">
        <v>450.08333333333331</v>
      </c>
      <c r="F25" s="318">
        <v>441.16666666666663</v>
      </c>
      <c r="G25" s="318">
        <v>425.88333333333333</v>
      </c>
      <c r="H25" s="318">
        <v>416.96666666666664</v>
      </c>
      <c r="I25" s="318">
        <v>465.36666666666662</v>
      </c>
      <c r="J25" s="318">
        <v>474.28333333333325</v>
      </c>
      <c r="K25" s="318">
        <v>489.56666666666661</v>
      </c>
      <c r="L25" s="305">
        <v>459</v>
      </c>
      <c r="M25" s="305">
        <v>434.8</v>
      </c>
      <c r="N25" s="320">
        <v>50875200</v>
      </c>
      <c r="O25" s="321">
        <v>-4.4148036821341349E-3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2469.6999999999998</v>
      </c>
      <c r="E26" s="317">
        <v>2481.15</v>
      </c>
      <c r="F26" s="318">
        <v>2422.3000000000002</v>
      </c>
      <c r="G26" s="318">
        <v>2374.9</v>
      </c>
      <c r="H26" s="318">
        <v>2316.0500000000002</v>
      </c>
      <c r="I26" s="318">
        <v>2528.5500000000002</v>
      </c>
      <c r="J26" s="318">
        <v>2587.3999999999996</v>
      </c>
      <c r="K26" s="318">
        <v>2634.8</v>
      </c>
      <c r="L26" s="305">
        <v>2540</v>
      </c>
      <c r="M26" s="305">
        <v>2433.75</v>
      </c>
      <c r="N26" s="320">
        <v>1428750</v>
      </c>
      <c r="O26" s="321">
        <v>-7.3143042491080112E-2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4860.1499999999996</v>
      </c>
      <c r="E27" s="317">
        <v>4778.95</v>
      </c>
      <c r="F27" s="318">
        <v>4651.8499999999995</v>
      </c>
      <c r="G27" s="318">
        <v>4443.5499999999993</v>
      </c>
      <c r="H27" s="318">
        <v>4316.4499999999989</v>
      </c>
      <c r="I27" s="318">
        <v>4987.25</v>
      </c>
      <c r="J27" s="318">
        <v>5114.3500000000004</v>
      </c>
      <c r="K27" s="318">
        <v>5322.6500000000005</v>
      </c>
      <c r="L27" s="305">
        <v>4906.05</v>
      </c>
      <c r="M27" s="305">
        <v>4570.6499999999996</v>
      </c>
      <c r="N27" s="320">
        <v>756125</v>
      </c>
      <c r="O27" s="321">
        <v>4.9991320951223744E-2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2234.0500000000002</v>
      </c>
      <c r="E28" s="317">
        <v>2172.0166666666669</v>
      </c>
      <c r="F28" s="318">
        <v>2095.0333333333338</v>
      </c>
      <c r="G28" s="318">
        <v>1956.0166666666669</v>
      </c>
      <c r="H28" s="318">
        <v>1879.0333333333338</v>
      </c>
      <c r="I28" s="318">
        <v>2311.0333333333338</v>
      </c>
      <c r="J28" s="318">
        <v>2388.0166666666664</v>
      </c>
      <c r="K28" s="318">
        <v>2527.0333333333338</v>
      </c>
      <c r="L28" s="305">
        <v>2249</v>
      </c>
      <c r="M28" s="305">
        <v>2033</v>
      </c>
      <c r="N28" s="320">
        <v>6412000</v>
      </c>
      <c r="O28" s="321">
        <v>0.11503347534996956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919.95</v>
      </c>
      <c r="E29" s="317">
        <v>914.08333333333337</v>
      </c>
      <c r="F29" s="318">
        <v>904.2166666666667</v>
      </c>
      <c r="G29" s="318">
        <v>888.48333333333335</v>
      </c>
      <c r="H29" s="318">
        <v>878.61666666666667</v>
      </c>
      <c r="I29" s="318">
        <v>929.81666666666672</v>
      </c>
      <c r="J29" s="318">
        <v>939.68333333333328</v>
      </c>
      <c r="K29" s="318">
        <v>955.41666666666674</v>
      </c>
      <c r="L29" s="305">
        <v>923.95</v>
      </c>
      <c r="M29" s="305">
        <v>898.35</v>
      </c>
      <c r="N29" s="320">
        <v>786400</v>
      </c>
      <c r="O29" s="321">
        <v>-3.9100684261974585E-2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222.3</v>
      </c>
      <c r="E30" s="317">
        <v>220.26666666666668</v>
      </c>
      <c r="F30" s="318">
        <v>215.38333333333335</v>
      </c>
      <c r="G30" s="318">
        <v>208.46666666666667</v>
      </c>
      <c r="H30" s="318">
        <v>203.58333333333334</v>
      </c>
      <c r="I30" s="318">
        <v>227.18333333333337</v>
      </c>
      <c r="J30" s="318">
        <v>232.06666666666669</v>
      </c>
      <c r="K30" s="318">
        <v>238.98333333333338</v>
      </c>
      <c r="L30" s="305">
        <v>225.15</v>
      </c>
      <c r="M30" s="305">
        <v>213.35</v>
      </c>
      <c r="N30" s="320">
        <v>12668400</v>
      </c>
      <c r="O30" s="321">
        <v>5.7285928893340013E-2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47.45</v>
      </c>
      <c r="E31" s="317">
        <v>47.29999999999999</v>
      </c>
      <c r="F31" s="318">
        <v>46.949999999999982</v>
      </c>
      <c r="G31" s="318">
        <v>46.449999999999989</v>
      </c>
      <c r="H31" s="318">
        <v>46.09999999999998</v>
      </c>
      <c r="I31" s="318">
        <v>47.799999999999983</v>
      </c>
      <c r="J31" s="318">
        <v>48.149999999999991</v>
      </c>
      <c r="K31" s="318">
        <v>48.649999999999984</v>
      </c>
      <c r="L31" s="305">
        <v>47.65</v>
      </c>
      <c r="M31" s="305">
        <v>46.8</v>
      </c>
      <c r="N31" s="320">
        <v>45975600</v>
      </c>
      <c r="O31" s="321">
        <v>2.7764365041042974E-2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1320.1</v>
      </c>
      <c r="E32" s="317">
        <v>1319.5666666666666</v>
      </c>
      <c r="F32" s="318">
        <v>1294.5333333333333</v>
      </c>
      <c r="G32" s="318">
        <v>1268.9666666666667</v>
      </c>
      <c r="H32" s="318">
        <v>1243.9333333333334</v>
      </c>
      <c r="I32" s="318">
        <v>1345.1333333333332</v>
      </c>
      <c r="J32" s="318">
        <v>1370.1666666666665</v>
      </c>
      <c r="K32" s="318">
        <v>1395.7333333333331</v>
      </c>
      <c r="L32" s="305">
        <v>1344.6</v>
      </c>
      <c r="M32" s="305">
        <v>1294</v>
      </c>
      <c r="N32" s="320">
        <v>1387650</v>
      </c>
      <c r="O32" s="321">
        <v>-3.1105990783410139E-2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73.3</v>
      </c>
      <c r="E33" s="317">
        <v>73.5</v>
      </c>
      <c r="F33" s="318">
        <v>72.5</v>
      </c>
      <c r="G33" s="318">
        <v>71.7</v>
      </c>
      <c r="H33" s="318">
        <v>70.7</v>
      </c>
      <c r="I33" s="318">
        <v>74.3</v>
      </c>
      <c r="J33" s="318">
        <v>75.3</v>
      </c>
      <c r="K33" s="318">
        <v>76.099999999999994</v>
      </c>
      <c r="L33" s="305">
        <v>74.5</v>
      </c>
      <c r="M33" s="305">
        <v>72.7</v>
      </c>
      <c r="N33" s="320">
        <v>22968000</v>
      </c>
      <c r="O33" s="321">
        <v>-0.10810810810810811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530.25</v>
      </c>
      <c r="E34" s="317">
        <v>533.58333333333337</v>
      </c>
      <c r="F34" s="318">
        <v>520.51666666666677</v>
      </c>
      <c r="G34" s="318">
        <v>510.78333333333342</v>
      </c>
      <c r="H34" s="318">
        <v>497.71666666666681</v>
      </c>
      <c r="I34" s="318">
        <v>543.31666666666672</v>
      </c>
      <c r="J34" s="318">
        <v>556.38333333333333</v>
      </c>
      <c r="K34" s="318">
        <v>566.11666666666667</v>
      </c>
      <c r="L34" s="305">
        <v>546.65</v>
      </c>
      <c r="M34" s="305">
        <v>523.85</v>
      </c>
      <c r="N34" s="320">
        <v>4873000</v>
      </c>
      <c r="O34" s="321">
        <v>9.0375056484410306E-4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267.10000000000002</v>
      </c>
      <c r="E35" s="317">
        <v>269.59999999999997</v>
      </c>
      <c r="F35" s="318">
        <v>260.94999999999993</v>
      </c>
      <c r="G35" s="318">
        <v>254.79999999999995</v>
      </c>
      <c r="H35" s="318">
        <v>246.14999999999992</v>
      </c>
      <c r="I35" s="318">
        <v>275.74999999999994</v>
      </c>
      <c r="J35" s="318">
        <v>284.39999999999992</v>
      </c>
      <c r="K35" s="318">
        <v>290.54999999999995</v>
      </c>
      <c r="L35" s="305">
        <v>278.25</v>
      </c>
      <c r="M35" s="305">
        <v>263.45</v>
      </c>
      <c r="N35" s="320">
        <v>7195500</v>
      </c>
      <c r="O35" s="321">
        <v>-9.4846098783106653E-3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486.05</v>
      </c>
      <c r="E36" s="317">
        <v>489.2833333333333</v>
      </c>
      <c r="F36" s="318">
        <v>481.31666666666661</v>
      </c>
      <c r="G36" s="318">
        <v>476.58333333333331</v>
      </c>
      <c r="H36" s="318">
        <v>468.61666666666662</v>
      </c>
      <c r="I36" s="318">
        <v>494.01666666666659</v>
      </c>
      <c r="J36" s="318">
        <v>501.98333333333329</v>
      </c>
      <c r="K36" s="318">
        <v>506.71666666666658</v>
      </c>
      <c r="L36" s="305">
        <v>497.25</v>
      </c>
      <c r="M36" s="305">
        <v>484.55</v>
      </c>
      <c r="N36" s="320">
        <v>56598027</v>
      </c>
      <c r="O36" s="321">
        <v>-3.1085620128018254E-2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</v>
      </c>
      <c r="E37" s="317">
        <v>20.916666666666668</v>
      </c>
      <c r="F37" s="318">
        <v>20.683333333333337</v>
      </c>
      <c r="G37" s="318">
        <v>20.366666666666671</v>
      </c>
      <c r="H37" s="318">
        <v>20.13333333333334</v>
      </c>
      <c r="I37" s="318">
        <v>21.233333333333334</v>
      </c>
      <c r="J37" s="318">
        <v>21.466666666666661</v>
      </c>
      <c r="K37" s="318">
        <v>21.783333333333331</v>
      </c>
      <c r="L37" s="305">
        <v>21.15</v>
      </c>
      <c r="M37" s="305">
        <v>20.6</v>
      </c>
      <c r="N37" s="320">
        <v>57626400</v>
      </c>
      <c r="O37" s="321">
        <v>-5.2334530528476142E-2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352.35</v>
      </c>
      <c r="E38" s="317">
        <v>355.3</v>
      </c>
      <c r="F38" s="318">
        <v>345.20000000000005</v>
      </c>
      <c r="G38" s="318">
        <v>338.05</v>
      </c>
      <c r="H38" s="318">
        <v>327.95000000000005</v>
      </c>
      <c r="I38" s="318">
        <v>362.45000000000005</v>
      </c>
      <c r="J38" s="318">
        <v>372.55000000000007</v>
      </c>
      <c r="K38" s="318">
        <v>379.70000000000005</v>
      </c>
      <c r="L38" s="305">
        <v>365.4</v>
      </c>
      <c r="M38" s="305">
        <v>348.15</v>
      </c>
      <c r="N38" s="320">
        <v>15226000</v>
      </c>
      <c r="O38" s="321">
        <v>-4.9806229367015932E-2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10018.15</v>
      </c>
      <c r="E39" s="317">
        <v>10102.433333333332</v>
      </c>
      <c r="F39" s="318">
        <v>9869.8166666666657</v>
      </c>
      <c r="G39" s="318">
        <v>9721.4833333333336</v>
      </c>
      <c r="H39" s="318">
        <v>9488.8666666666668</v>
      </c>
      <c r="I39" s="318">
        <v>10250.766666666665</v>
      </c>
      <c r="J39" s="318">
        <v>10483.38333333333</v>
      </c>
      <c r="K39" s="318">
        <v>10631.716666666664</v>
      </c>
      <c r="L39" s="305">
        <v>10335.049999999999</v>
      </c>
      <c r="M39" s="305">
        <v>9954.1</v>
      </c>
      <c r="N39" s="320">
        <v>132760</v>
      </c>
      <c r="O39" s="321">
        <v>9.4282238442822391E-3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359.65</v>
      </c>
      <c r="E40" s="317">
        <v>363.13333333333338</v>
      </c>
      <c r="F40" s="318">
        <v>351.01666666666677</v>
      </c>
      <c r="G40" s="318">
        <v>342.38333333333338</v>
      </c>
      <c r="H40" s="318">
        <v>330.26666666666677</v>
      </c>
      <c r="I40" s="318">
        <v>371.76666666666677</v>
      </c>
      <c r="J40" s="318">
        <v>383.88333333333344</v>
      </c>
      <c r="K40" s="318">
        <v>392.51666666666677</v>
      </c>
      <c r="L40" s="305">
        <v>375.25</v>
      </c>
      <c r="M40" s="305">
        <v>354.5</v>
      </c>
      <c r="N40" s="320">
        <v>16383600</v>
      </c>
      <c r="O40" s="321">
        <v>3.384825079509314E-2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3158.25</v>
      </c>
      <c r="E41" s="317">
        <v>3171.1666666666665</v>
      </c>
      <c r="F41" s="318">
        <v>3105.6333333333332</v>
      </c>
      <c r="G41" s="318">
        <v>3053.0166666666669</v>
      </c>
      <c r="H41" s="318">
        <v>2987.4833333333336</v>
      </c>
      <c r="I41" s="318">
        <v>3223.7833333333328</v>
      </c>
      <c r="J41" s="318">
        <v>3289.3166666666666</v>
      </c>
      <c r="K41" s="318">
        <v>3341.9333333333325</v>
      </c>
      <c r="L41" s="305">
        <v>3236.7</v>
      </c>
      <c r="M41" s="305">
        <v>3118.55</v>
      </c>
      <c r="N41" s="320">
        <v>1343000</v>
      </c>
      <c r="O41" s="321">
        <v>-0.11911321002230094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325.85000000000002</v>
      </c>
      <c r="E42" s="317">
        <v>329.81666666666666</v>
      </c>
      <c r="F42" s="318">
        <v>320.63333333333333</v>
      </c>
      <c r="G42" s="318">
        <v>315.41666666666669</v>
      </c>
      <c r="H42" s="318">
        <v>306.23333333333335</v>
      </c>
      <c r="I42" s="318">
        <v>335.0333333333333</v>
      </c>
      <c r="J42" s="318">
        <v>344.21666666666658</v>
      </c>
      <c r="K42" s="318">
        <v>349.43333333333328</v>
      </c>
      <c r="L42" s="305">
        <v>339</v>
      </c>
      <c r="M42" s="305">
        <v>324.60000000000002</v>
      </c>
      <c r="N42" s="320">
        <v>7904600</v>
      </c>
      <c r="O42" s="321">
        <v>-0.13898873711957824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84.35</v>
      </c>
      <c r="E43" s="317">
        <v>83.966666666666669</v>
      </c>
      <c r="F43" s="318">
        <v>81.533333333333331</v>
      </c>
      <c r="G43" s="318">
        <v>78.716666666666669</v>
      </c>
      <c r="H43" s="318">
        <v>76.283333333333331</v>
      </c>
      <c r="I43" s="318">
        <v>86.783333333333331</v>
      </c>
      <c r="J43" s="318">
        <v>89.216666666666669</v>
      </c>
      <c r="K43" s="318">
        <v>92.033333333333331</v>
      </c>
      <c r="L43" s="305">
        <v>86.4</v>
      </c>
      <c r="M43" s="305">
        <v>81.150000000000006</v>
      </c>
      <c r="N43" s="320">
        <v>8905000</v>
      </c>
      <c r="O43" s="321">
        <v>0.11201298701298701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289.55</v>
      </c>
      <c r="E44" s="317">
        <v>288.5</v>
      </c>
      <c r="F44" s="318">
        <v>282.60000000000002</v>
      </c>
      <c r="G44" s="318">
        <v>275.65000000000003</v>
      </c>
      <c r="H44" s="318">
        <v>269.75000000000006</v>
      </c>
      <c r="I44" s="318">
        <v>295.45</v>
      </c>
      <c r="J44" s="318">
        <v>301.34999999999997</v>
      </c>
      <c r="K44" s="318">
        <v>308.29999999999995</v>
      </c>
      <c r="L44" s="305">
        <v>294.39999999999998</v>
      </c>
      <c r="M44" s="305">
        <v>281.55</v>
      </c>
      <c r="N44" s="320">
        <v>2361000</v>
      </c>
      <c r="O44" s="321">
        <v>-2.6472043542800593E-2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608.20000000000005</v>
      </c>
      <c r="E45" s="317">
        <v>599.95000000000005</v>
      </c>
      <c r="F45" s="318">
        <v>586.30000000000007</v>
      </c>
      <c r="G45" s="318">
        <v>564.4</v>
      </c>
      <c r="H45" s="318">
        <v>550.75</v>
      </c>
      <c r="I45" s="318">
        <v>621.85000000000014</v>
      </c>
      <c r="J45" s="318">
        <v>635.50000000000023</v>
      </c>
      <c r="K45" s="318">
        <v>657.4000000000002</v>
      </c>
      <c r="L45" s="305">
        <v>613.6</v>
      </c>
      <c r="M45" s="305">
        <v>578.04999999999995</v>
      </c>
      <c r="N45" s="320">
        <v>1601600</v>
      </c>
      <c r="O45" s="321">
        <v>-2.4366471734892786E-2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147.6</v>
      </c>
      <c r="E46" s="317">
        <v>143.93333333333331</v>
      </c>
      <c r="F46" s="318">
        <v>139.41666666666663</v>
      </c>
      <c r="G46" s="318">
        <v>131.23333333333332</v>
      </c>
      <c r="H46" s="318">
        <v>126.71666666666664</v>
      </c>
      <c r="I46" s="318">
        <v>152.11666666666662</v>
      </c>
      <c r="J46" s="318">
        <v>156.63333333333333</v>
      </c>
      <c r="K46" s="318">
        <v>164.81666666666661</v>
      </c>
      <c r="L46" s="305">
        <v>148.44999999999999</v>
      </c>
      <c r="M46" s="305">
        <v>135.75</v>
      </c>
      <c r="N46" s="320">
        <v>7532500</v>
      </c>
      <c r="O46" s="321">
        <v>0.1109882005899705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599.75</v>
      </c>
      <c r="E47" s="317">
        <v>604.0333333333333</v>
      </c>
      <c r="F47" s="318">
        <v>588.11666666666656</v>
      </c>
      <c r="G47" s="318">
        <v>576.48333333333323</v>
      </c>
      <c r="H47" s="318">
        <v>560.56666666666649</v>
      </c>
      <c r="I47" s="318">
        <v>615.66666666666663</v>
      </c>
      <c r="J47" s="318">
        <v>631.58333333333337</v>
      </c>
      <c r="K47" s="318">
        <v>643.2166666666667</v>
      </c>
      <c r="L47" s="305">
        <v>619.95000000000005</v>
      </c>
      <c r="M47" s="305">
        <v>592.4</v>
      </c>
      <c r="N47" s="320">
        <v>14041500</v>
      </c>
      <c r="O47" s="321">
        <v>-2.1007055805003207E-2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135.4</v>
      </c>
      <c r="E48" s="317">
        <v>136.26666666666668</v>
      </c>
      <c r="F48" s="318">
        <v>133.13333333333335</v>
      </c>
      <c r="G48" s="318">
        <v>130.86666666666667</v>
      </c>
      <c r="H48" s="318">
        <v>127.73333333333335</v>
      </c>
      <c r="I48" s="318">
        <v>138.53333333333336</v>
      </c>
      <c r="J48" s="318">
        <v>141.66666666666669</v>
      </c>
      <c r="K48" s="318">
        <v>143.93333333333337</v>
      </c>
      <c r="L48" s="305">
        <v>139.4</v>
      </c>
      <c r="M48" s="305">
        <v>134</v>
      </c>
      <c r="N48" s="320">
        <v>28007100</v>
      </c>
      <c r="O48" s="321">
        <v>-5.5603489598312723E-3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1510.15</v>
      </c>
      <c r="E49" s="317">
        <v>1519.55</v>
      </c>
      <c r="F49" s="318">
        <v>1482.05</v>
      </c>
      <c r="G49" s="318">
        <v>1453.95</v>
      </c>
      <c r="H49" s="318">
        <v>1416.45</v>
      </c>
      <c r="I49" s="318">
        <v>1547.6499999999999</v>
      </c>
      <c r="J49" s="318">
        <v>1585.1499999999999</v>
      </c>
      <c r="K49" s="318">
        <v>1613.2499999999998</v>
      </c>
      <c r="L49" s="305">
        <v>1557.05</v>
      </c>
      <c r="M49" s="305">
        <v>1491.45</v>
      </c>
      <c r="N49" s="320">
        <v>2243500</v>
      </c>
      <c r="O49" s="321">
        <v>-2.047677261613692E-2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357.55</v>
      </c>
      <c r="E50" s="317">
        <v>358.7166666666667</v>
      </c>
      <c r="F50" s="318">
        <v>350.83333333333337</v>
      </c>
      <c r="G50" s="318">
        <v>344.11666666666667</v>
      </c>
      <c r="H50" s="318">
        <v>336.23333333333335</v>
      </c>
      <c r="I50" s="318">
        <v>365.43333333333339</v>
      </c>
      <c r="J50" s="318">
        <v>373.31666666666672</v>
      </c>
      <c r="K50" s="318">
        <v>380.03333333333342</v>
      </c>
      <c r="L50" s="305">
        <v>366.6</v>
      </c>
      <c r="M50" s="305">
        <v>352</v>
      </c>
      <c r="N50" s="320">
        <v>3859047</v>
      </c>
      <c r="O50" s="321">
        <v>-3.6319612590799033E-3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385.35</v>
      </c>
      <c r="E51" s="317">
        <v>379.26666666666665</v>
      </c>
      <c r="F51" s="318">
        <v>371.08333333333331</v>
      </c>
      <c r="G51" s="318">
        <v>356.81666666666666</v>
      </c>
      <c r="H51" s="318">
        <v>348.63333333333333</v>
      </c>
      <c r="I51" s="318">
        <v>393.5333333333333</v>
      </c>
      <c r="J51" s="318">
        <v>401.7166666666667</v>
      </c>
      <c r="K51" s="318">
        <v>415.98333333333329</v>
      </c>
      <c r="L51" s="305">
        <v>387.45</v>
      </c>
      <c r="M51" s="305">
        <v>365</v>
      </c>
      <c r="N51" s="320">
        <v>1280700</v>
      </c>
      <c r="O51" s="321">
        <v>6.6716641679160416E-2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487.65</v>
      </c>
      <c r="E52" s="317">
        <v>487.68333333333334</v>
      </c>
      <c r="F52" s="318">
        <v>483.2166666666667</v>
      </c>
      <c r="G52" s="318">
        <v>478.78333333333336</v>
      </c>
      <c r="H52" s="318">
        <v>474.31666666666672</v>
      </c>
      <c r="I52" s="318">
        <v>492.11666666666667</v>
      </c>
      <c r="J52" s="318">
        <v>496.58333333333326</v>
      </c>
      <c r="K52" s="318">
        <v>501.01666666666665</v>
      </c>
      <c r="L52" s="305">
        <v>492.15</v>
      </c>
      <c r="M52" s="305">
        <v>483.25</v>
      </c>
      <c r="N52" s="320">
        <v>12182500</v>
      </c>
      <c r="O52" s="321">
        <v>-1.6747376916868444E-2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2361</v>
      </c>
      <c r="E53" s="317">
        <v>2382.3333333333335</v>
      </c>
      <c r="F53" s="318">
        <v>2328.3166666666671</v>
      </c>
      <c r="G53" s="318">
        <v>2295.6333333333337</v>
      </c>
      <c r="H53" s="318">
        <v>2241.6166666666672</v>
      </c>
      <c r="I53" s="318">
        <v>2415.0166666666669</v>
      </c>
      <c r="J53" s="318">
        <v>2469.0333333333333</v>
      </c>
      <c r="K53" s="318">
        <v>2501.7166666666667</v>
      </c>
      <c r="L53" s="305">
        <v>2436.35</v>
      </c>
      <c r="M53" s="305">
        <v>2349.65</v>
      </c>
      <c r="N53" s="320">
        <v>2278400</v>
      </c>
      <c r="O53" s="321">
        <v>3.5124692658939234E-4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137.80000000000001</v>
      </c>
      <c r="E54" s="317">
        <v>136.66666666666666</v>
      </c>
      <c r="F54" s="318">
        <v>134.83333333333331</v>
      </c>
      <c r="G54" s="318">
        <v>131.86666666666665</v>
      </c>
      <c r="H54" s="318">
        <v>130.0333333333333</v>
      </c>
      <c r="I54" s="318">
        <v>139.63333333333333</v>
      </c>
      <c r="J54" s="318">
        <v>141.46666666666664</v>
      </c>
      <c r="K54" s="318">
        <v>144.43333333333334</v>
      </c>
      <c r="L54" s="305">
        <v>138.5</v>
      </c>
      <c r="M54" s="305">
        <v>133.69999999999999</v>
      </c>
      <c r="N54" s="320">
        <v>28842000</v>
      </c>
      <c r="O54" s="321">
        <v>4.8286962520119568E-3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3953.75</v>
      </c>
      <c r="E55" s="317">
        <v>3958.8666666666668</v>
      </c>
      <c r="F55" s="318">
        <v>3890.0333333333338</v>
      </c>
      <c r="G55" s="318">
        <v>3826.3166666666671</v>
      </c>
      <c r="H55" s="318">
        <v>3757.483333333334</v>
      </c>
      <c r="I55" s="318">
        <v>4022.5833333333335</v>
      </c>
      <c r="J55" s="318">
        <v>4091.4166666666665</v>
      </c>
      <c r="K55" s="318">
        <v>4155.1333333333332</v>
      </c>
      <c r="L55" s="305">
        <v>4027.7</v>
      </c>
      <c r="M55" s="305">
        <v>3895.15</v>
      </c>
      <c r="N55" s="320">
        <v>2594500</v>
      </c>
      <c r="O55" s="321">
        <v>-2.9821445265027578E-2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14314.1</v>
      </c>
      <c r="E56" s="317">
        <v>14267.1</v>
      </c>
      <c r="F56" s="318">
        <v>14160.2</v>
      </c>
      <c r="G56" s="318">
        <v>14006.300000000001</v>
      </c>
      <c r="H56" s="318">
        <v>13899.400000000001</v>
      </c>
      <c r="I56" s="318">
        <v>14421</v>
      </c>
      <c r="J56" s="318">
        <v>14527.899999999998</v>
      </c>
      <c r="K56" s="318">
        <v>14681.8</v>
      </c>
      <c r="L56" s="305">
        <v>14374</v>
      </c>
      <c r="M56" s="305">
        <v>14113.2</v>
      </c>
      <c r="N56" s="320">
        <v>265500</v>
      </c>
      <c r="O56" s="321">
        <v>-2.4578419486388184E-2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53.45</v>
      </c>
      <c r="E57" s="317">
        <v>51.733333333333327</v>
      </c>
      <c r="F57" s="318">
        <v>49.716666666666654</v>
      </c>
      <c r="G57" s="318">
        <v>45.983333333333327</v>
      </c>
      <c r="H57" s="318">
        <v>43.966666666666654</v>
      </c>
      <c r="I57" s="318">
        <v>55.466666666666654</v>
      </c>
      <c r="J57" s="318">
        <v>57.48333333333332</v>
      </c>
      <c r="K57" s="318">
        <v>61.216666666666654</v>
      </c>
      <c r="L57" s="305">
        <v>53.75</v>
      </c>
      <c r="M57" s="305">
        <v>48</v>
      </c>
      <c r="N57" s="320">
        <v>10123400</v>
      </c>
      <c r="O57" s="321">
        <v>0.22031896042528057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711.55</v>
      </c>
      <c r="E58" s="317">
        <v>702.55000000000007</v>
      </c>
      <c r="F58" s="318">
        <v>686.40000000000009</v>
      </c>
      <c r="G58" s="318">
        <v>661.25</v>
      </c>
      <c r="H58" s="318">
        <v>645.1</v>
      </c>
      <c r="I58" s="318">
        <v>727.70000000000016</v>
      </c>
      <c r="J58" s="318">
        <v>743.85</v>
      </c>
      <c r="K58" s="318">
        <v>769.00000000000023</v>
      </c>
      <c r="L58" s="305">
        <v>718.7</v>
      </c>
      <c r="M58" s="305">
        <v>677.4</v>
      </c>
      <c r="N58" s="320">
        <v>2152700</v>
      </c>
      <c r="O58" s="321">
        <v>0.18176328502415459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146.15</v>
      </c>
      <c r="E59" s="317">
        <v>147.08333333333334</v>
      </c>
      <c r="F59" s="318">
        <v>143.76666666666668</v>
      </c>
      <c r="G59" s="318">
        <v>141.38333333333333</v>
      </c>
      <c r="H59" s="318">
        <v>138.06666666666666</v>
      </c>
      <c r="I59" s="318">
        <v>149.4666666666667</v>
      </c>
      <c r="J59" s="318">
        <v>152.78333333333336</v>
      </c>
      <c r="K59" s="318">
        <v>155.16666666666671</v>
      </c>
      <c r="L59" s="305">
        <v>150.4</v>
      </c>
      <c r="M59" s="305">
        <v>144.69999999999999</v>
      </c>
      <c r="N59" s="320">
        <v>5095300</v>
      </c>
      <c r="O59" s="321">
        <v>4.8329355608591883E-2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46.75</v>
      </c>
      <c r="E60" s="317">
        <v>46.5</v>
      </c>
      <c r="F60" s="318">
        <v>44.7</v>
      </c>
      <c r="G60" s="318">
        <v>42.650000000000006</v>
      </c>
      <c r="H60" s="318">
        <v>40.850000000000009</v>
      </c>
      <c r="I60" s="318">
        <v>48.55</v>
      </c>
      <c r="J60" s="318">
        <v>50.349999999999994</v>
      </c>
      <c r="K60" s="318">
        <v>52.399999999999991</v>
      </c>
      <c r="L60" s="305">
        <v>48.3</v>
      </c>
      <c r="M60" s="305">
        <v>44.45</v>
      </c>
      <c r="N60" s="320">
        <v>49126000</v>
      </c>
      <c r="O60" s="321">
        <v>2.1989223824086208E-2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84.55</v>
      </c>
      <c r="E61" s="317">
        <v>83.766666666666666</v>
      </c>
      <c r="F61" s="318">
        <v>82.483333333333334</v>
      </c>
      <c r="G61" s="318">
        <v>80.416666666666671</v>
      </c>
      <c r="H61" s="318">
        <v>79.13333333333334</v>
      </c>
      <c r="I61" s="318">
        <v>85.833333333333329</v>
      </c>
      <c r="J61" s="318">
        <v>87.11666666666666</v>
      </c>
      <c r="K61" s="318">
        <v>89.183333333333323</v>
      </c>
      <c r="L61" s="305">
        <v>85.05</v>
      </c>
      <c r="M61" s="305">
        <v>81.7</v>
      </c>
      <c r="N61" s="320">
        <v>29246322</v>
      </c>
      <c r="O61" s="321">
        <v>-2.0368054314811507E-2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327.10000000000002</v>
      </c>
      <c r="E62" s="317">
        <v>332.73333333333335</v>
      </c>
      <c r="F62" s="318">
        <v>318.9666666666667</v>
      </c>
      <c r="G62" s="318">
        <v>310.83333333333337</v>
      </c>
      <c r="H62" s="318">
        <v>297.06666666666672</v>
      </c>
      <c r="I62" s="318">
        <v>340.86666666666667</v>
      </c>
      <c r="J62" s="318">
        <v>354.63333333333333</v>
      </c>
      <c r="K62" s="318">
        <v>362.76666666666665</v>
      </c>
      <c r="L62" s="305">
        <v>346.5</v>
      </c>
      <c r="M62" s="305">
        <v>324.60000000000002</v>
      </c>
      <c r="N62" s="320">
        <v>4211200</v>
      </c>
      <c r="O62" s="321">
        <v>-6.9882498453927022E-2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16.899999999999999</v>
      </c>
      <c r="E63" s="317">
        <v>16.900000000000002</v>
      </c>
      <c r="F63" s="318">
        <v>16.750000000000004</v>
      </c>
      <c r="G63" s="318">
        <v>16.600000000000001</v>
      </c>
      <c r="H63" s="318">
        <v>16.450000000000003</v>
      </c>
      <c r="I63" s="318">
        <v>17.050000000000004</v>
      </c>
      <c r="J63" s="318">
        <v>17.200000000000003</v>
      </c>
      <c r="K63" s="318">
        <v>17.350000000000005</v>
      </c>
      <c r="L63" s="305">
        <v>17.05</v>
      </c>
      <c r="M63" s="305">
        <v>16.75</v>
      </c>
      <c r="N63" s="320">
        <v>63045000</v>
      </c>
      <c r="O63" s="321">
        <v>-8.9668615984405453E-2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535.20000000000005</v>
      </c>
      <c r="E64" s="317">
        <v>534.08333333333337</v>
      </c>
      <c r="F64" s="318">
        <v>526.31666666666672</v>
      </c>
      <c r="G64" s="318">
        <v>517.43333333333339</v>
      </c>
      <c r="H64" s="318">
        <v>509.66666666666674</v>
      </c>
      <c r="I64" s="318">
        <v>542.9666666666667</v>
      </c>
      <c r="J64" s="318">
        <v>550.73333333333335</v>
      </c>
      <c r="K64" s="318">
        <v>559.61666666666667</v>
      </c>
      <c r="L64" s="305">
        <v>541.85</v>
      </c>
      <c r="M64" s="305">
        <v>525.20000000000005</v>
      </c>
      <c r="N64" s="320">
        <v>6908000</v>
      </c>
      <c r="O64" s="321">
        <v>-8.9521404797429129E-3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497.75</v>
      </c>
      <c r="E65" s="317">
        <v>500.91666666666669</v>
      </c>
      <c r="F65" s="318">
        <v>491.83333333333337</v>
      </c>
      <c r="G65" s="318">
        <v>485.91666666666669</v>
      </c>
      <c r="H65" s="318">
        <v>476.83333333333337</v>
      </c>
      <c r="I65" s="318">
        <v>506.83333333333337</v>
      </c>
      <c r="J65" s="318">
        <v>515.91666666666674</v>
      </c>
      <c r="K65" s="318">
        <v>521.83333333333337</v>
      </c>
      <c r="L65" s="305">
        <v>510</v>
      </c>
      <c r="M65" s="305">
        <v>495</v>
      </c>
      <c r="N65" s="320">
        <v>17921250</v>
      </c>
      <c r="O65" s="321">
        <v>-2.4733684339414717E-2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534.65</v>
      </c>
      <c r="E66" s="317">
        <v>534.38333333333333</v>
      </c>
      <c r="F66" s="318">
        <v>526.51666666666665</v>
      </c>
      <c r="G66" s="318">
        <v>518.38333333333333</v>
      </c>
      <c r="H66" s="318">
        <v>510.51666666666665</v>
      </c>
      <c r="I66" s="318">
        <v>542.51666666666665</v>
      </c>
      <c r="J66" s="318">
        <v>550.38333333333321</v>
      </c>
      <c r="K66" s="318">
        <v>558.51666666666665</v>
      </c>
      <c r="L66" s="305">
        <v>542.25</v>
      </c>
      <c r="M66" s="305">
        <v>526.25</v>
      </c>
      <c r="N66" s="320">
        <v>5111000</v>
      </c>
      <c r="O66" s="321">
        <v>-4.8053641273980256E-2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471.1</v>
      </c>
      <c r="E67" s="317">
        <v>475.83333333333331</v>
      </c>
      <c r="F67" s="318">
        <v>464.51666666666665</v>
      </c>
      <c r="G67" s="318">
        <v>457.93333333333334</v>
      </c>
      <c r="H67" s="318">
        <v>446.61666666666667</v>
      </c>
      <c r="I67" s="318">
        <v>482.41666666666663</v>
      </c>
      <c r="J67" s="318">
        <v>493.73333333333335</v>
      </c>
      <c r="K67" s="318">
        <v>500.31666666666661</v>
      </c>
      <c r="L67" s="305">
        <v>487.15</v>
      </c>
      <c r="M67" s="305">
        <v>469.25</v>
      </c>
      <c r="N67" s="320">
        <v>20630400</v>
      </c>
      <c r="O67" s="321">
        <v>-4.6522161112908446E-2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1712.75</v>
      </c>
      <c r="E68" s="317">
        <v>1681.1333333333332</v>
      </c>
      <c r="F68" s="318">
        <v>1642.2166666666665</v>
      </c>
      <c r="G68" s="318">
        <v>1571.6833333333332</v>
      </c>
      <c r="H68" s="318">
        <v>1532.7666666666664</v>
      </c>
      <c r="I68" s="318">
        <v>1751.6666666666665</v>
      </c>
      <c r="J68" s="318">
        <v>1790.5833333333335</v>
      </c>
      <c r="K68" s="318">
        <v>1861.1166666666666</v>
      </c>
      <c r="L68" s="305">
        <v>1720.05</v>
      </c>
      <c r="M68" s="305">
        <v>1610.6</v>
      </c>
      <c r="N68" s="320">
        <v>28651750</v>
      </c>
      <c r="O68" s="321">
        <v>-1.9136790393947434E-2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932.95</v>
      </c>
      <c r="E69" s="317">
        <v>933.13333333333333</v>
      </c>
      <c r="F69" s="318">
        <v>922.7166666666667</v>
      </c>
      <c r="G69" s="318">
        <v>912.48333333333335</v>
      </c>
      <c r="H69" s="318">
        <v>902.06666666666672</v>
      </c>
      <c r="I69" s="318">
        <v>943.36666666666667</v>
      </c>
      <c r="J69" s="318">
        <v>953.78333333333342</v>
      </c>
      <c r="K69" s="318">
        <v>964.01666666666665</v>
      </c>
      <c r="L69" s="305">
        <v>943.55</v>
      </c>
      <c r="M69" s="305">
        <v>922.9</v>
      </c>
      <c r="N69" s="320">
        <v>29712500</v>
      </c>
      <c r="O69" s="321">
        <v>-9.0387264656360017E-2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485.9</v>
      </c>
      <c r="E70" s="317">
        <v>483.95</v>
      </c>
      <c r="F70" s="318">
        <v>472.9</v>
      </c>
      <c r="G70" s="318">
        <v>459.9</v>
      </c>
      <c r="H70" s="318">
        <v>448.84999999999997</v>
      </c>
      <c r="I70" s="318">
        <v>496.95</v>
      </c>
      <c r="J70" s="318">
        <v>508.00000000000006</v>
      </c>
      <c r="K70" s="318">
        <v>521</v>
      </c>
      <c r="L70" s="305">
        <v>495</v>
      </c>
      <c r="M70" s="305">
        <v>470.95</v>
      </c>
      <c r="N70" s="320">
        <v>11566800</v>
      </c>
      <c r="O70" s="321">
        <v>2.8872415138509557E-3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1941.45</v>
      </c>
      <c r="E71" s="317">
        <v>1941.8666666666668</v>
      </c>
      <c r="F71" s="318">
        <v>1914.5833333333335</v>
      </c>
      <c r="G71" s="318">
        <v>1887.7166666666667</v>
      </c>
      <c r="H71" s="318">
        <v>1860.4333333333334</v>
      </c>
      <c r="I71" s="318">
        <v>1968.7333333333336</v>
      </c>
      <c r="J71" s="318">
        <v>1996.0166666666669</v>
      </c>
      <c r="K71" s="318">
        <v>2022.8833333333337</v>
      </c>
      <c r="L71" s="305">
        <v>1969.15</v>
      </c>
      <c r="M71" s="305">
        <v>1915</v>
      </c>
      <c r="N71" s="320">
        <v>2484400</v>
      </c>
      <c r="O71" s="321">
        <v>-1.6546591718787113E-2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108.9</v>
      </c>
      <c r="E72" s="317">
        <v>108.71666666666665</v>
      </c>
      <c r="F72" s="318">
        <v>106.68333333333331</v>
      </c>
      <c r="G72" s="318">
        <v>104.46666666666665</v>
      </c>
      <c r="H72" s="318">
        <v>102.43333333333331</v>
      </c>
      <c r="I72" s="318">
        <v>110.93333333333331</v>
      </c>
      <c r="J72" s="318">
        <v>112.96666666666664</v>
      </c>
      <c r="K72" s="318">
        <v>115.18333333333331</v>
      </c>
      <c r="L72" s="305">
        <v>110.75</v>
      </c>
      <c r="M72" s="305">
        <v>106.5</v>
      </c>
      <c r="N72" s="320">
        <v>30842000</v>
      </c>
      <c r="O72" s="321">
        <v>-1.9799777530589546E-2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211</v>
      </c>
      <c r="E73" s="317">
        <v>212.88333333333333</v>
      </c>
      <c r="F73" s="318">
        <v>207.11666666666665</v>
      </c>
      <c r="G73" s="318">
        <v>203.23333333333332</v>
      </c>
      <c r="H73" s="318">
        <v>197.46666666666664</v>
      </c>
      <c r="I73" s="318">
        <v>216.76666666666665</v>
      </c>
      <c r="J73" s="318">
        <v>222.5333333333333</v>
      </c>
      <c r="K73" s="318">
        <v>226.41666666666666</v>
      </c>
      <c r="L73" s="305">
        <v>218.65</v>
      </c>
      <c r="M73" s="305">
        <v>209</v>
      </c>
      <c r="N73" s="320">
        <v>18173400</v>
      </c>
      <c r="O73" s="321">
        <v>9.3090817228748263E-2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2293.1999999999998</v>
      </c>
      <c r="E74" s="317">
        <v>2297.333333333333</v>
      </c>
      <c r="F74" s="318">
        <v>2259.0666666666662</v>
      </c>
      <c r="G74" s="318">
        <v>2224.9333333333329</v>
      </c>
      <c r="H74" s="318">
        <v>2186.6666666666661</v>
      </c>
      <c r="I74" s="318">
        <v>2331.4666666666662</v>
      </c>
      <c r="J74" s="318">
        <v>2369.7333333333327</v>
      </c>
      <c r="K74" s="318">
        <v>2403.8666666666663</v>
      </c>
      <c r="L74" s="305">
        <v>2335.6</v>
      </c>
      <c r="M74" s="305">
        <v>2263.1999999999998</v>
      </c>
      <c r="N74" s="320">
        <v>12138300</v>
      </c>
      <c r="O74" s="321">
        <v>-9.4741480611045831E-3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116.55</v>
      </c>
      <c r="E75" s="317">
        <v>115.73333333333335</v>
      </c>
      <c r="F75" s="318">
        <v>111.4666666666667</v>
      </c>
      <c r="G75" s="318">
        <v>106.38333333333335</v>
      </c>
      <c r="H75" s="318">
        <v>102.1166666666667</v>
      </c>
      <c r="I75" s="318">
        <v>120.81666666666669</v>
      </c>
      <c r="J75" s="318">
        <v>125.08333333333334</v>
      </c>
      <c r="K75" s="318">
        <v>130.16666666666669</v>
      </c>
      <c r="L75" s="305">
        <v>120</v>
      </c>
      <c r="M75" s="305">
        <v>110.65</v>
      </c>
      <c r="N75" s="320">
        <v>12888000</v>
      </c>
      <c r="O75" s="321">
        <v>-5.6902002107481559E-2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360.7</v>
      </c>
      <c r="E76" s="317">
        <v>358.36666666666662</v>
      </c>
      <c r="F76" s="318">
        <v>353.08333333333326</v>
      </c>
      <c r="G76" s="318">
        <v>345.46666666666664</v>
      </c>
      <c r="H76" s="318">
        <v>340.18333333333328</v>
      </c>
      <c r="I76" s="318">
        <v>365.98333333333323</v>
      </c>
      <c r="J76" s="318">
        <v>371.26666666666665</v>
      </c>
      <c r="K76" s="318">
        <v>378.88333333333321</v>
      </c>
      <c r="L76" s="305">
        <v>363.65</v>
      </c>
      <c r="M76" s="305">
        <v>350.75</v>
      </c>
      <c r="N76" s="320">
        <v>90484625</v>
      </c>
      <c r="O76" s="321">
        <v>3.8620580808080805E-2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383.15</v>
      </c>
      <c r="E77" s="317">
        <v>378.43333333333334</v>
      </c>
      <c r="F77" s="318">
        <v>372.2166666666667</v>
      </c>
      <c r="G77" s="318">
        <v>361.28333333333336</v>
      </c>
      <c r="H77" s="318">
        <v>355.06666666666672</v>
      </c>
      <c r="I77" s="318">
        <v>389.36666666666667</v>
      </c>
      <c r="J77" s="318">
        <v>395.58333333333326</v>
      </c>
      <c r="K77" s="318">
        <v>406.51666666666665</v>
      </c>
      <c r="L77" s="305">
        <v>384.65</v>
      </c>
      <c r="M77" s="305">
        <v>367.5</v>
      </c>
      <c r="N77" s="320">
        <v>9243000</v>
      </c>
      <c r="O77" s="321">
        <v>2.4438902743142144E-2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4.05</v>
      </c>
      <c r="E78" s="317">
        <v>4.083333333333333</v>
      </c>
      <c r="F78" s="318">
        <v>3.9666666666666659</v>
      </c>
      <c r="G78" s="318">
        <v>3.8833333333333329</v>
      </c>
      <c r="H78" s="318">
        <v>3.7666666666666657</v>
      </c>
      <c r="I78" s="318">
        <v>4.1666666666666661</v>
      </c>
      <c r="J78" s="318">
        <v>4.2833333333333332</v>
      </c>
      <c r="K78" s="318">
        <v>4.3666666666666663</v>
      </c>
      <c r="L78" s="305">
        <v>4.2</v>
      </c>
      <c r="M78" s="305">
        <v>4</v>
      </c>
      <c r="N78" s="320">
        <v>436688000</v>
      </c>
      <c r="O78" s="321">
        <v>-0.129347401328644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22.4</v>
      </c>
      <c r="E79" s="317">
        <v>22.383333333333336</v>
      </c>
      <c r="F79" s="318">
        <v>21.966666666666672</v>
      </c>
      <c r="G79" s="318">
        <v>21.533333333333335</v>
      </c>
      <c r="H79" s="318">
        <v>21.116666666666671</v>
      </c>
      <c r="I79" s="318">
        <v>22.816666666666674</v>
      </c>
      <c r="J79" s="318">
        <v>23.233333333333338</v>
      </c>
      <c r="K79" s="318">
        <v>23.666666666666675</v>
      </c>
      <c r="L79" s="305">
        <v>22.8</v>
      </c>
      <c r="M79" s="305">
        <v>21.95</v>
      </c>
      <c r="N79" s="320">
        <v>122004000</v>
      </c>
      <c r="O79" s="321">
        <v>-0.16997305902522655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467.25</v>
      </c>
      <c r="E80" s="317">
        <v>462.13333333333338</v>
      </c>
      <c r="F80" s="318">
        <v>454.26666666666677</v>
      </c>
      <c r="G80" s="318">
        <v>441.28333333333336</v>
      </c>
      <c r="H80" s="318">
        <v>433.41666666666674</v>
      </c>
      <c r="I80" s="318">
        <v>475.11666666666679</v>
      </c>
      <c r="J80" s="318">
        <v>482.98333333333346</v>
      </c>
      <c r="K80" s="318">
        <v>495.96666666666681</v>
      </c>
      <c r="L80" s="305">
        <v>470</v>
      </c>
      <c r="M80" s="305">
        <v>449.15</v>
      </c>
      <c r="N80" s="320">
        <v>6935500</v>
      </c>
      <c r="O80" s="321">
        <v>0.19018404907975461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911.55</v>
      </c>
      <c r="E81" s="317">
        <v>900.58333333333337</v>
      </c>
      <c r="F81" s="318">
        <v>883.36666666666679</v>
      </c>
      <c r="G81" s="318">
        <v>855.18333333333339</v>
      </c>
      <c r="H81" s="318">
        <v>837.96666666666681</v>
      </c>
      <c r="I81" s="318">
        <v>928.76666666666677</v>
      </c>
      <c r="J81" s="318">
        <v>945.98333333333323</v>
      </c>
      <c r="K81" s="318">
        <v>974.16666666666674</v>
      </c>
      <c r="L81" s="305">
        <v>917.8</v>
      </c>
      <c r="M81" s="305">
        <v>872.4</v>
      </c>
      <c r="N81" s="320">
        <v>3752700</v>
      </c>
      <c r="O81" s="321">
        <v>-2.5516306514632007E-3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469.3</v>
      </c>
      <c r="E82" s="317">
        <v>463</v>
      </c>
      <c r="F82" s="318">
        <v>436.6</v>
      </c>
      <c r="G82" s="318">
        <v>403.90000000000003</v>
      </c>
      <c r="H82" s="318">
        <v>377.50000000000006</v>
      </c>
      <c r="I82" s="318">
        <v>495.7</v>
      </c>
      <c r="J82" s="318">
        <v>522.09999999999991</v>
      </c>
      <c r="K82" s="318">
        <v>554.79999999999995</v>
      </c>
      <c r="L82" s="305">
        <v>489.4</v>
      </c>
      <c r="M82" s="305">
        <v>430.3</v>
      </c>
      <c r="N82" s="320">
        <v>19742800</v>
      </c>
      <c r="O82" s="321">
        <v>4.8230896657180479E-2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159.44999999999999</v>
      </c>
      <c r="E83" s="317">
        <v>158.58333333333334</v>
      </c>
      <c r="F83" s="318">
        <v>155.9666666666667</v>
      </c>
      <c r="G83" s="318">
        <v>152.48333333333335</v>
      </c>
      <c r="H83" s="318">
        <v>149.8666666666667</v>
      </c>
      <c r="I83" s="318">
        <v>162.06666666666669</v>
      </c>
      <c r="J83" s="318">
        <v>164.68333333333331</v>
      </c>
      <c r="K83" s="318">
        <v>168.16666666666669</v>
      </c>
      <c r="L83" s="305">
        <v>161.19999999999999</v>
      </c>
      <c r="M83" s="305">
        <v>155.1</v>
      </c>
      <c r="N83" s="320">
        <v>7942000</v>
      </c>
      <c r="O83" s="321">
        <v>-5.9227671167969675E-2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660.85</v>
      </c>
      <c r="E84" s="317">
        <v>663.73333333333346</v>
      </c>
      <c r="F84" s="318">
        <v>650.26666666666688</v>
      </c>
      <c r="G84" s="318">
        <v>639.68333333333339</v>
      </c>
      <c r="H84" s="318">
        <v>626.21666666666681</v>
      </c>
      <c r="I84" s="318">
        <v>674.31666666666695</v>
      </c>
      <c r="J84" s="318">
        <v>687.78333333333342</v>
      </c>
      <c r="K84" s="318">
        <v>698.36666666666702</v>
      </c>
      <c r="L84" s="305">
        <v>677.2</v>
      </c>
      <c r="M84" s="305">
        <v>653.15</v>
      </c>
      <c r="N84" s="320">
        <v>46992000</v>
      </c>
      <c r="O84" s="321">
        <v>-5.6623416194804864E-3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79.25</v>
      </c>
      <c r="E85" s="317">
        <v>80</v>
      </c>
      <c r="F85" s="318">
        <v>77.5</v>
      </c>
      <c r="G85" s="318">
        <v>75.75</v>
      </c>
      <c r="H85" s="318">
        <v>73.25</v>
      </c>
      <c r="I85" s="318">
        <v>81.75</v>
      </c>
      <c r="J85" s="318">
        <v>84.25</v>
      </c>
      <c r="K85" s="318">
        <v>86</v>
      </c>
      <c r="L85" s="305">
        <v>82.5</v>
      </c>
      <c r="M85" s="305">
        <v>78.25</v>
      </c>
      <c r="N85" s="320">
        <v>56528000</v>
      </c>
      <c r="O85" s="321">
        <v>-8.4715025906735755E-2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179.8</v>
      </c>
      <c r="E86" s="317">
        <v>179.79999999999998</v>
      </c>
      <c r="F86" s="318">
        <v>178.39999999999998</v>
      </c>
      <c r="G86" s="318">
        <v>177</v>
      </c>
      <c r="H86" s="318">
        <v>175.6</v>
      </c>
      <c r="I86" s="318">
        <v>181.19999999999996</v>
      </c>
      <c r="J86" s="318">
        <v>182.6</v>
      </c>
      <c r="K86" s="318">
        <v>183.99999999999994</v>
      </c>
      <c r="L86" s="305">
        <v>181.2</v>
      </c>
      <c r="M86" s="305">
        <v>178.4</v>
      </c>
      <c r="N86" s="320">
        <v>63993600</v>
      </c>
      <c r="O86" s="321">
        <v>-3.184343342652772E-2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84.1</v>
      </c>
      <c r="E87" s="317">
        <v>83.416666666666671</v>
      </c>
      <c r="F87" s="318">
        <v>82.13333333333334</v>
      </c>
      <c r="G87" s="318">
        <v>80.166666666666671</v>
      </c>
      <c r="H87" s="318">
        <v>78.88333333333334</v>
      </c>
      <c r="I87" s="318">
        <v>85.38333333333334</v>
      </c>
      <c r="J87" s="318">
        <v>86.666666666666671</v>
      </c>
      <c r="K87" s="318">
        <v>88.63333333333334</v>
      </c>
      <c r="L87" s="305">
        <v>84.7</v>
      </c>
      <c r="M87" s="305">
        <v>81.45</v>
      </c>
      <c r="N87" s="320">
        <v>14425000</v>
      </c>
      <c r="O87" s="321">
        <v>-0.11011721159777915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159.44999999999999</v>
      </c>
      <c r="E88" s="317">
        <v>158.73333333333332</v>
      </c>
      <c r="F88" s="318">
        <v>157.21666666666664</v>
      </c>
      <c r="G88" s="318">
        <v>154.98333333333332</v>
      </c>
      <c r="H88" s="318">
        <v>153.46666666666664</v>
      </c>
      <c r="I88" s="318">
        <v>160.96666666666664</v>
      </c>
      <c r="J88" s="318">
        <v>162.48333333333335</v>
      </c>
      <c r="K88" s="318">
        <v>164.71666666666664</v>
      </c>
      <c r="L88" s="305">
        <v>160.25</v>
      </c>
      <c r="M88" s="305">
        <v>156.5</v>
      </c>
      <c r="N88" s="320">
        <v>25849700</v>
      </c>
      <c r="O88" s="321">
        <v>-2.978245856353591E-2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1525.8</v>
      </c>
      <c r="E89" s="317">
        <v>1522.2833333333335</v>
      </c>
      <c r="F89" s="318">
        <v>1492.866666666667</v>
      </c>
      <c r="G89" s="318">
        <v>1459.9333333333334</v>
      </c>
      <c r="H89" s="318">
        <v>1430.5166666666669</v>
      </c>
      <c r="I89" s="318">
        <v>1555.2166666666672</v>
      </c>
      <c r="J89" s="318">
        <v>1584.6333333333337</v>
      </c>
      <c r="K89" s="318">
        <v>1617.5666666666673</v>
      </c>
      <c r="L89" s="305">
        <v>1551.7</v>
      </c>
      <c r="M89" s="305">
        <v>1489.35</v>
      </c>
      <c r="N89" s="320">
        <v>2227000</v>
      </c>
      <c r="O89" s="321">
        <v>-6.2907637281716805E-2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388.55</v>
      </c>
      <c r="E90" s="317">
        <v>383.05</v>
      </c>
      <c r="F90" s="318">
        <v>371.6</v>
      </c>
      <c r="G90" s="318">
        <v>354.65000000000003</v>
      </c>
      <c r="H90" s="318">
        <v>343.20000000000005</v>
      </c>
      <c r="I90" s="318">
        <v>400</v>
      </c>
      <c r="J90" s="318">
        <v>411.44999999999993</v>
      </c>
      <c r="K90" s="318">
        <v>428.4</v>
      </c>
      <c r="L90" s="305">
        <v>394.5</v>
      </c>
      <c r="M90" s="305">
        <v>366.1</v>
      </c>
      <c r="N90" s="320">
        <v>2126600</v>
      </c>
      <c r="O90" s="321">
        <v>0.28077571669477236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1321.75</v>
      </c>
      <c r="E91" s="317">
        <v>1320.6833333333334</v>
      </c>
      <c r="F91" s="318">
        <v>1310.0666666666668</v>
      </c>
      <c r="G91" s="318">
        <v>1298.3833333333334</v>
      </c>
      <c r="H91" s="318">
        <v>1287.7666666666669</v>
      </c>
      <c r="I91" s="318">
        <v>1332.3666666666668</v>
      </c>
      <c r="J91" s="318">
        <v>1342.9833333333336</v>
      </c>
      <c r="K91" s="318">
        <v>1354.6666666666667</v>
      </c>
      <c r="L91" s="305">
        <v>1331.3</v>
      </c>
      <c r="M91" s="305">
        <v>1309</v>
      </c>
      <c r="N91" s="320">
        <v>9062800</v>
      </c>
      <c r="O91" s="321">
        <v>-5.4263889468631296E-2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64.2</v>
      </c>
      <c r="E92" s="317">
        <v>62.966666666666661</v>
      </c>
      <c r="F92" s="318">
        <v>61.433333333333323</v>
      </c>
      <c r="G92" s="318">
        <v>58.666666666666664</v>
      </c>
      <c r="H92" s="318">
        <v>57.133333333333326</v>
      </c>
      <c r="I92" s="318">
        <v>65.73333333333332</v>
      </c>
      <c r="J92" s="318">
        <v>67.266666666666666</v>
      </c>
      <c r="K92" s="318">
        <v>70.033333333333317</v>
      </c>
      <c r="L92" s="305">
        <v>64.5</v>
      </c>
      <c r="M92" s="305">
        <v>60.2</v>
      </c>
      <c r="N92" s="320">
        <v>29192800</v>
      </c>
      <c r="O92" s="321">
        <v>-4.924311508298377E-2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277.14999999999998</v>
      </c>
      <c r="E93" s="317">
        <v>267.58333333333331</v>
      </c>
      <c r="F93" s="318">
        <v>255.81666666666661</v>
      </c>
      <c r="G93" s="318">
        <v>234.48333333333329</v>
      </c>
      <c r="H93" s="318">
        <v>222.71666666666658</v>
      </c>
      <c r="I93" s="318">
        <v>288.91666666666663</v>
      </c>
      <c r="J93" s="318">
        <v>300.68333333333339</v>
      </c>
      <c r="K93" s="318">
        <v>322.01666666666665</v>
      </c>
      <c r="L93" s="305">
        <v>279.35000000000002</v>
      </c>
      <c r="M93" s="305">
        <v>246.25</v>
      </c>
      <c r="N93" s="320">
        <v>8869900</v>
      </c>
      <c r="O93" s="321">
        <v>-4.3057503506311358E-2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858.2</v>
      </c>
      <c r="E94" s="317">
        <v>859.25</v>
      </c>
      <c r="F94" s="318">
        <v>850.5</v>
      </c>
      <c r="G94" s="318">
        <v>842.8</v>
      </c>
      <c r="H94" s="318">
        <v>834.05</v>
      </c>
      <c r="I94" s="318">
        <v>866.95</v>
      </c>
      <c r="J94" s="318">
        <v>875.7</v>
      </c>
      <c r="K94" s="318">
        <v>883.40000000000009</v>
      </c>
      <c r="L94" s="305">
        <v>868</v>
      </c>
      <c r="M94" s="305">
        <v>851.55</v>
      </c>
      <c r="N94" s="320">
        <v>12111375</v>
      </c>
      <c r="O94" s="321">
        <v>-4.9585074451180038E-2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853.85</v>
      </c>
      <c r="E95" s="317">
        <v>866.76666666666677</v>
      </c>
      <c r="F95" s="318">
        <v>834.53333333333353</v>
      </c>
      <c r="G95" s="318">
        <v>815.21666666666681</v>
      </c>
      <c r="H95" s="318">
        <v>782.98333333333358</v>
      </c>
      <c r="I95" s="318">
        <v>886.08333333333348</v>
      </c>
      <c r="J95" s="318">
        <v>918.31666666666683</v>
      </c>
      <c r="K95" s="318">
        <v>937.63333333333344</v>
      </c>
      <c r="L95" s="305">
        <v>899</v>
      </c>
      <c r="M95" s="305">
        <v>847.45</v>
      </c>
      <c r="N95" s="320">
        <v>10291400</v>
      </c>
      <c r="O95" s="321">
        <v>-6.6776691633870761E-2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336.4</v>
      </c>
      <c r="E96" s="317">
        <v>334.43333333333334</v>
      </c>
      <c r="F96" s="318">
        <v>330.66666666666669</v>
      </c>
      <c r="G96" s="318">
        <v>324.93333333333334</v>
      </c>
      <c r="H96" s="318">
        <v>321.16666666666669</v>
      </c>
      <c r="I96" s="318">
        <v>340.16666666666669</v>
      </c>
      <c r="J96" s="318">
        <v>343.93333333333334</v>
      </c>
      <c r="K96" s="318">
        <v>349.66666666666669</v>
      </c>
      <c r="L96" s="305">
        <v>338.2</v>
      </c>
      <c r="M96" s="305">
        <v>328.7</v>
      </c>
      <c r="N96" s="320">
        <v>16278000</v>
      </c>
      <c r="O96" s="321">
        <v>-1.5661849186672312E-2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154.6</v>
      </c>
      <c r="E97" s="317">
        <v>150.41666666666666</v>
      </c>
      <c r="F97" s="318">
        <v>145.2833333333333</v>
      </c>
      <c r="G97" s="318">
        <v>135.96666666666664</v>
      </c>
      <c r="H97" s="318">
        <v>130.83333333333329</v>
      </c>
      <c r="I97" s="318">
        <v>159.73333333333332</v>
      </c>
      <c r="J97" s="318">
        <v>164.8666666666667</v>
      </c>
      <c r="K97" s="318">
        <v>174.18333333333334</v>
      </c>
      <c r="L97" s="305">
        <v>155.55000000000001</v>
      </c>
      <c r="M97" s="305">
        <v>141.1</v>
      </c>
      <c r="N97" s="320">
        <v>13766400</v>
      </c>
      <c r="O97" s="321">
        <v>-3.1517334533993697E-2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129.65</v>
      </c>
      <c r="E98" s="317">
        <v>125.85000000000002</v>
      </c>
      <c r="F98" s="318">
        <v>120.40000000000003</v>
      </c>
      <c r="G98" s="318">
        <v>111.15</v>
      </c>
      <c r="H98" s="318">
        <v>105.70000000000002</v>
      </c>
      <c r="I98" s="318">
        <v>135.10000000000005</v>
      </c>
      <c r="J98" s="318">
        <v>140.55000000000004</v>
      </c>
      <c r="K98" s="318">
        <v>149.80000000000007</v>
      </c>
      <c r="L98" s="305">
        <v>131.30000000000001</v>
      </c>
      <c r="M98" s="305">
        <v>116.6</v>
      </c>
      <c r="N98" s="320">
        <v>14958000</v>
      </c>
      <c r="O98" s="321">
        <v>4.0273862263391063E-3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290.05</v>
      </c>
      <c r="E99" s="317">
        <v>292.83333333333331</v>
      </c>
      <c r="F99" s="318">
        <v>284.76666666666665</v>
      </c>
      <c r="G99" s="318">
        <v>279.48333333333335</v>
      </c>
      <c r="H99" s="318">
        <v>271.41666666666669</v>
      </c>
      <c r="I99" s="318">
        <v>298.11666666666662</v>
      </c>
      <c r="J99" s="318">
        <v>306.18333333333334</v>
      </c>
      <c r="K99" s="318">
        <v>311.46666666666658</v>
      </c>
      <c r="L99" s="305">
        <v>300.89999999999998</v>
      </c>
      <c r="M99" s="305">
        <v>287.55</v>
      </c>
      <c r="N99" s="320">
        <v>10730200</v>
      </c>
      <c r="O99" s="321">
        <v>-2.7339146830073061E-2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5059.25</v>
      </c>
      <c r="E100" s="317">
        <v>5049.6166666666659</v>
      </c>
      <c r="F100" s="318">
        <v>4986.6833333333316</v>
      </c>
      <c r="G100" s="318">
        <v>4914.1166666666659</v>
      </c>
      <c r="H100" s="318">
        <v>4851.1833333333316</v>
      </c>
      <c r="I100" s="318">
        <v>5122.1833333333316</v>
      </c>
      <c r="J100" s="318">
        <v>5185.1166666666659</v>
      </c>
      <c r="K100" s="318">
        <v>5257.6833333333316</v>
      </c>
      <c r="L100" s="305">
        <v>5112.55</v>
      </c>
      <c r="M100" s="305">
        <v>4977.05</v>
      </c>
      <c r="N100" s="320">
        <v>2392400</v>
      </c>
      <c r="O100" s="321">
        <v>1.227045781501227E-2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523.15</v>
      </c>
      <c r="E101" s="317">
        <v>523.15</v>
      </c>
      <c r="F101" s="318">
        <v>517</v>
      </c>
      <c r="G101" s="318">
        <v>510.85</v>
      </c>
      <c r="H101" s="318">
        <v>504.70000000000005</v>
      </c>
      <c r="I101" s="318">
        <v>529.29999999999995</v>
      </c>
      <c r="J101" s="318">
        <v>535.44999999999982</v>
      </c>
      <c r="K101" s="318">
        <v>541.59999999999991</v>
      </c>
      <c r="L101" s="305">
        <v>529.29999999999995</v>
      </c>
      <c r="M101" s="305">
        <v>517</v>
      </c>
      <c r="N101" s="320">
        <v>11685000</v>
      </c>
      <c r="O101" s="321">
        <v>1.7145306472353193E-3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474.45</v>
      </c>
      <c r="E102" s="317">
        <v>466.33333333333331</v>
      </c>
      <c r="F102" s="318">
        <v>439.91666666666663</v>
      </c>
      <c r="G102" s="318">
        <v>405.38333333333333</v>
      </c>
      <c r="H102" s="318">
        <v>378.96666666666664</v>
      </c>
      <c r="I102" s="318">
        <v>500.86666666666662</v>
      </c>
      <c r="J102" s="318">
        <v>527.2833333333333</v>
      </c>
      <c r="K102" s="318">
        <v>561.81666666666661</v>
      </c>
      <c r="L102" s="305">
        <v>492.75</v>
      </c>
      <c r="M102" s="305">
        <v>431.8</v>
      </c>
      <c r="N102" s="320">
        <v>1731600</v>
      </c>
      <c r="O102" s="321">
        <v>-0.25752508361204013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957.95</v>
      </c>
      <c r="E103" s="317">
        <v>948.16666666666663</v>
      </c>
      <c r="F103" s="318">
        <v>931.5333333333333</v>
      </c>
      <c r="G103" s="318">
        <v>905.11666666666667</v>
      </c>
      <c r="H103" s="318">
        <v>888.48333333333335</v>
      </c>
      <c r="I103" s="318">
        <v>974.58333333333326</v>
      </c>
      <c r="J103" s="318">
        <v>991.2166666666667</v>
      </c>
      <c r="K103" s="318">
        <v>1017.6333333333332</v>
      </c>
      <c r="L103" s="305">
        <v>964.8</v>
      </c>
      <c r="M103" s="305">
        <v>921.75</v>
      </c>
      <c r="N103" s="320">
        <v>1371600</v>
      </c>
      <c r="O103" s="321">
        <v>-1.8884120171673818E-2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866.7</v>
      </c>
      <c r="E104" s="317">
        <v>872.66666666666663</v>
      </c>
      <c r="F104" s="318">
        <v>855.0333333333333</v>
      </c>
      <c r="G104" s="318">
        <v>843.36666666666667</v>
      </c>
      <c r="H104" s="318">
        <v>825.73333333333335</v>
      </c>
      <c r="I104" s="318">
        <v>884.33333333333326</v>
      </c>
      <c r="J104" s="318">
        <v>901.9666666666667</v>
      </c>
      <c r="K104" s="318">
        <v>913.63333333333321</v>
      </c>
      <c r="L104" s="305">
        <v>890.3</v>
      </c>
      <c r="M104" s="305">
        <v>861</v>
      </c>
      <c r="N104" s="320">
        <v>1147200</v>
      </c>
      <c r="O104" s="321">
        <v>-0.16627906976744186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78.7</v>
      </c>
      <c r="E105" s="317">
        <v>78.8</v>
      </c>
      <c r="F105" s="318">
        <v>76.25</v>
      </c>
      <c r="G105" s="318">
        <v>73.8</v>
      </c>
      <c r="H105" s="318">
        <v>71.25</v>
      </c>
      <c r="I105" s="318">
        <v>81.25</v>
      </c>
      <c r="J105" s="318">
        <v>83.799999999999983</v>
      </c>
      <c r="K105" s="318">
        <v>86.25</v>
      </c>
      <c r="L105" s="305">
        <v>81.349999999999994</v>
      </c>
      <c r="M105" s="305">
        <v>76.349999999999994</v>
      </c>
      <c r="N105" s="320">
        <v>26030000</v>
      </c>
      <c r="O105" s="321">
        <v>-8.5697962292896595E-3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59022.2</v>
      </c>
      <c r="E106" s="317">
        <v>59061.85</v>
      </c>
      <c r="F106" s="318">
        <v>58524.85</v>
      </c>
      <c r="G106" s="318">
        <v>58027.5</v>
      </c>
      <c r="H106" s="318">
        <v>57490.5</v>
      </c>
      <c r="I106" s="318">
        <v>59559.199999999997</v>
      </c>
      <c r="J106" s="318">
        <v>60096.2</v>
      </c>
      <c r="K106" s="318">
        <v>60593.549999999996</v>
      </c>
      <c r="L106" s="305">
        <v>59598.85</v>
      </c>
      <c r="M106" s="305">
        <v>58564.5</v>
      </c>
      <c r="N106" s="320">
        <v>20030</v>
      </c>
      <c r="O106" s="321">
        <v>2.1938775510204081E-2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828.65</v>
      </c>
      <c r="E107" s="317">
        <v>824.16666666666663</v>
      </c>
      <c r="F107" s="318">
        <v>812.5333333333333</v>
      </c>
      <c r="G107" s="318">
        <v>796.41666666666663</v>
      </c>
      <c r="H107" s="318">
        <v>784.7833333333333</v>
      </c>
      <c r="I107" s="318">
        <v>840.2833333333333</v>
      </c>
      <c r="J107" s="318">
        <v>851.91666666666674</v>
      </c>
      <c r="K107" s="318">
        <v>868.0333333333333</v>
      </c>
      <c r="L107" s="305">
        <v>835.8</v>
      </c>
      <c r="M107" s="305">
        <v>808.05</v>
      </c>
      <c r="N107" s="320">
        <v>2140500</v>
      </c>
      <c r="O107" s="321">
        <v>2.4407753050969132E-2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30.5</v>
      </c>
      <c r="E108" s="317">
        <v>30.7</v>
      </c>
      <c r="F108" s="318">
        <v>30.049999999999997</v>
      </c>
      <c r="G108" s="318">
        <v>29.599999999999998</v>
      </c>
      <c r="H108" s="318">
        <v>28.949999999999996</v>
      </c>
      <c r="I108" s="318">
        <v>31.15</v>
      </c>
      <c r="J108" s="318">
        <v>31.799999999999997</v>
      </c>
      <c r="K108" s="318">
        <v>32.25</v>
      </c>
      <c r="L108" s="305">
        <v>31.35</v>
      </c>
      <c r="M108" s="305">
        <v>30.25</v>
      </c>
      <c r="N108" s="320">
        <v>23926500</v>
      </c>
      <c r="O108" s="321">
        <v>-7.5497287522603984E-2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2397.9</v>
      </c>
      <c r="E109" s="317">
        <v>2371.3166666666666</v>
      </c>
      <c r="F109" s="318">
        <v>2322.5333333333333</v>
      </c>
      <c r="G109" s="318">
        <v>2247.1666666666665</v>
      </c>
      <c r="H109" s="318">
        <v>2198.3833333333332</v>
      </c>
      <c r="I109" s="318">
        <v>2446.6833333333334</v>
      </c>
      <c r="J109" s="318">
        <v>2495.4666666666662</v>
      </c>
      <c r="K109" s="318">
        <v>2570.8333333333335</v>
      </c>
      <c r="L109" s="305">
        <v>2420.1</v>
      </c>
      <c r="M109" s="305">
        <v>2295.9499999999998</v>
      </c>
      <c r="N109" s="320">
        <v>696000</v>
      </c>
      <c r="O109" s="321">
        <v>-9.3936806148590939E-3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25.35</v>
      </c>
      <c r="E110" s="317">
        <v>25.25</v>
      </c>
      <c r="F110" s="318">
        <v>24.9</v>
      </c>
      <c r="G110" s="318">
        <v>24.45</v>
      </c>
      <c r="H110" s="318">
        <v>24.099999999999998</v>
      </c>
      <c r="I110" s="318">
        <v>25.7</v>
      </c>
      <c r="J110" s="318">
        <v>26.05</v>
      </c>
      <c r="K110" s="318">
        <v>26.5</v>
      </c>
      <c r="L110" s="305">
        <v>25.6</v>
      </c>
      <c r="M110" s="305">
        <v>24.8</v>
      </c>
      <c r="N110" s="320">
        <v>15867000</v>
      </c>
      <c r="O110" s="321">
        <v>-8.2248828735033835E-2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17583.400000000001</v>
      </c>
      <c r="E111" s="317">
        <v>17678.316666666669</v>
      </c>
      <c r="F111" s="318">
        <v>17376.733333333337</v>
      </c>
      <c r="G111" s="318">
        <v>17170.066666666669</v>
      </c>
      <c r="H111" s="318">
        <v>16868.483333333337</v>
      </c>
      <c r="I111" s="318">
        <v>17884.983333333337</v>
      </c>
      <c r="J111" s="318">
        <v>18186.566666666673</v>
      </c>
      <c r="K111" s="318">
        <v>18393.233333333337</v>
      </c>
      <c r="L111" s="305">
        <v>17979.900000000001</v>
      </c>
      <c r="M111" s="305">
        <v>17471.650000000001</v>
      </c>
      <c r="N111" s="320">
        <v>332650</v>
      </c>
      <c r="O111" s="321">
        <v>-1.5682793312620211E-2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1161.7</v>
      </c>
      <c r="E112" s="317">
        <v>1169.3333333333333</v>
      </c>
      <c r="F112" s="318">
        <v>1129.1166666666666</v>
      </c>
      <c r="G112" s="318">
        <v>1096.5333333333333</v>
      </c>
      <c r="H112" s="318">
        <v>1056.3166666666666</v>
      </c>
      <c r="I112" s="318">
        <v>1201.9166666666665</v>
      </c>
      <c r="J112" s="318">
        <v>1242.1333333333332</v>
      </c>
      <c r="K112" s="318">
        <v>1274.7166666666665</v>
      </c>
      <c r="L112" s="305">
        <v>1209.55</v>
      </c>
      <c r="M112" s="305">
        <v>1136.75</v>
      </c>
      <c r="N112" s="320">
        <v>388875</v>
      </c>
      <c r="O112" s="321">
        <v>-5.5555555555555552E-2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73.400000000000006</v>
      </c>
      <c r="E113" s="317">
        <v>73.616666666666674</v>
      </c>
      <c r="F113" s="318">
        <v>71.783333333333346</v>
      </c>
      <c r="G113" s="318">
        <v>70.166666666666671</v>
      </c>
      <c r="H113" s="318">
        <v>68.333333333333343</v>
      </c>
      <c r="I113" s="318">
        <v>75.233333333333348</v>
      </c>
      <c r="J113" s="318">
        <v>77.066666666666663</v>
      </c>
      <c r="K113" s="318">
        <v>78.683333333333351</v>
      </c>
      <c r="L113" s="305">
        <v>75.45</v>
      </c>
      <c r="M113" s="305">
        <v>72</v>
      </c>
      <c r="N113" s="320">
        <v>26862000</v>
      </c>
      <c r="O113" s="321">
        <v>7.9575596816976124E-2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90.4</v>
      </c>
      <c r="E114" s="317">
        <v>90.633333333333326</v>
      </c>
      <c r="F114" s="318">
        <v>88.616666666666646</v>
      </c>
      <c r="G114" s="318">
        <v>86.833333333333314</v>
      </c>
      <c r="H114" s="318">
        <v>84.816666666666634</v>
      </c>
      <c r="I114" s="318">
        <v>92.416666666666657</v>
      </c>
      <c r="J114" s="318">
        <v>94.433333333333337</v>
      </c>
      <c r="K114" s="318">
        <v>96.216666666666669</v>
      </c>
      <c r="L114" s="305">
        <v>92.65</v>
      </c>
      <c r="M114" s="305">
        <v>88.85</v>
      </c>
      <c r="N114" s="320">
        <v>42552000</v>
      </c>
      <c r="O114" s="321">
        <v>-5.4904051172707892E-2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88.35</v>
      </c>
      <c r="E115" s="317">
        <v>86.899999999999991</v>
      </c>
      <c r="F115" s="318">
        <v>84.749999999999986</v>
      </c>
      <c r="G115" s="318">
        <v>81.149999999999991</v>
      </c>
      <c r="H115" s="318">
        <v>78.999999999999986</v>
      </c>
      <c r="I115" s="318">
        <v>90.499999999999986</v>
      </c>
      <c r="J115" s="318">
        <v>92.649999999999991</v>
      </c>
      <c r="K115" s="318">
        <v>96.249999999999986</v>
      </c>
      <c r="L115" s="305">
        <v>89.05</v>
      </c>
      <c r="M115" s="305">
        <v>83.3</v>
      </c>
      <c r="N115" s="320">
        <v>2810973</v>
      </c>
      <c r="O115" s="321">
        <v>-0.24405850091407677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69.3</v>
      </c>
      <c r="E116" s="317">
        <v>68.55</v>
      </c>
      <c r="F116" s="318">
        <v>67.5</v>
      </c>
      <c r="G116" s="318">
        <v>65.7</v>
      </c>
      <c r="H116" s="318">
        <v>64.650000000000006</v>
      </c>
      <c r="I116" s="318">
        <v>70.349999999999994</v>
      </c>
      <c r="J116" s="318">
        <v>71.399999999999977</v>
      </c>
      <c r="K116" s="318">
        <v>73.199999999999989</v>
      </c>
      <c r="L116" s="305">
        <v>69.599999999999994</v>
      </c>
      <c r="M116" s="305">
        <v>66.75</v>
      </c>
      <c r="N116" s="320">
        <v>53480400</v>
      </c>
      <c r="O116" s="321">
        <v>-6.514728015480542E-2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18260</v>
      </c>
      <c r="E117" s="317">
        <v>18310.383333333335</v>
      </c>
      <c r="F117" s="318">
        <v>17939.26666666667</v>
      </c>
      <c r="G117" s="318">
        <v>17618.533333333336</v>
      </c>
      <c r="H117" s="318">
        <v>17247.416666666672</v>
      </c>
      <c r="I117" s="318">
        <v>18631.116666666669</v>
      </c>
      <c r="J117" s="318">
        <v>19002.23333333333</v>
      </c>
      <c r="K117" s="318">
        <v>19322.966666666667</v>
      </c>
      <c r="L117" s="305">
        <v>18681.5</v>
      </c>
      <c r="M117" s="305">
        <v>17989.650000000001</v>
      </c>
      <c r="N117" s="320">
        <v>128050</v>
      </c>
      <c r="O117" s="321">
        <v>3.9200313602508821E-3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936.25</v>
      </c>
      <c r="E118" s="317">
        <v>921.51666666666677</v>
      </c>
      <c r="F118" s="318">
        <v>900.13333333333355</v>
      </c>
      <c r="G118" s="318">
        <v>864.01666666666677</v>
      </c>
      <c r="H118" s="318">
        <v>842.63333333333355</v>
      </c>
      <c r="I118" s="318">
        <v>957.63333333333355</v>
      </c>
      <c r="J118" s="318">
        <v>979.01666666666677</v>
      </c>
      <c r="K118" s="318">
        <v>1015.1333333333336</v>
      </c>
      <c r="L118" s="305">
        <v>942.9</v>
      </c>
      <c r="M118" s="305">
        <v>885.4</v>
      </c>
      <c r="N118" s="320">
        <v>3428355</v>
      </c>
      <c r="O118" s="321">
        <v>-2.4276209314871428E-3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224</v>
      </c>
      <c r="E119" s="317">
        <v>223.55000000000004</v>
      </c>
      <c r="F119" s="318">
        <v>219.75000000000009</v>
      </c>
      <c r="G119" s="318">
        <v>215.50000000000006</v>
      </c>
      <c r="H119" s="318">
        <v>211.7000000000001</v>
      </c>
      <c r="I119" s="318">
        <v>227.80000000000007</v>
      </c>
      <c r="J119" s="318">
        <v>231.60000000000002</v>
      </c>
      <c r="K119" s="318">
        <v>235.85000000000005</v>
      </c>
      <c r="L119" s="305">
        <v>227.35</v>
      </c>
      <c r="M119" s="305">
        <v>219.3</v>
      </c>
      <c r="N119" s="320">
        <v>11997000</v>
      </c>
      <c r="O119" s="321">
        <v>-1.1372064276885044E-2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90.95</v>
      </c>
      <c r="E120" s="317">
        <v>91.416666666666671</v>
      </c>
      <c r="F120" s="318">
        <v>90.083333333333343</v>
      </c>
      <c r="G120" s="318">
        <v>89.216666666666669</v>
      </c>
      <c r="H120" s="318">
        <v>87.88333333333334</v>
      </c>
      <c r="I120" s="318">
        <v>92.283333333333346</v>
      </c>
      <c r="J120" s="318">
        <v>93.616666666666688</v>
      </c>
      <c r="K120" s="318">
        <v>94.483333333333348</v>
      </c>
      <c r="L120" s="305">
        <v>92.75</v>
      </c>
      <c r="M120" s="305">
        <v>90.55</v>
      </c>
      <c r="N120" s="320">
        <v>39128200</v>
      </c>
      <c r="O120" s="321">
        <v>7.1816150654324925E-3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1552.9</v>
      </c>
      <c r="E121" s="317">
        <v>1549.1666666666667</v>
      </c>
      <c r="F121" s="318">
        <v>1529.3333333333335</v>
      </c>
      <c r="G121" s="318">
        <v>1505.7666666666667</v>
      </c>
      <c r="H121" s="318">
        <v>1485.9333333333334</v>
      </c>
      <c r="I121" s="318">
        <v>1572.7333333333336</v>
      </c>
      <c r="J121" s="318">
        <v>1592.5666666666671</v>
      </c>
      <c r="K121" s="318">
        <v>1616.1333333333337</v>
      </c>
      <c r="L121" s="305">
        <v>1569</v>
      </c>
      <c r="M121" s="305">
        <v>1525.6</v>
      </c>
      <c r="N121" s="320">
        <v>2513000</v>
      </c>
      <c r="O121" s="321">
        <v>1.3102197137673856E-2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31.35</v>
      </c>
      <c r="E122" s="317">
        <v>31.183333333333334</v>
      </c>
      <c r="F122" s="318">
        <v>30.916666666666668</v>
      </c>
      <c r="G122" s="318">
        <v>30.483333333333334</v>
      </c>
      <c r="H122" s="318">
        <v>30.216666666666669</v>
      </c>
      <c r="I122" s="318">
        <v>31.616666666666667</v>
      </c>
      <c r="J122" s="318">
        <v>31.883333333333333</v>
      </c>
      <c r="K122" s="318">
        <v>32.316666666666663</v>
      </c>
      <c r="L122" s="305">
        <v>31.45</v>
      </c>
      <c r="M122" s="305">
        <v>30.75</v>
      </c>
      <c r="N122" s="320">
        <v>51410200</v>
      </c>
      <c r="O122" s="321">
        <v>-9.7521982414068738E-3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157.6</v>
      </c>
      <c r="E123" s="317">
        <v>158.23333333333335</v>
      </c>
      <c r="F123" s="318">
        <v>156.4666666666667</v>
      </c>
      <c r="G123" s="318">
        <v>155.33333333333334</v>
      </c>
      <c r="H123" s="318">
        <v>153.56666666666669</v>
      </c>
      <c r="I123" s="318">
        <v>159.3666666666667</v>
      </c>
      <c r="J123" s="318">
        <v>161.13333333333335</v>
      </c>
      <c r="K123" s="318">
        <v>162.26666666666671</v>
      </c>
      <c r="L123" s="305">
        <v>160</v>
      </c>
      <c r="M123" s="305">
        <v>157.1</v>
      </c>
      <c r="N123" s="320">
        <v>37512000</v>
      </c>
      <c r="O123" s="321">
        <v>-6.5284560948868739E-2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981.9</v>
      </c>
      <c r="E124" s="317">
        <v>974.54999999999984</v>
      </c>
      <c r="F124" s="318">
        <v>962.39999999999964</v>
      </c>
      <c r="G124" s="318">
        <v>942.89999999999975</v>
      </c>
      <c r="H124" s="318">
        <v>930.74999999999955</v>
      </c>
      <c r="I124" s="318">
        <v>994.04999999999973</v>
      </c>
      <c r="J124" s="318">
        <v>1006.2</v>
      </c>
      <c r="K124" s="318">
        <v>1025.6999999999998</v>
      </c>
      <c r="L124" s="305">
        <v>986.7</v>
      </c>
      <c r="M124" s="305">
        <v>955.05</v>
      </c>
      <c r="N124" s="320">
        <v>1515200</v>
      </c>
      <c r="O124" s="321">
        <v>-5.0150451354062188E-2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536.04999999999995</v>
      </c>
      <c r="E125" s="317">
        <v>534.26666666666665</v>
      </c>
      <c r="F125" s="318">
        <v>528.0333333333333</v>
      </c>
      <c r="G125" s="318">
        <v>520.01666666666665</v>
      </c>
      <c r="H125" s="318">
        <v>513.7833333333333</v>
      </c>
      <c r="I125" s="318">
        <v>542.2833333333333</v>
      </c>
      <c r="J125" s="318">
        <v>548.51666666666665</v>
      </c>
      <c r="K125" s="318">
        <v>556.5333333333333</v>
      </c>
      <c r="L125" s="305">
        <v>540.5</v>
      </c>
      <c r="M125" s="305">
        <v>526.25</v>
      </c>
      <c r="N125" s="320">
        <v>661600</v>
      </c>
      <c r="O125" s="321">
        <v>-8.2130965593784688E-2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126.6</v>
      </c>
      <c r="E126" s="317">
        <v>125.34999999999998</v>
      </c>
      <c r="F126" s="318">
        <v>122.34999999999997</v>
      </c>
      <c r="G126" s="318">
        <v>118.09999999999998</v>
      </c>
      <c r="H126" s="318">
        <v>115.09999999999997</v>
      </c>
      <c r="I126" s="318">
        <v>129.59999999999997</v>
      </c>
      <c r="J126" s="318">
        <v>132.6</v>
      </c>
      <c r="K126" s="318">
        <v>136.84999999999997</v>
      </c>
      <c r="L126" s="305">
        <v>128.35</v>
      </c>
      <c r="M126" s="305">
        <v>121.1</v>
      </c>
      <c r="N126" s="320">
        <v>27777000</v>
      </c>
      <c r="O126" s="321">
        <v>-6.5078002726308884E-2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89.15</v>
      </c>
      <c r="E127" s="317">
        <v>89.466666666666654</v>
      </c>
      <c r="F127" s="318">
        <v>88.533333333333303</v>
      </c>
      <c r="G127" s="318">
        <v>87.916666666666643</v>
      </c>
      <c r="H127" s="318">
        <v>86.983333333333292</v>
      </c>
      <c r="I127" s="318">
        <v>90.083333333333314</v>
      </c>
      <c r="J127" s="318">
        <v>91.01666666666668</v>
      </c>
      <c r="K127" s="318">
        <v>91.633333333333326</v>
      </c>
      <c r="L127" s="305">
        <v>90.4</v>
      </c>
      <c r="M127" s="305">
        <v>88.85</v>
      </c>
      <c r="N127" s="320">
        <v>26874000</v>
      </c>
      <c r="O127" s="321">
        <v>9.2383956737269041E-3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1430.95</v>
      </c>
      <c r="E128" s="317">
        <v>1424.7333333333333</v>
      </c>
      <c r="F128" s="318">
        <v>1397.6666666666667</v>
      </c>
      <c r="G128" s="318">
        <v>1364.3833333333334</v>
      </c>
      <c r="H128" s="318">
        <v>1337.3166666666668</v>
      </c>
      <c r="I128" s="318">
        <v>1458.0166666666667</v>
      </c>
      <c r="J128" s="318">
        <v>1485.0833333333333</v>
      </c>
      <c r="K128" s="318">
        <v>1518.3666666666666</v>
      </c>
      <c r="L128" s="305">
        <v>1451.8</v>
      </c>
      <c r="M128" s="305">
        <v>1391.45</v>
      </c>
      <c r="N128" s="320">
        <v>42968500</v>
      </c>
      <c r="O128" s="321">
        <v>-7.7800551579082916E-2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26.7</v>
      </c>
      <c r="E129" s="317">
        <v>26.483333333333331</v>
      </c>
      <c r="F129" s="318">
        <v>26.066666666666663</v>
      </c>
      <c r="G129" s="318">
        <v>25.433333333333334</v>
      </c>
      <c r="H129" s="318">
        <v>25.016666666666666</v>
      </c>
      <c r="I129" s="318">
        <v>27.11666666666666</v>
      </c>
      <c r="J129" s="318">
        <v>27.533333333333324</v>
      </c>
      <c r="K129" s="318">
        <v>28.166666666666657</v>
      </c>
      <c r="L129" s="305">
        <v>26.9</v>
      </c>
      <c r="M129" s="305">
        <v>25.85</v>
      </c>
      <c r="N129" s="320">
        <v>43316300</v>
      </c>
      <c r="O129" s="321">
        <v>-0.14976887519260401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184.55</v>
      </c>
      <c r="E130" s="317">
        <v>183.75</v>
      </c>
      <c r="F130" s="318">
        <v>182.1</v>
      </c>
      <c r="G130" s="318">
        <v>179.65</v>
      </c>
      <c r="H130" s="318">
        <v>178</v>
      </c>
      <c r="I130" s="318">
        <v>186.2</v>
      </c>
      <c r="J130" s="318">
        <v>187.84999999999997</v>
      </c>
      <c r="K130" s="318">
        <v>190.29999999999998</v>
      </c>
      <c r="L130" s="305">
        <v>185.4</v>
      </c>
      <c r="M130" s="305">
        <v>181.3</v>
      </c>
      <c r="N130" s="320">
        <v>90840000</v>
      </c>
      <c r="O130" s="321">
        <v>1.5051456538500218E-2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18878.900000000001</v>
      </c>
      <c r="E131" s="317">
        <v>19005.2</v>
      </c>
      <c r="F131" s="318">
        <v>18683.7</v>
      </c>
      <c r="G131" s="318">
        <v>18488.5</v>
      </c>
      <c r="H131" s="318">
        <v>18167</v>
      </c>
      <c r="I131" s="318">
        <v>19200.400000000001</v>
      </c>
      <c r="J131" s="318">
        <v>19521.900000000001</v>
      </c>
      <c r="K131" s="318">
        <v>19717.100000000002</v>
      </c>
      <c r="L131" s="305">
        <v>19326.7</v>
      </c>
      <c r="M131" s="305">
        <v>18810</v>
      </c>
      <c r="N131" s="320">
        <v>141800</v>
      </c>
      <c r="O131" s="321">
        <v>-2.8129395218002813E-3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1142.55</v>
      </c>
      <c r="E132" s="317">
        <v>1155.6333333333332</v>
      </c>
      <c r="F132" s="318">
        <v>1120.9166666666665</v>
      </c>
      <c r="G132" s="318">
        <v>1099.2833333333333</v>
      </c>
      <c r="H132" s="318">
        <v>1064.5666666666666</v>
      </c>
      <c r="I132" s="318">
        <v>1177.2666666666664</v>
      </c>
      <c r="J132" s="318">
        <v>1211.9833333333331</v>
      </c>
      <c r="K132" s="318">
        <v>1233.6166666666663</v>
      </c>
      <c r="L132" s="305">
        <v>1190.3499999999999</v>
      </c>
      <c r="M132" s="305">
        <v>1134</v>
      </c>
      <c r="N132" s="320">
        <v>1438250</v>
      </c>
      <c r="O132" s="321">
        <v>1.1485451761102604E-3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3688</v>
      </c>
      <c r="E133" s="317">
        <v>3683.5499999999997</v>
      </c>
      <c r="F133" s="318">
        <v>3604.0999999999995</v>
      </c>
      <c r="G133" s="318">
        <v>3520.2</v>
      </c>
      <c r="H133" s="318">
        <v>3440.7499999999995</v>
      </c>
      <c r="I133" s="318">
        <v>3767.4499999999994</v>
      </c>
      <c r="J133" s="318">
        <v>3846.8999999999992</v>
      </c>
      <c r="K133" s="318">
        <v>3930.7999999999993</v>
      </c>
      <c r="L133" s="305">
        <v>3763</v>
      </c>
      <c r="M133" s="305">
        <v>3599.65</v>
      </c>
      <c r="N133" s="320">
        <v>615250</v>
      </c>
      <c r="O133" s="321">
        <v>9.1352549889135257E-2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696.8</v>
      </c>
      <c r="E134" s="317">
        <v>683.83333333333337</v>
      </c>
      <c r="F134" s="318">
        <v>662.9666666666667</v>
      </c>
      <c r="G134" s="318">
        <v>629.13333333333333</v>
      </c>
      <c r="H134" s="318">
        <v>608.26666666666665</v>
      </c>
      <c r="I134" s="318">
        <v>717.66666666666674</v>
      </c>
      <c r="J134" s="318">
        <v>738.5333333333333</v>
      </c>
      <c r="K134" s="318">
        <v>772.36666666666679</v>
      </c>
      <c r="L134" s="305">
        <v>704.7</v>
      </c>
      <c r="M134" s="305">
        <v>650</v>
      </c>
      <c r="N134" s="320">
        <v>2879400</v>
      </c>
      <c r="O134" s="321">
        <v>-7.4623987659082139E-2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474.5</v>
      </c>
      <c r="E135" s="317">
        <v>480.18333333333334</v>
      </c>
      <c r="F135" s="318">
        <v>465.36666666666667</v>
      </c>
      <c r="G135" s="318">
        <v>456.23333333333335</v>
      </c>
      <c r="H135" s="318">
        <v>441.41666666666669</v>
      </c>
      <c r="I135" s="318">
        <v>489.31666666666666</v>
      </c>
      <c r="J135" s="318">
        <v>504.13333333333338</v>
      </c>
      <c r="K135" s="318">
        <v>513.26666666666665</v>
      </c>
      <c r="L135" s="305">
        <v>495</v>
      </c>
      <c r="M135" s="305">
        <v>471.05</v>
      </c>
      <c r="N135" s="320">
        <v>44366250</v>
      </c>
      <c r="O135" s="321">
        <v>-4.8138811413859686E-2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376.9</v>
      </c>
      <c r="E136" s="317">
        <v>378.43333333333334</v>
      </c>
      <c r="F136" s="318">
        <v>371.9666666666667</v>
      </c>
      <c r="G136" s="318">
        <v>367.03333333333336</v>
      </c>
      <c r="H136" s="318">
        <v>360.56666666666672</v>
      </c>
      <c r="I136" s="318">
        <v>383.36666666666667</v>
      </c>
      <c r="J136" s="318">
        <v>389.83333333333326</v>
      </c>
      <c r="K136" s="318">
        <v>394.76666666666665</v>
      </c>
      <c r="L136" s="305">
        <v>384.9</v>
      </c>
      <c r="M136" s="305">
        <v>373.5</v>
      </c>
      <c r="N136" s="320">
        <v>4245600</v>
      </c>
      <c r="O136" s="321">
        <v>-8.507887251099043E-2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285.10000000000002</v>
      </c>
      <c r="E137" s="317">
        <v>286.56666666666666</v>
      </c>
      <c r="F137" s="318">
        <v>279.93333333333334</v>
      </c>
      <c r="G137" s="318">
        <v>274.76666666666665</v>
      </c>
      <c r="H137" s="318">
        <v>268.13333333333333</v>
      </c>
      <c r="I137" s="318">
        <v>291.73333333333335</v>
      </c>
      <c r="J137" s="318">
        <v>298.36666666666667</v>
      </c>
      <c r="K137" s="318">
        <v>303.53333333333336</v>
      </c>
      <c r="L137" s="305">
        <v>293.2</v>
      </c>
      <c r="M137" s="305">
        <v>281.39999999999998</v>
      </c>
      <c r="N137" s="320">
        <v>1541700</v>
      </c>
      <c r="O137" s="321">
        <v>-3.274985883681536E-2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343.25</v>
      </c>
      <c r="E138" s="317">
        <v>346.31666666666666</v>
      </c>
      <c r="F138" s="318">
        <v>337.23333333333335</v>
      </c>
      <c r="G138" s="318">
        <v>331.2166666666667</v>
      </c>
      <c r="H138" s="318">
        <v>322.13333333333338</v>
      </c>
      <c r="I138" s="318">
        <v>352.33333333333331</v>
      </c>
      <c r="J138" s="318">
        <v>361.41666666666669</v>
      </c>
      <c r="K138" s="318">
        <v>367.43333333333328</v>
      </c>
      <c r="L138" s="305">
        <v>355.4</v>
      </c>
      <c r="M138" s="305">
        <v>340.3</v>
      </c>
      <c r="N138" s="320">
        <v>10351800</v>
      </c>
      <c r="O138" s="321">
        <v>6.4704248819772284E-2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77.099999999999994</v>
      </c>
      <c r="E139" s="317">
        <v>76.850000000000009</v>
      </c>
      <c r="F139" s="318">
        <v>75.450000000000017</v>
      </c>
      <c r="G139" s="318">
        <v>73.800000000000011</v>
      </c>
      <c r="H139" s="318">
        <v>72.40000000000002</v>
      </c>
      <c r="I139" s="318">
        <v>78.500000000000014</v>
      </c>
      <c r="J139" s="318">
        <v>79.90000000000002</v>
      </c>
      <c r="K139" s="318">
        <v>81.550000000000011</v>
      </c>
      <c r="L139" s="305">
        <v>78.25</v>
      </c>
      <c r="M139" s="305">
        <v>75.2</v>
      </c>
      <c r="N139" s="320">
        <v>56123600</v>
      </c>
      <c r="O139" s="321">
        <v>-6.8113665571897755E-2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30.65</v>
      </c>
      <c r="E140" s="317">
        <v>30.733333333333334</v>
      </c>
      <c r="F140" s="318">
        <v>30.166666666666668</v>
      </c>
      <c r="G140" s="318">
        <v>29.683333333333334</v>
      </c>
      <c r="H140" s="318">
        <v>29.116666666666667</v>
      </c>
      <c r="I140" s="318">
        <v>31.216666666666669</v>
      </c>
      <c r="J140" s="318">
        <v>31.783333333333331</v>
      </c>
      <c r="K140" s="318">
        <v>32.266666666666666</v>
      </c>
      <c r="L140" s="305">
        <v>31.3</v>
      </c>
      <c r="M140" s="305">
        <v>30.25</v>
      </c>
      <c r="N140" s="320">
        <v>56853000</v>
      </c>
      <c r="O140" s="321">
        <v>-4.1426403641881639E-2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272.60000000000002</v>
      </c>
      <c r="E141" s="317">
        <v>271.83333333333331</v>
      </c>
      <c r="F141" s="318">
        <v>268.91666666666663</v>
      </c>
      <c r="G141" s="318">
        <v>265.23333333333329</v>
      </c>
      <c r="H141" s="318">
        <v>262.31666666666661</v>
      </c>
      <c r="I141" s="318">
        <v>275.51666666666665</v>
      </c>
      <c r="J141" s="318">
        <v>278.43333333333328</v>
      </c>
      <c r="K141" s="318">
        <v>282.11666666666667</v>
      </c>
      <c r="L141" s="305">
        <v>274.75</v>
      </c>
      <c r="M141" s="305">
        <v>268.14999999999998</v>
      </c>
      <c r="N141" s="320">
        <v>20320500</v>
      </c>
      <c r="O141" s="321">
        <v>-5.6221262365891041E-2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1854.9</v>
      </c>
      <c r="E142" s="317">
        <v>1849.0833333333333</v>
      </c>
      <c r="F142" s="318">
        <v>1836.0166666666664</v>
      </c>
      <c r="G142" s="318">
        <v>1817.1333333333332</v>
      </c>
      <c r="H142" s="318">
        <v>1804.0666666666664</v>
      </c>
      <c r="I142" s="318">
        <v>1867.9666666666665</v>
      </c>
      <c r="J142" s="318">
        <v>1881.0333333333335</v>
      </c>
      <c r="K142" s="318">
        <v>1899.9166666666665</v>
      </c>
      <c r="L142" s="305">
        <v>1862.15</v>
      </c>
      <c r="M142" s="305">
        <v>1830.2</v>
      </c>
      <c r="N142" s="320">
        <v>15312000</v>
      </c>
      <c r="O142" s="321">
        <v>-5.2219321148825064E-4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519.25</v>
      </c>
      <c r="E143" s="317">
        <v>520.26666666666677</v>
      </c>
      <c r="F143" s="318">
        <v>512.13333333333355</v>
      </c>
      <c r="G143" s="318">
        <v>505.01666666666677</v>
      </c>
      <c r="H143" s="318">
        <v>496.88333333333355</v>
      </c>
      <c r="I143" s="318">
        <v>527.38333333333355</v>
      </c>
      <c r="J143" s="318">
        <v>535.51666666666677</v>
      </c>
      <c r="K143" s="318">
        <v>542.63333333333355</v>
      </c>
      <c r="L143" s="305">
        <v>528.4</v>
      </c>
      <c r="M143" s="305">
        <v>513.15</v>
      </c>
      <c r="N143" s="320">
        <v>14739600</v>
      </c>
      <c r="O143" s="321">
        <v>9.5339853702638283E-3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933.95</v>
      </c>
      <c r="E144" s="317">
        <v>929.6</v>
      </c>
      <c r="F144" s="318">
        <v>921.2</v>
      </c>
      <c r="G144" s="318">
        <v>908.45</v>
      </c>
      <c r="H144" s="318">
        <v>900.05000000000007</v>
      </c>
      <c r="I144" s="318">
        <v>942.35</v>
      </c>
      <c r="J144" s="318">
        <v>950.74999999999989</v>
      </c>
      <c r="K144" s="318">
        <v>963.5</v>
      </c>
      <c r="L144" s="305">
        <v>938</v>
      </c>
      <c r="M144" s="305">
        <v>916.85</v>
      </c>
      <c r="N144" s="320">
        <v>7150500</v>
      </c>
      <c r="O144" s="321">
        <v>-2.0043169904409498E-2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2487.4499999999998</v>
      </c>
      <c r="E145" s="317">
        <v>2507.3666666666668</v>
      </c>
      <c r="F145" s="318">
        <v>2436.4333333333334</v>
      </c>
      <c r="G145" s="318">
        <v>2385.4166666666665</v>
      </c>
      <c r="H145" s="318">
        <v>2314.4833333333331</v>
      </c>
      <c r="I145" s="318">
        <v>2558.3833333333337</v>
      </c>
      <c r="J145" s="318">
        <v>2629.3166666666671</v>
      </c>
      <c r="K145" s="318">
        <v>2680.3333333333339</v>
      </c>
      <c r="L145" s="305">
        <v>2578.3000000000002</v>
      </c>
      <c r="M145" s="305">
        <v>2456.35</v>
      </c>
      <c r="N145" s="320">
        <v>956000</v>
      </c>
      <c r="O145" s="321">
        <v>0.10392609699769054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312.25</v>
      </c>
      <c r="E146" s="317">
        <v>311.28333333333336</v>
      </c>
      <c r="F146" s="318">
        <v>307.81666666666672</v>
      </c>
      <c r="G146" s="318">
        <v>303.38333333333338</v>
      </c>
      <c r="H146" s="318">
        <v>299.91666666666674</v>
      </c>
      <c r="I146" s="318">
        <v>315.7166666666667</v>
      </c>
      <c r="J146" s="318">
        <v>319.18333333333328</v>
      </c>
      <c r="K146" s="318">
        <v>323.61666666666667</v>
      </c>
      <c r="L146" s="305">
        <v>314.75</v>
      </c>
      <c r="M146" s="305">
        <v>306.85000000000002</v>
      </c>
      <c r="N146" s="320">
        <v>1611000</v>
      </c>
      <c r="O146" s="321">
        <v>1.3207547169811321E-2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296.45</v>
      </c>
      <c r="E147" s="317">
        <v>297.61666666666662</v>
      </c>
      <c r="F147" s="318">
        <v>290.33333333333326</v>
      </c>
      <c r="G147" s="318">
        <v>284.21666666666664</v>
      </c>
      <c r="H147" s="318">
        <v>276.93333333333328</v>
      </c>
      <c r="I147" s="318">
        <v>303.73333333333323</v>
      </c>
      <c r="J147" s="318">
        <v>311.01666666666665</v>
      </c>
      <c r="K147" s="318">
        <v>317.13333333333321</v>
      </c>
      <c r="L147" s="305">
        <v>304.89999999999998</v>
      </c>
      <c r="M147" s="305">
        <v>291.5</v>
      </c>
      <c r="N147" s="320">
        <v>5155650</v>
      </c>
      <c r="O147" s="321">
        <v>-1.9763860369609858E-2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932.05</v>
      </c>
      <c r="E148" s="317">
        <v>922.96666666666658</v>
      </c>
      <c r="F148" s="318">
        <v>909.28333333333319</v>
      </c>
      <c r="G148" s="318">
        <v>886.51666666666665</v>
      </c>
      <c r="H148" s="318">
        <v>872.83333333333326</v>
      </c>
      <c r="I148" s="318">
        <v>945.73333333333312</v>
      </c>
      <c r="J148" s="318">
        <v>959.41666666666652</v>
      </c>
      <c r="K148" s="318">
        <v>982.18333333333305</v>
      </c>
      <c r="L148" s="305">
        <v>936.65</v>
      </c>
      <c r="M148" s="305">
        <v>900.2</v>
      </c>
      <c r="N148" s="320">
        <v>613200</v>
      </c>
      <c r="O148" s="321">
        <v>-8.2722513089005231E-2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175.95</v>
      </c>
      <c r="E149" s="317">
        <v>172.01666666666665</v>
      </c>
      <c r="F149" s="318">
        <v>165.33333333333331</v>
      </c>
      <c r="G149" s="318">
        <v>154.71666666666667</v>
      </c>
      <c r="H149" s="318">
        <v>148.03333333333333</v>
      </c>
      <c r="I149" s="318">
        <v>182.6333333333333</v>
      </c>
      <c r="J149" s="318">
        <v>189.31666666666663</v>
      </c>
      <c r="K149" s="318">
        <v>199.93333333333328</v>
      </c>
      <c r="L149" s="305">
        <v>178.7</v>
      </c>
      <c r="M149" s="305">
        <v>161.4</v>
      </c>
      <c r="N149" s="320">
        <v>3853900</v>
      </c>
      <c r="O149" s="321">
        <v>-3.7367303609341825E-2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3396.8</v>
      </c>
      <c r="E150" s="317">
        <v>3402.1333333333332</v>
      </c>
      <c r="F150" s="318">
        <v>3359.9166666666665</v>
      </c>
      <c r="G150" s="318">
        <v>3323.0333333333333</v>
      </c>
      <c r="H150" s="318">
        <v>3280.8166666666666</v>
      </c>
      <c r="I150" s="318">
        <v>3439.0166666666664</v>
      </c>
      <c r="J150" s="318">
        <v>3481.2333333333336</v>
      </c>
      <c r="K150" s="318">
        <v>3518.1166666666663</v>
      </c>
      <c r="L150" s="305">
        <v>3444.35</v>
      </c>
      <c r="M150" s="305">
        <v>3365.25</v>
      </c>
      <c r="N150" s="320">
        <v>2144600</v>
      </c>
      <c r="O150" s="321">
        <v>3.3243399498940063E-2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361.1</v>
      </c>
      <c r="E151" s="317">
        <v>362.7833333333333</v>
      </c>
      <c r="F151" s="318">
        <v>355.06666666666661</v>
      </c>
      <c r="G151" s="318">
        <v>349.0333333333333</v>
      </c>
      <c r="H151" s="318">
        <v>341.31666666666661</v>
      </c>
      <c r="I151" s="318">
        <v>368.81666666666661</v>
      </c>
      <c r="J151" s="318">
        <v>376.5333333333333</v>
      </c>
      <c r="K151" s="318">
        <v>382.56666666666661</v>
      </c>
      <c r="L151" s="305">
        <v>370.5</v>
      </c>
      <c r="M151" s="305">
        <v>356.75</v>
      </c>
      <c r="N151" s="320">
        <v>15827400</v>
      </c>
      <c r="O151" s="321">
        <v>2.4586343509671406E-2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77</v>
      </c>
      <c r="E152" s="317">
        <v>77.066666666666663</v>
      </c>
      <c r="F152" s="318">
        <v>75.73333333333332</v>
      </c>
      <c r="G152" s="318">
        <v>74.466666666666654</v>
      </c>
      <c r="H152" s="318">
        <v>73.133333333333312</v>
      </c>
      <c r="I152" s="318">
        <v>78.333333333333329</v>
      </c>
      <c r="J152" s="318">
        <v>79.666666666666671</v>
      </c>
      <c r="K152" s="318">
        <v>80.933333333333337</v>
      </c>
      <c r="L152" s="305">
        <v>78.400000000000006</v>
      </c>
      <c r="M152" s="305">
        <v>75.8</v>
      </c>
      <c r="N152" s="320">
        <v>95700500</v>
      </c>
      <c r="O152" s="321">
        <v>-2.517145775572742E-3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497</v>
      </c>
      <c r="E153" s="317">
        <v>497.34999999999997</v>
      </c>
      <c r="F153" s="318">
        <v>492.14999999999992</v>
      </c>
      <c r="G153" s="318">
        <v>487.29999999999995</v>
      </c>
      <c r="H153" s="318">
        <v>482.09999999999991</v>
      </c>
      <c r="I153" s="318">
        <v>502.19999999999993</v>
      </c>
      <c r="J153" s="318">
        <v>507.4</v>
      </c>
      <c r="K153" s="318">
        <v>512.25</v>
      </c>
      <c r="L153" s="305">
        <v>502.55</v>
      </c>
      <c r="M153" s="305">
        <v>492.5</v>
      </c>
      <c r="N153" s="320">
        <v>2443000</v>
      </c>
      <c r="O153" s="321">
        <v>0.1034327009936766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180.1</v>
      </c>
      <c r="E154" s="317">
        <v>180.08333333333334</v>
      </c>
      <c r="F154" s="318">
        <v>178.26666666666668</v>
      </c>
      <c r="G154" s="318">
        <v>176.43333333333334</v>
      </c>
      <c r="H154" s="318">
        <v>174.61666666666667</v>
      </c>
      <c r="I154" s="318">
        <v>181.91666666666669</v>
      </c>
      <c r="J154" s="318">
        <v>183.73333333333335</v>
      </c>
      <c r="K154" s="318">
        <v>185.56666666666669</v>
      </c>
      <c r="L154" s="305">
        <v>181.9</v>
      </c>
      <c r="M154" s="305">
        <v>178.25</v>
      </c>
      <c r="N154" s="320">
        <v>24588800</v>
      </c>
      <c r="O154" s="321">
        <v>-2.1395822720326033E-2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27.4</v>
      </c>
      <c r="E155" s="317">
        <v>27.400000000000002</v>
      </c>
      <c r="F155" s="318">
        <v>27.000000000000004</v>
      </c>
      <c r="G155" s="318">
        <v>26.6</v>
      </c>
      <c r="H155" s="318">
        <v>26.200000000000003</v>
      </c>
      <c r="I155" s="318">
        <v>27.800000000000004</v>
      </c>
      <c r="J155" s="318">
        <v>28.200000000000003</v>
      </c>
      <c r="K155" s="318">
        <v>28.600000000000005</v>
      </c>
      <c r="L155" s="305">
        <v>27.8</v>
      </c>
      <c r="M155" s="305">
        <v>27</v>
      </c>
      <c r="N155" s="320">
        <v>48012800</v>
      </c>
      <c r="O155" s="321">
        <v>5.7979445414000387E-2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152.35</v>
      </c>
      <c r="E156" s="317">
        <v>152.63333333333333</v>
      </c>
      <c r="F156" s="318">
        <v>149.31666666666666</v>
      </c>
      <c r="G156" s="318">
        <v>146.28333333333333</v>
      </c>
      <c r="H156" s="318">
        <v>142.96666666666667</v>
      </c>
      <c r="I156" s="318">
        <v>155.66666666666666</v>
      </c>
      <c r="J156" s="318">
        <v>158.98333333333332</v>
      </c>
      <c r="K156" s="318">
        <v>162.01666666666665</v>
      </c>
      <c r="L156" s="305">
        <v>155.94999999999999</v>
      </c>
      <c r="M156" s="305">
        <v>149.6</v>
      </c>
      <c r="N156" s="320">
        <v>20082100</v>
      </c>
      <c r="O156" s="321">
        <v>-7.4651417828607236E-2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43950</v>
      </c>
    </row>
    <row r="7" spans="1:15">
      <c r="A7"/>
    </row>
    <row r="8" spans="1:15" ht="28.5" customHeight="1">
      <c r="A8" s="517" t="s">
        <v>16</v>
      </c>
      <c r="B8" s="518" t="s">
        <v>18</v>
      </c>
      <c r="C8" s="516" t="s">
        <v>19</v>
      </c>
      <c r="D8" s="516" t="s">
        <v>20</v>
      </c>
      <c r="E8" s="516" t="s">
        <v>21</v>
      </c>
      <c r="F8" s="516"/>
      <c r="G8" s="516"/>
      <c r="H8" s="516" t="s">
        <v>22</v>
      </c>
      <c r="I8" s="516"/>
      <c r="J8" s="516"/>
      <c r="K8" s="275"/>
      <c r="L8" s="283"/>
      <c r="M8" s="283"/>
    </row>
    <row r="9" spans="1:15" ht="36" customHeight="1">
      <c r="A9" s="512"/>
      <c r="B9" s="514"/>
      <c r="C9" s="519" t="s">
        <v>23</v>
      </c>
      <c r="D9" s="51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9380.9</v>
      </c>
      <c r="D10" s="304">
        <v>9348.4333333333325</v>
      </c>
      <c r="E10" s="304">
        <v>9292.4666666666653</v>
      </c>
      <c r="F10" s="304">
        <v>9204.0333333333328</v>
      </c>
      <c r="G10" s="304">
        <v>9148.0666666666657</v>
      </c>
      <c r="H10" s="304">
        <v>9436.866666666665</v>
      </c>
      <c r="I10" s="304">
        <v>9492.8333333333321</v>
      </c>
      <c r="J10" s="304">
        <v>9581.2666666666646</v>
      </c>
      <c r="K10" s="303">
        <v>9404.4</v>
      </c>
      <c r="L10" s="303">
        <v>9260</v>
      </c>
      <c r="M10" s="308"/>
    </row>
    <row r="11" spans="1:15">
      <c r="A11" s="302">
        <v>2</v>
      </c>
      <c r="B11" s="278" t="s">
        <v>221</v>
      </c>
      <c r="C11" s="305">
        <v>20671.099999999999</v>
      </c>
      <c r="D11" s="280">
        <v>20561.066666666666</v>
      </c>
      <c r="E11" s="280">
        <v>20370.833333333332</v>
      </c>
      <c r="F11" s="280">
        <v>20070.566666666666</v>
      </c>
      <c r="G11" s="280">
        <v>19880.333333333332</v>
      </c>
      <c r="H11" s="280">
        <v>20861.333333333332</v>
      </c>
      <c r="I11" s="280">
        <v>21051.566666666669</v>
      </c>
      <c r="J11" s="280">
        <v>21351.833333333332</v>
      </c>
      <c r="K11" s="305">
        <v>20751.3</v>
      </c>
      <c r="L11" s="305">
        <v>20260.8</v>
      </c>
      <c r="M11" s="308"/>
    </row>
    <row r="12" spans="1:15">
      <c r="A12" s="302">
        <v>3</v>
      </c>
      <c r="B12" s="286" t="s">
        <v>222</v>
      </c>
      <c r="C12" s="305">
        <v>1320.95</v>
      </c>
      <c r="D12" s="280">
        <v>1325.3</v>
      </c>
      <c r="E12" s="280">
        <v>1312.8999999999999</v>
      </c>
      <c r="F12" s="280">
        <v>1304.8499999999999</v>
      </c>
      <c r="G12" s="280">
        <v>1292.4499999999998</v>
      </c>
      <c r="H12" s="280">
        <v>1333.35</v>
      </c>
      <c r="I12" s="280">
        <v>1345.75</v>
      </c>
      <c r="J12" s="280">
        <v>1353.8</v>
      </c>
      <c r="K12" s="305">
        <v>1337.7</v>
      </c>
      <c r="L12" s="305">
        <v>1317.25</v>
      </c>
      <c r="M12" s="308"/>
    </row>
    <row r="13" spans="1:15">
      <c r="A13" s="302">
        <v>4</v>
      </c>
      <c r="B13" s="278" t="s">
        <v>223</v>
      </c>
      <c r="C13" s="305">
        <v>2632.55</v>
      </c>
      <c r="D13" s="280">
        <v>2637.7</v>
      </c>
      <c r="E13" s="280">
        <v>2611.5499999999997</v>
      </c>
      <c r="F13" s="280">
        <v>2590.5499999999997</v>
      </c>
      <c r="G13" s="280">
        <v>2564.3999999999996</v>
      </c>
      <c r="H13" s="280">
        <v>2658.7</v>
      </c>
      <c r="I13" s="280">
        <v>2684.8499999999995</v>
      </c>
      <c r="J13" s="280">
        <v>2705.85</v>
      </c>
      <c r="K13" s="305">
        <v>2663.85</v>
      </c>
      <c r="L13" s="305">
        <v>2616.6999999999998</v>
      </c>
      <c r="M13" s="308"/>
    </row>
    <row r="14" spans="1:15">
      <c r="A14" s="302">
        <v>5</v>
      </c>
      <c r="B14" s="278" t="s">
        <v>224</v>
      </c>
      <c r="C14" s="305">
        <v>13133.65</v>
      </c>
      <c r="D14" s="280">
        <v>13172.866666666667</v>
      </c>
      <c r="E14" s="280">
        <v>13028.533333333333</v>
      </c>
      <c r="F14" s="280">
        <v>12923.416666666666</v>
      </c>
      <c r="G14" s="280">
        <v>12779.083333333332</v>
      </c>
      <c r="H14" s="280">
        <v>13277.983333333334</v>
      </c>
      <c r="I14" s="280">
        <v>13422.316666666666</v>
      </c>
      <c r="J14" s="280">
        <v>13527.433333333334</v>
      </c>
      <c r="K14" s="305">
        <v>13317.2</v>
      </c>
      <c r="L14" s="305">
        <v>13067.75</v>
      </c>
      <c r="M14" s="308"/>
    </row>
    <row r="15" spans="1:15">
      <c r="A15" s="302">
        <v>6</v>
      </c>
      <c r="B15" s="278" t="s">
        <v>225</v>
      </c>
      <c r="C15" s="305">
        <v>2289.75</v>
      </c>
      <c r="D15" s="280">
        <v>2297.1333333333332</v>
      </c>
      <c r="E15" s="280">
        <v>2278.3666666666663</v>
      </c>
      <c r="F15" s="280">
        <v>2266.9833333333331</v>
      </c>
      <c r="G15" s="280">
        <v>2248.2166666666662</v>
      </c>
      <c r="H15" s="280">
        <v>2308.5166666666664</v>
      </c>
      <c r="I15" s="280">
        <v>2327.2833333333328</v>
      </c>
      <c r="J15" s="280">
        <v>2338.6666666666665</v>
      </c>
      <c r="K15" s="305">
        <v>2315.9</v>
      </c>
      <c r="L15" s="305">
        <v>2285.75</v>
      </c>
      <c r="M15" s="308"/>
    </row>
    <row r="16" spans="1:15">
      <c r="A16" s="302">
        <v>7</v>
      </c>
      <c r="B16" s="278" t="s">
        <v>226</v>
      </c>
      <c r="C16" s="305">
        <v>3597.8</v>
      </c>
      <c r="D16" s="280">
        <v>3577.7333333333336</v>
      </c>
      <c r="E16" s="280">
        <v>3548.5166666666673</v>
      </c>
      <c r="F16" s="280">
        <v>3499.2333333333336</v>
      </c>
      <c r="G16" s="280">
        <v>3470.0166666666673</v>
      </c>
      <c r="H16" s="280">
        <v>3627.0166666666673</v>
      </c>
      <c r="I16" s="280">
        <v>3656.2333333333336</v>
      </c>
      <c r="J16" s="280">
        <v>3705.5166666666673</v>
      </c>
      <c r="K16" s="305">
        <v>3606.95</v>
      </c>
      <c r="L16" s="305">
        <v>3528.45</v>
      </c>
      <c r="M16" s="308"/>
    </row>
    <row r="17" spans="1:13">
      <c r="A17" s="302">
        <v>8</v>
      </c>
      <c r="B17" s="278" t="s">
        <v>39</v>
      </c>
      <c r="C17" s="278">
        <v>1126.5</v>
      </c>
      <c r="D17" s="280">
        <v>1135.5</v>
      </c>
      <c r="E17" s="280">
        <v>1113</v>
      </c>
      <c r="F17" s="280">
        <v>1099.5</v>
      </c>
      <c r="G17" s="280">
        <v>1077</v>
      </c>
      <c r="H17" s="280">
        <v>1149</v>
      </c>
      <c r="I17" s="280">
        <v>1171.5</v>
      </c>
      <c r="J17" s="280">
        <v>1185</v>
      </c>
      <c r="K17" s="278">
        <v>1158</v>
      </c>
      <c r="L17" s="278">
        <v>1122</v>
      </c>
      <c r="M17" s="278">
        <v>10.94422</v>
      </c>
    </row>
    <row r="18" spans="1:13">
      <c r="A18" s="302">
        <v>9</v>
      </c>
      <c r="B18" s="278" t="s">
        <v>227</v>
      </c>
      <c r="C18" s="278">
        <v>512.65</v>
      </c>
      <c r="D18" s="280">
        <v>514.11666666666667</v>
      </c>
      <c r="E18" s="280">
        <v>503.23333333333335</v>
      </c>
      <c r="F18" s="280">
        <v>493.81666666666666</v>
      </c>
      <c r="G18" s="280">
        <v>482.93333333333334</v>
      </c>
      <c r="H18" s="280">
        <v>523.5333333333333</v>
      </c>
      <c r="I18" s="280">
        <v>534.41666666666674</v>
      </c>
      <c r="J18" s="280">
        <v>543.83333333333337</v>
      </c>
      <c r="K18" s="278">
        <v>525</v>
      </c>
      <c r="L18" s="278">
        <v>504.7</v>
      </c>
      <c r="M18" s="278">
        <v>5.0956099999999998</v>
      </c>
    </row>
    <row r="19" spans="1:13">
      <c r="A19" s="302">
        <v>10</v>
      </c>
      <c r="B19" s="278" t="s">
        <v>42</v>
      </c>
      <c r="C19" s="278">
        <v>272.95</v>
      </c>
      <c r="D19" s="280">
        <v>272.55</v>
      </c>
      <c r="E19" s="280">
        <v>270.40000000000003</v>
      </c>
      <c r="F19" s="280">
        <v>267.85000000000002</v>
      </c>
      <c r="G19" s="280">
        <v>265.70000000000005</v>
      </c>
      <c r="H19" s="280">
        <v>275.10000000000002</v>
      </c>
      <c r="I19" s="280">
        <v>277.25</v>
      </c>
      <c r="J19" s="280">
        <v>279.8</v>
      </c>
      <c r="K19" s="278">
        <v>274.7</v>
      </c>
      <c r="L19" s="278">
        <v>270</v>
      </c>
      <c r="M19" s="278">
        <v>18.082909999999998</v>
      </c>
    </row>
    <row r="20" spans="1:13">
      <c r="A20" s="302">
        <v>11</v>
      </c>
      <c r="B20" s="278" t="s">
        <v>44</v>
      </c>
      <c r="C20" s="278">
        <v>30.15</v>
      </c>
      <c r="D20" s="280">
        <v>29.95</v>
      </c>
      <c r="E20" s="280">
        <v>29.2</v>
      </c>
      <c r="F20" s="280">
        <v>28.25</v>
      </c>
      <c r="G20" s="280">
        <v>27.5</v>
      </c>
      <c r="H20" s="280">
        <v>30.9</v>
      </c>
      <c r="I20" s="280">
        <v>31.65</v>
      </c>
      <c r="J20" s="280">
        <v>32.599999999999994</v>
      </c>
      <c r="K20" s="278">
        <v>30.7</v>
      </c>
      <c r="L20" s="278">
        <v>29</v>
      </c>
      <c r="M20" s="278">
        <v>176.21342000000001</v>
      </c>
    </row>
    <row r="21" spans="1:13">
      <c r="A21" s="302">
        <v>12</v>
      </c>
      <c r="B21" s="278" t="s">
        <v>228</v>
      </c>
      <c r="C21" s="278">
        <v>50.65</v>
      </c>
      <c r="D21" s="280">
        <v>50.04999999999999</v>
      </c>
      <c r="E21" s="280">
        <v>48.899999999999977</v>
      </c>
      <c r="F21" s="280">
        <v>47.149999999999984</v>
      </c>
      <c r="G21" s="280">
        <v>45.999999999999972</v>
      </c>
      <c r="H21" s="280">
        <v>51.799999999999983</v>
      </c>
      <c r="I21" s="280">
        <v>52.95</v>
      </c>
      <c r="J21" s="280">
        <v>54.699999999999989</v>
      </c>
      <c r="K21" s="278">
        <v>51.2</v>
      </c>
      <c r="L21" s="278">
        <v>48.3</v>
      </c>
      <c r="M21" s="278">
        <v>22.212710000000001</v>
      </c>
    </row>
    <row r="22" spans="1:13">
      <c r="A22" s="302">
        <v>13</v>
      </c>
      <c r="B22" s="278" t="s">
        <v>229</v>
      </c>
      <c r="C22" s="278">
        <v>115.15</v>
      </c>
      <c r="D22" s="280">
        <v>115.96666666666665</v>
      </c>
      <c r="E22" s="280">
        <v>113.93333333333331</v>
      </c>
      <c r="F22" s="280">
        <v>112.71666666666665</v>
      </c>
      <c r="G22" s="280">
        <v>110.68333333333331</v>
      </c>
      <c r="H22" s="280">
        <v>117.18333333333331</v>
      </c>
      <c r="I22" s="280">
        <v>119.21666666666664</v>
      </c>
      <c r="J22" s="280">
        <v>120.43333333333331</v>
      </c>
      <c r="K22" s="278">
        <v>118</v>
      </c>
      <c r="L22" s="278">
        <v>114.75</v>
      </c>
      <c r="M22" s="278">
        <v>19.59403</v>
      </c>
    </row>
    <row r="23" spans="1:13">
      <c r="A23" s="302">
        <v>14</v>
      </c>
      <c r="B23" s="278" t="s">
        <v>230</v>
      </c>
      <c r="C23" s="278">
        <v>1494.6</v>
      </c>
      <c r="D23" s="280">
        <v>1508.8</v>
      </c>
      <c r="E23" s="280">
        <v>1467.8</v>
      </c>
      <c r="F23" s="280">
        <v>1441</v>
      </c>
      <c r="G23" s="280">
        <v>1400</v>
      </c>
      <c r="H23" s="280">
        <v>1535.6</v>
      </c>
      <c r="I23" s="280">
        <v>1576.6</v>
      </c>
      <c r="J23" s="280">
        <v>1603.3999999999999</v>
      </c>
      <c r="K23" s="278">
        <v>1549.8</v>
      </c>
      <c r="L23" s="278">
        <v>1482</v>
      </c>
      <c r="M23" s="278">
        <v>2.0785200000000001</v>
      </c>
    </row>
    <row r="24" spans="1:13">
      <c r="A24" s="302">
        <v>15</v>
      </c>
      <c r="B24" s="278" t="s">
        <v>231</v>
      </c>
      <c r="C24" s="278">
        <v>2699.8</v>
      </c>
      <c r="D24" s="280">
        <v>2721.9</v>
      </c>
      <c r="E24" s="280">
        <v>2642.8</v>
      </c>
      <c r="F24" s="280">
        <v>2585.8000000000002</v>
      </c>
      <c r="G24" s="280">
        <v>2506.7000000000003</v>
      </c>
      <c r="H24" s="280">
        <v>2778.9</v>
      </c>
      <c r="I24" s="280">
        <v>2857.9999999999995</v>
      </c>
      <c r="J24" s="280">
        <v>2915</v>
      </c>
      <c r="K24" s="278">
        <v>2801</v>
      </c>
      <c r="L24" s="278">
        <v>2664.9</v>
      </c>
      <c r="M24" s="278">
        <v>1.5501199999999999</v>
      </c>
    </row>
    <row r="25" spans="1:13">
      <c r="A25" s="302">
        <v>16</v>
      </c>
      <c r="B25" s="278" t="s">
        <v>46</v>
      </c>
      <c r="C25" s="278">
        <v>545.54999999999995</v>
      </c>
      <c r="D25" s="280">
        <v>548.85</v>
      </c>
      <c r="E25" s="280">
        <v>540.70000000000005</v>
      </c>
      <c r="F25" s="280">
        <v>535.85</v>
      </c>
      <c r="G25" s="280">
        <v>527.70000000000005</v>
      </c>
      <c r="H25" s="280">
        <v>553.70000000000005</v>
      </c>
      <c r="I25" s="280">
        <v>561.84999999999991</v>
      </c>
      <c r="J25" s="280">
        <v>566.70000000000005</v>
      </c>
      <c r="K25" s="278">
        <v>557</v>
      </c>
      <c r="L25" s="278">
        <v>544</v>
      </c>
      <c r="M25" s="278">
        <v>8.9683700000000002</v>
      </c>
    </row>
    <row r="26" spans="1:13">
      <c r="A26" s="302">
        <v>17</v>
      </c>
      <c r="B26" s="278" t="s">
        <v>47</v>
      </c>
      <c r="C26" s="278">
        <v>167.7</v>
      </c>
      <c r="D26" s="280">
        <v>171.18333333333331</v>
      </c>
      <c r="E26" s="280">
        <v>163.36666666666662</v>
      </c>
      <c r="F26" s="280">
        <v>159.0333333333333</v>
      </c>
      <c r="G26" s="280">
        <v>151.21666666666661</v>
      </c>
      <c r="H26" s="280">
        <v>175.51666666666662</v>
      </c>
      <c r="I26" s="280">
        <v>183.33333333333329</v>
      </c>
      <c r="J26" s="280">
        <v>187.66666666666663</v>
      </c>
      <c r="K26" s="278">
        <v>179</v>
      </c>
      <c r="L26" s="278">
        <v>166.85</v>
      </c>
      <c r="M26" s="278">
        <v>133.25718000000001</v>
      </c>
    </row>
    <row r="27" spans="1:13">
      <c r="A27" s="302">
        <v>18</v>
      </c>
      <c r="B27" s="278" t="s">
        <v>48</v>
      </c>
      <c r="C27" s="278">
        <v>1426.45</v>
      </c>
      <c r="D27" s="280">
        <v>1433.8999999999999</v>
      </c>
      <c r="E27" s="280">
        <v>1409.5999999999997</v>
      </c>
      <c r="F27" s="280">
        <v>1392.7499999999998</v>
      </c>
      <c r="G27" s="280">
        <v>1368.4499999999996</v>
      </c>
      <c r="H27" s="280">
        <v>1450.7499999999998</v>
      </c>
      <c r="I27" s="280">
        <v>1475.05</v>
      </c>
      <c r="J27" s="280">
        <v>1491.8999999999999</v>
      </c>
      <c r="K27" s="278">
        <v>1458.2</v>
      </c>
      <c r="L27" s="278">
        <v>1417.05</v>
      </c>
      <c r="M27" s="278">
        <v>12.14114</v>
      </c>
    </row>
    <row r="28" spans="1:13">
      <c r="A28" s="302">
        <v>19</v>
      </c>
      <c r="B28" s="278" t="s">
        <v>49</v>
      </c>
      <c r="C28" s="278">
        <v>89.5</v>
      </c>
      <c r="D28" s="280">
        <v>90.366666666666674</v>
      </c>
      <c r="E28" s="280">
        <v>88.333333333333343</v>
      </c>
      <c r="F28" s="280">
        <v>87.166666666666671</v>
      </c>
      <c r="G28" s="280">
        <v>85.13333333333334</v>
      </c>
      <c r="H28" s="280">
        <v>91.533333333333346</v>
      </c>
      <c r="I28" s="280">
        <v>93.566666666666677</v>
      </c>
      <c r="J28" s="280">
        <v>94.733333333333348</v>
      </c>
      <c r="K28" s="278">
        <v>92.4</v>
      </c>
      <c r="L28" s="278">
        <v>89.2</v>
      </c>
      <c r="M28" s="278">
        <v>36.976669999999999</v>
      </c>
    </row>
    <row r="29" spans="1:13">
      <c r="A29" s="302">
        <v>20</v>
      </c>
      <c r="B29" s="278" t="s">
        <v>50</v>
      </c>
      <c r="C29" s="278">
        <v>44.55</v>
      </c>
      <c r="D29" s="280">
        <v>44.6</v>
      </c>
      <c r="E29" s="280">
        <v>43.7</v>
      </c>
      <c r="F29" s="280">
        <v>42.85</v>
      </c>
      <c r="G29" s="280">
        <v>41.95</v>
      </c>
      <c r="H29" s="280">
        <v>45.45</v>
      </c>
      <c r="I29" s="280">
        <v>46.349999999999994</v>
      </c>
      <c r="J29" s="280">
        <v>47.2</v>
      </c>
      <c r="K29" s="278">
        <v>45.5</v>
      </c>
      <c r="L29" s="278">
        <v>43.75</v>
      </c>
      <c r="M29" s="278">
        <v>185.34577999999999</v>
      </c>
    </row>
    <row r="30" spans="1:13">
      <c r="A30" s="302">
        <v>21</v>
      </c>
      <c r="B30" s="278" t="s">
        <v>52</v>
      </c>
      <c r="C30" s="278">
        <v>1824.4</v>
      </c>
      <c r="D30" s="280">
        <v>1831.5666666666666</v>
      </c>
      <c r="E30" s="280">
        <v>1799.1333333333332</v>
      </c>
      <c r="F30" s="280">
        <v>1773.8666666666666</v>
      </c>
      <c r="G30" s="280">
        <v>1741.4333333333332</v>
      </c>
      <c r="H30" s="280">
        <v>1856.8333333333333</v>
      </c>
      <c r="I30" s="280">
        <v>1889.2666666666667</v>
      </c>
      <c r="J30" s="280">
        <v>1914.5333333333333</v>
      </c>
      <c r="K30" s="278">
        <v>1864</v>
      </c>
      <c r="L30" s="278">
        <v>1806.3</v>
      </c>
      <c r="M30" s="278">
        <v>19.3492</v>
      </c>
    </row>
    <row r="31" spans="1:13">
      <c r="A31" s="302">
        <v>22</v>
      </c>
      <c r="B31" s="278" t="s">
        <v>54</v>
      </c>
      <c r="C31" s="278">
        <v>619.95000000000005</v>
      </c>
      <c r="D31" s="280">
        <v>626.35</v>
      </c>
      <c r="E31" s="280">
        <v>609.75</v>
      </c>
      <c r="F31" s="280">
        <v>599.54999999999995</v>
      </c>
      <c r="G31" s="280">
        <v>582.94999999999993</v>
      </c>
      <c r="H31" s="280">
        <v>636.55000000000007</v>
      </c>
      <c r="I31" s="280">
        <v>653.1500000000002</v>
      </c>
      <c r="J31" s="280">
        <v>663.35000000000014</v>
      </c>
      <c r="K31" s="278">
        <v>642.95000000000005</v>
      </c>
      <c r="L31" s="278">
        <v>616.15</v>
      </c>
      <c r="M31" s="278">
        <v>57.782690000000002</v>
      </c>
    </row>
    <row r="32" spans="1:13">
      <c r="A32" s="302">
        <v>23</v>
      </c>
      <c r="B32" s="278" t="s">
        <v>232</v>
      </c>
      <c r="C32" s="278">
        <v>2305.8000000000002</v>
      </c>
      <c r="D32" s="280">
        <v>2310.2666666666669</v>
      </c>
      <c r="E32" s="280">
        <v>2280.5333333333338</v>
      </c>
      <c r="F32" s="280">
        <v>2255.2666666666669</v>
      </c>
      <c r="G32" s="280">
        <v>2225.5333333333338</v>
      </c>
      <c r="H32" s="280">
        <v>2335.5333333333338</v>
      </c>
      <c r="I32" s="280">
        <v>2365.2666666666664</v>
      </c>
      <c r="J32" s="280">
        <v>2390.5333333333338</v>
      </c>
      <c r="K32" s="278">
        <v>2340</v>
      </c>
      <c r="L32" s="278">
        <v>2285</v>
      </c>
      <c r="M32" s="278">
        <v>8.5854900000000001</v>
      </c>
    </row>
    <row r="33" spans="1:13">
      <c r="A33" s="302">
        <v>24</v>
      </c>
      <c r="B33" s="278" t="s">
        <v>56</v>
      </c>
      <c r="C33" s="278">
        <v>455.45</v>
      </c>
      <c r="D33" s="280">
        <v>449.7</v>
      </c>
      <c r="E33" s="280">
        <v>441</v>
      </c>
      <c r="F33" s="280">
        <v>426.55</v>
      </c>
      <c r="G33" s="280">
        <v>417.85</v>
      </c>
      <c r="H33" s="280">
        <v>464.15</v>
      </c>
      <c r="I33" s="280">
        <v>472.84999999999991</v>
      </c>
      <c r="J33" s="280">
        <v>487.29999999999995</v>
      </c>
      <c r="K33" s="278">
        <v>458.4</v>
      </c>
      <c r="L33" s="278">
        <v>435.25</v>
      </c>
      <c r="M33" s="278">
        <v>439.38650999999999</v>
      </c>
    </row>
    <row r="34" spans="1:13">
      <c r="A34" s="302">
        <v>25</v>
      </c>
      <c r="B34" s="278" t="s">
        <v>57</v>
      </c>
      <c r="C34" s="278">
        <v>2463.6999999999998</v>
      </c>
      <c r="D34" s="280">
        <v>2480.4833333333336</v>
      </c>
      <c r="E34" s="280">
        <v>2414.5666666666671</v>
      </c>
      <c r="F34" s="280">
        <v>2365.4333333333334</v>
      </c>
      <c r="G34" s="280">
        <v>2299.5166666666669</v>
      </c>
      <c r="H34" s="280">
        <v>2529.6166666666672</v>
      </c>
      <c r="I34" s="280">
        <v>2595.5333333333333</v>
      </c>
      <c r="J34" s="280">
        <v>2644.6666666666674</v>
      </c>
      <c r="K34" s="278">
        <v>2546.4</v>
      </c>
      <c r="L34" s="278">
        <v>2431.35</v>
      </c>
      <c r="M34" s="278">
        <v>6.4690799999999999</v>
      </c>
    </row>
    <row r="35" spans="1:13">
      <c r="A35" s="302">
        <v>26</v>
      </c>
      <c r="B35" s="278" t="s">
        <v>60</v>
      </c>
      <c r="C35" s="278">
        <v>2228.1</v>
      </c>
      <c r="D35" s="280">
        <v>2169.0666666666666</v>
      </c>
      <c r="E35" s="280">
        <v>2094.0333333333333</v>
      </c>
      <c r="F35" s="280">
        <v>1959.9666666666667</v>
      </c>
      <c r="G35" s="280">
        <v>1884.9333333333334</v>
      </c>
      <c r="H35" s="280">
        <v>2303.1333333333332</v>
      </c>
      <c r="I35" s="280">
        <v>2378.1666666666661</v>
      </c>
      <c r="J35" s="280">
        <v>2512.2333333333331</v>
      </c>
      <c r="K35" s="278">
        <v>2244.1</v>
      </c>
      <c r="L35" s="278">
        <v>2035</v>
      </c>
      <c r="M35" s="278">
        <v>147.56379000000001</v>
      </c>
    </row>
    <row r="36" spans="1:13">
      <c r="A36" s="302">
        <v>27</v>
      </c>
      <c r="B36" s="278" t="s">
        <v>59</v>
      </c>
      <c r="C36" s="278">
        <v>4861.8</v>
      </c>
      <c r="D36" s="280">
        <v>4784.3166666666666</v>
      </c>
      <c r="E36" s="280">
        <v>4658.6333333333332</v>
      </c>
      <c r="F36" s="280">
        <v>4455.4666666666662</v>
      </c>
      <c r="G36" s="280">
        <v>4329.7833333333328</v>
      </c>
      <c r="H36" s="280">
        <v>4987.4833333333336</v>
      </c>
      <c r="I36" s="280">
        <v>5113.1666666666661</v>
      </c>
      <c r="J36" s="280">
        <v>5316.3333333333339</v>
      </c>
      <c r="K36" s="278">
        <v>4910</v>
      </c>
      <c r="L36" s="278">
        <v>4581.1499999999996</v>
      </c>
      <c r="M36" s="278">
        <v>15.204280000000001</v>
      </c>
    </row>
    <row r="37" spans="1:13">
      <c r="A37" s="302">
        <v>28</v>
      </c>
      <c r="B37" s="278" t="s">
        <v>233</v>
      </c>
      <c r="C37" s="278">
        <v>1938.25</v>
      </c>
      <c r="D37" s="280">
        <v>1909.0833333333333</v>
      </c>
      <c r="E37" s="280">
        <v>1874.1666666666665</v>
      </c>
      <c r="F37" s="280">
        <v>1810.0833333333333</v>
      </c>
      <c r="G37" s="280">
        <v>1775.1666666666665</v>
      </c>
      <c r="H37" s="280">
        <v>1973.1666666666665</v>
      </c>
      <c r="I37" s="280">
        <v>2008.083333333333</v>
      </c>
      <c r="J37" s="280">
        <v>2072.1666666666665</v>
      </c>
      <c r="K37" s="278">
        <v>1944</v>
      </c>
      <c r="L37" s="278">
        <v>1845</v>
      </c>
      <c r="M37" s="278">
        <v>0.48507</v>
      </c>
    </row>
    <row r="38" spans="1:13">
      <c r="A38" s="302">
        <v>29</v>
      </c>
      <c r="B38" s="278" t="s">
        <v>61</v>
      </c>
      <c r="C38" s="278">
        <v>919.05</v>
      </c>
      <c r="D38" s="280">
        <v>913.68333333333339</v>
      </c>
      <c r="E38" s="280">
        <v>902.36666666666679</v>
      </c>
      <c r="F38" s="280">
        <v>885.68333333333339</v>
      </c>
      <c r="G38" s="280">
        <v>874.36666666666679</v>
      </c>
      <c r="H38" s="280">
        <v>930.36666666666679</v>
      </c>
      <c r="I38" s="280">
        <v>941.68333333333339</v>
      </c>
      <c r="J38" s="280">
        <v>958.36666666666679</v>
      </c>
      <c r="K38" s="278">
        <v>925</v>
      </c>
      <c r="L38" s="278">
        <v>897</v>
      </c>
      <c r="M38" s="278">
        <v>5.92605</v>
      </c>
    </row>
    <row r="39" spans="1:13">
      <c r="A39" s="302">
        <v>30</v>
      </c>
      <c r="B39" s="278" t="s">
        <v>234</v>
      </c>
      <c r="C39" s="278">
        <v>221.1</v>
      </c>
      <c r="D39" s="280">
        <v>219.56666666666669</v>
      </c>
      <c r="E39" s="280">
        <v>214.63333333333338</v>
      </c>
      <c r="F39" s="280">
        <v>208.16666666666669</v>
      </c>
      <c r="G39" s="280">
        <v>203.23333333333338</v>
      </c>
      <c r="H39" s="280">
        <v>226.03333333333339</v>
      </c>
      <c r="I39" s="280">
        <v>230.96666666666673</v>
      </c>
      <c r="J39" s="280">
        <v>237.43333333333339</v>
      </c>
      <c r="K39" s="278">
        <v>224.5</v>
      </c>
      <c r="L39" s="278">
        <v>213.1</v>
      </c>
      <c r="M39" s="278">
        <v>128.97638000000001</v>
      </c>
    </row>
    <row r="40" spans="1:13">
      <c r="A40" s="302">
        <v>31</v>
      </c>
      <c r="B40" s="278" t="s">
        <v>62</v>
      </c>
      <c r="C40" s="278">
        <v>47.3</v>
      </c>
      <c r="D40" s="280">
        <v>47.166666666666664</v>
      </c>
      <c r="E40" s="280">
        <v>46.833333333333329</v>
      </c>
      <c r="F40" s="280">
        <v>46.366666666666667</v>
      </c>
      <c r="G40" s="280">
        <v>46.033333333333331</v>
      </c>
      <c r="H40" s="280">
        <v>47.633333333333326</v>
      </c>
      <c r="I40" s="280">
        <v>47.966666666666654</v>
      </c>
      <c r="J40" s="280">
        <v>48.433333333333323</v>
      </c>
      <c r="K40" s="278">
        <v>47.5</v>
      </c>
      <c r="L40" s="278">
        <v>46.7</v>
      </c>
      <c r="M40" s="278">
        <v>173.2424</v>
      </c>
    </row>
    <row r="41" spans="1:13">
      <c r="A41" s="302">
        <v>32</v>
      </c>
      <c r="B41" s="278" t="s">
        <v>63</v>
      </c>
      <c r="C41" s="278">
        <v>34.299999999999997</v>
      </c>
      <c r="D41" s="280">
        <v>34.233333333333327</v>
      </c>
      <c r="E41" s="280">
        <v>33.666666666666657</v>
      </c>
      <c r="F41" s="280">
        <v>33.033333333333331</v>
      </c>
      <c r="G41" s="280">
        <v>32.466666666666661</v>
      </c>
      <c r="H41" s="280">
        <v>34.866666666666653</v>
      </c>
      <c r="I41" s="280">
        <v>35.43333333333333</v>
      </c>
      <c r="J41" s="280">
        <v>36.066666666666649</v>
      </c>
      <c r="K41" s="278">
        <v>34.799999999999997</v>
      </c>
      <c r="L41" s="278">
        <v>33.6</v>
      </c>
      <c r="M41" s="278">
        <v>36.060890000000001</v>
      </c>
    </row>
    <row r="42" spans="1:13">
      <c r="A42" s="302">
        <v>33</v>
      </c>
      <c r="B42" s="278" t="s">
        <v>64</v>
      </c>
      <c r="C42" s="278">
        <v>1324.2</v>
      </c>
      <c r="D42" s="280">
        <v>1321.5</v>
      </c>
      <c r="E42" s="280">
        <v>1299</v>
      </c>
      <c r="F42" s="280">
        <v>1273.8</v>
      </c>
      <c r="G42" s="280">
        <v>1251.3</v>
      </c>
      <c r="H42" s="280">
        <v>1346.7</v>
      </c>
      <c r="I42" s="280">
        <v>1369.2</v>
      </c>
      <c r="J42" s="280">
        <v>1394.4</v>
      </c>
      <c r="K42" s="278">
        <v>1344</v>
      </c>
      <c r="L42" s="278">
        <v>1296.3</v>
      </c>
      <c r="M42" s="278">
        <v>22.719139999999999</v>
      </c>
    </row>
    <row r="43" spans="1:13">
      <c r="A43" s="302">
        <v>34</v>
      </c>
      <c r="B43" s="278" t="s">
        <v>67</v>
      </c>
      <c r="C43" s="278">
        <v>529.95000000000005</v>
      </c>
      <c r="D43" s="280">
        <v>533.33333333333337</v>
      </c>
      <c r="E43" s="280">
        <v>520.11666666666679</v>
      </c>
      <c r="F43" s="280">
        <v>510.28333333333342</v>
      </c>
      <c r="G43" s="280">
        <v>497.06666666666683</v>
      </c>
      <c r="H43" s="280">
        <v>543.16666666666674</v>
      </c>
      <c r="I43" s="280">
        <v>556.38333333333321</v>
      </c>
      <c r="J43" s="280">
        <v>566.2166666666667</v>
      </c>
      <c r="K43" s="278">
        <v>546.54999999999995</v>
      </c>
      <c r="L43" s="278">
        <v>523.5</v>
      </c>
      <c r="M43" s="278">
        <v>16.096</v>
      </c>
    </row>
    <row r="44" spans="1:13">
      <c r="A44" s="302">
        <v>35</v>
      </c>
      <c r="B44" s="278" t="s">
        <v>66</v>
      </c>
      <c r="C44" s="278">
        <v>73.25</v>
      </c>
      <c r="D44" s="280">
        <v>73.483333333333334</v>
      </c>
      <c r="E44" s="280">
        <v>72.466666666666669</v>
      </c>
      <c r="F44" s="280">
        <v>71.683333333333337</v>
      </c>
      <c r="G44" s="280">
        <v>70.666666666666671</v>
      </c>
      <c r="H44" s="280">
        <v>74.266666666666666</v>
      </c>
      <c r="I44" s="280">
        <v>75.283333333333346</v>
      </c>
      <c r="J44" s="280">
        <v>76.066666666666663</v>
      </c>
      <c r="K44" s="278">
        <v>74.5</v>
      </c>
      <c r="L44" s="278">
        <v>72.7</v>
      </c>
      <c r="M44" s="278">
        <v>47.124079999999999</v>
      </c>
    </row>
    <row r="45" spans="1:13">
      <c r="A45" s="302">
        <v>36</v>
      </c>
      <c r="B45" s="278" t="s">
        <v>68</v>
      </c>
      <c r="C45" s="278">
        <v>266.75</v>
      </c>
      <c r="D45" s="280">
        <v>269.3</v>
      </c>
      <c r="E45" s="280">
        <v>260.75</v>
      </c>
      <c r="F45" s="280">
        <v>254.75</v>
      </c>
      <c r="G45" s="280">
        <v>246.2</v>
      </c>
      <c r="H45" s="280">
        <v>275.3</v>
      </c>
      <c r="I45" s="280">
        <v>283.85000000000008</v>
      </c>
      <c r="J45" s="280">
        <v>289.85000000000002</v>
      </c>
      <c r="K45" s="278">
        <v>277.85000000000002</v>
      </c>
      <c r="L45" s="278">
        <v>263.3</v>
      </c>
      <c r="M45" s="278">
        <v>16.153009999999998</v>
      </c>
    </row>
    <row r="46" spans="1:13">
      <c r="A46" s="302">
        <v>37</v>
      </c>
      <c r="B46" s="278" t="s">
        <v>71</v>
      </c>
      <c r="C46" s="278">
        <v>20.95</v>
      </c>
      <c r="D46" s="280">
        <v>20.916666666666664</v>
      </c>
      <c r="E46" s="280">
        <v>20.68333333333333</v>
      </c>
      <c r="F46" s="280">
        <v>20.416666666666664</v>
      </c>
      <c r="G46" s="280">
        <v>20.18333333333333</v>
      </c>
      <c r="H46" s="280">
        <v>21.18333333333333</v>
      </c>
      <c r="I46" s="280">
        <v>21.416666666666664</v>
      </c>
      <c r="J46" s="280">
        <v>21.68333333333333</v>
      </c>
      <c r="K46" s="278">
        <v>21.15</v>
      </c>
      <c r="L46" s="278">
        <v>20.65</v>
      </c>
      <c r="M46" s="278">
        <v>155.89273</v>
      </c>
    </row>
    <row r="47" spans="1:13">
      <c r="A47" s="302">
        <v>38</v>
      </c>
      <c r="B47" s="278" t="s">
        <v>75</v>
      </c>
      <c r="C47" s="278">
        <v>359.1</v>
      </c>
      <c r="D47" s="280">
        <v>362.7166666666667</v>
      </c>
      <c r="E47" s="280">
        <v>350.58333333333337</v>
      </c>
      <c r="F47" s="280">
        <v>342.06666666666666</v>
      </c>
      <c r="G47" s="280">
        <v>329.93333333333334</v>
      </c>
      <c r="H47" s="280">
        <v>371.23333333333341</v>
      </c>
      <c r="I47" s="280">
        <v>383.36666666666673</v>
      </c>
      <c r="J47" s="280">
        <v>391.88333333333344</v>
      </c>
      <c r="K47" s="278">
        <v>374.85</v>
      </c>
      <c r="L47" s="278">
        <v>354.2</v>
      </c>
      <c r="M47" s="278">
        <v>111.00227</v>
      </c>
    </row>
    <row r="48" spans="1:13">
      <c r="A48" s="302">
        <v>39</v>
      </c>
      <c r="B48" s="278" t="s">
        <v>70</v>
      </c>
      <c r="C48" s="278">
        <v>485.65</v>
      </c>
      <c r="D48" s="280">
        <v>489.06666666666661</v>
      </c>
      <c r="E48" s="280">
        <v>480.68333333333322</v>
      </c>
      <c r="F48" s="280">
        <v>475.71666666666664</v>
      </c>
      <c r="G48" s="280">
        <v>467.33333333333326</v>
      </c>
      <c r="H48" s="280">
        <v>494.03333333333319</v>
      </c>
      <c r="I48" s="280">
        <v>502.41666666666663</v>
      </c>
      <c r="J48" s="280">
        <v>507.38333333333316</v>
      </c>
      <c r="K48" s="278">
        <v>497.45</v>
      </c>
      <c r="L48" s="278">
        <v>484.1</v>
      </c>
      <c r="M48" s="278">
        <v>115.12936000000001</v>
      </c>
    </row>
    <row r="49" spans="1:13">
      <c r="A49" s="302">
        <v>40</v>
      </c>
      <c r="B49" s="278" t="s">
        <v>126</v>
      </c>
      <c r="C49" s="278">
        <v>159.4</v>
      </c>
      <c r="D49" s="280">
        <v>158.41666666666666</v>
      </c>
      <c r="E49" s="280">
        <v>155.98333333333332</v>
      </c>
      <c r="F49" s="280">
        <v>152.56666666666666</v>
      </c>
      <c r="G49" s="280">
        <v>150.13333333333333</v>
      </c>
      <c r="H49" s="280">
        <v>161.83333333333331</v>
      </c>
      <c r="I49" s="280">
        <v>164.26666666666665</v>
      </c>
      <c r="J49" s="280">
        <v>167.68333333333331</v>
      </c>
      <c r="K49" s="278">
        <v>160.85</v>
      </c>
      <c r="L49" s="278">
        <v>155</v>
      </c>
      <c r="M49" s="278">
        <v>41.527090000000001</v>
      </c>
    </row>
    <row r="50" spans="1:13">
      <c r="A50" s="302">
        <v>41</v>
      </c>
      <c r="B50" s="278" t="s">
        <v>72</v>
      </c>
      <c r="C50" s="278">
        <v>352</v>
      </c>
      <c r="D50" s="280">
        <v>355.45</v>
      </c>
      <c r="E50" s="280">
        <v>344.95</v>
      </c>
      <c r="F50" s="280">
        <v>337.9</v>
      </c>
      <c r="G50" s="280">
        <v>327.39999999999998</v>
      </c>
      <c r="H50" s="280">
        <v>362.5</v>
      </c>
      <c r="I50" s="280">
        <v>373</v>
      </c>
      <c r="J50" s="280">
        <v>380.05</v>
      </c>
      <c r="K50" s="278">
        <v>365.95</v>
      </c>
      <c r="L50" s="278">
        <v>348.4</v>
      </c>
      <c r="M50" s="278">
        <v>63.110439999999997</v>
      </c>
    </row>
    <row r="51" spans="1:13">
      <c r="A51" s="302">
        <v>42</v>
      </c>
      <c r="B51" s="278" t="s">
        <v>235</v>
      </c>
      <c r="C51" s="278">
        <v>927.05</v>
      </c>
      <c r="D51" s="280">
        <v>934.5333333333333</v>
      </c>
      <c r="E51" s="280">
        <v>909.16666666666663</v>
      </c>
      <c r="F51" s="280">
        <v>891.2833333333333</v>
      </c>
      <c r="G51" s="280">
        <v>865.91666666666663</v>
      </c>
      <c r="H51" s="280">
        <v>952.41666666666663</v>
      </c>
      <c r="I51" s="280">
        <v>977.78333333333342</v>
      </c>
      <c r="J51" s="280">
        <v>995.66666666666663</v>
      </c>
      <c r="K51" s="278">
        <v>959.9</v>
      </c>
      <c r="L51" s="278">
        <v>916.65</v>
      </c>
      <c r="M51" s="278">
        <v>0.77424000000000004</v>
      </c>
    </row>
    <row r="52" spans="1:13">
      <c r="A52" s="302">
        <v>43</v>
      </c>
      <c r="B52" s="278" t="s">
        <v>73</v>
      </c>
      <c r="C52" s="278">
        <v>9982.1</v>
      </c>
      <c r="D52" s="280">
        <v>10097.383333333333</v>
      </c>
      <c r="E52" s="280">
        <v>9794.8166666666657</v>
      </c>
      <c r="F52" s="280">
        <v>9607.5333333333328</v>
      </c>
      <c r="G52" s="280">
        <v>9304.9666666666653</v>
      </c>
      <c r="H52" s="280">
        <v>10284.666666666666</v>
      </c>
      <c r="I52" s="280">
        <v>10587.233333333335</v>
      </c>
      <c r="J52" s="280">
        <v>10774.516666666666</v>
      </c>
      <c r="K52" s="278">
        <v>10399.950000000001</v>
      </c>
      <c r="L52" s="278">
        <v>9910.1</v>
      </c>
      <c r="M52" s="278">
        <v>0.42651</v>
      </c>
    </row>
    <row r="53" spans="1:13">
      <c r="A53" s="302">
        <v>44</v>
      </c>
      <c r="B53" s="278" t="s">
        <v>76</v>
      </c>
      <c r="C53" s="278">
        <v>3193.95</v>
      </c>
      <c r="D53" s="280">
        <v>3214.6</v>
      </c>
      <c r="E53" s="280">
        <v>3139.35</v>
      </c>
      <c r="F53" s="280">
        <v>3084.75</v>
      </c>
      <c r="G53" s="280">
        <v>3009.5</v>
      </c>
      <c r="H53" s="280">
        <v>3269.2</v>
      </c>
      <c r="I53" s="280">
        <v>3344.45</v>
      </c>
      <c r="J53" s="280">
        <v>3399.0499999999997</v>
      </c>
      <c r="K53" s="278">
        <v>3289.85</v>
      </c>
      <c r="L53" s="278">
        <v>3160</v>
      </c>
      <c r="M53" s="278">
        <v>13.79063</v>
      </c>
    </row>
    <row r="54" spans="1:13">
      <c r="A54" s="302">
        <v>45</v>
      </c>
      <c r="B54" s="278" t="s">
        <v>82</v>
      </c>
      <c r="C54" s="278">
        <v>606.9</v>
      </c>
      <c r="D54" s="280">
        <v>598.31666666666672</v>
      </c>
      <c r="E54" s="280">
        <v>584.63333333333344</v>
      </c>
      <c r="F54" s="280">
        <v>562.36666666666667</v>
      </c>
      <c r="G54" s="280">
        <v>548.68333333333339</v>
      </c>
      <c r="H54" s="280">
        <v>620.58333333333348</v>
      </c>
      <c r="I54" s="280">
        <v>634.26666666666665</v>
      </c>
      <c r="J54" s="280">
        <v>656.53333333333353</v>
      </c>
      <c r="K54" s="278">
        <v>612</v>
      </c>
      <c r="L54" s="278">
        <v>576.04999999999995</v>
      </c>
      <c r="M54" s="278">
        <v>8.3024299999999993</v>
      </c>
    </row>
    <row r="55" spans="1:13">
      <c r="A55" s="302">
        <v>46</v>
      </c>
      <c r="B55" s="278" t="s">
        <v>77</v>
      </c>
      <c r="C55" s="278">
        <v>325.95</v>
      </c>
      <c r="D55" s="280">
        <v>329.83333333333331</v>
      </c>
      <c r="E55" s="280">
        <v>320.11666666666662</v>
      </c>
      <c r="F55" s="280">
        <v>314.2833333333333</v>
      </c>
      <c r="G55" s="280">
        <v>304.56666666666661</v>
      </c>
      <c r="H55" s="280">
        <v>335.66666666666663</v>
      </c>
      <c r="I55" s="280">
        <v>345.38333333333333</v>
      </c>
      <c r="J55" s="280">
        <v>351.21666666666664</v>
      </c>
      <c r="K55" s="278">
        <v>339.55</v>
      </c>
      <c r="L55" s="278">
        <v>324</v>
      </c>
      <c r="M55" s="278">
        <v>48.823630000000001</v>
      </c>
    </row>
    <row r="56" spans="1:13">
      <c r="A56" s="302">
        <v>47</v>
      </c>
      <c r="B56" s="278" t="s">
        <v>78</v>
      </c>
      <c r="C56" s="278">
        <v>83.95</v>
      </c>
      <c r="D56" s="280">
        <v>83.7</v>
      </c>
      <c r="E56" s="280">
        <v>81.400000000000006</v>
      </c>
      <c r="F56" s="280">
        <v>78.850000000000009</v>
      </c>
      <c r="G56" s="280">
        <v>76.550000000000011</v>
      </c>
      <c r="H56" s="280">
        <v>86.25</v>
      </c>
      <c r="I56" s="280">
        <v>88.549999999999983</v>
      </c>
      <c r="J56" s="280">
        <v>91.1</v>
      </c>
      <c r="K56" s="278">
        <v>86</v>
      </c>
      <c r="L56" s="278">
        <v>81.150000000000006</v>
      </c>
      <c r="M56" s="278">
        <v>117.08692000000001</v>
      </c>
    </row>
    <row r="57" spans="1:13">
      <c r="A57" s="302">
        <v>48</v>
      </c>
      <c r="B57" s="278" t="s">
        <v>79</v>
      </c>
      <c r="C57" s="278">
        <v>122.05</v>
      </c>
      <c r="D57" s="280">
        <v>122.08333333333333</v>
      </c>
      <c r="E57" s="280">
        <v>120.16666666666666</v>
      </c>
      <c r="F57" s="280">
        <v>118.28333333333333</v>
      </c>
      <c r="G57" s="280">
        <v>116.36666666666666</v>
      </c>
      <c r="H57" s="280">
        <v>123.96666666666665</v>
      </c>
      <c r="I57" s="280">
        <v>125.88333333333331</v>
      </c>
      <c r="J57" s="280">
        <v>127.76666666666665</v>
      </c>
      <c r="K57" s="278">
        <v>124</v>
      </c>
      <c r="L57" s="278">
        <v>120.2</v>
      </c>
      <c r="M57" s="278">
        <v>8.0170100000000009</v>
      </c>
    </row>
    <row r="58" spans="1:13">
      <c r="A58" s="302">
        <v>49</v>
      </c>
      <c r="B58" s="278" t="s">
        <v>83</v>
      </c>
      <c r="C58" s="278">
        <v>147.19999999999999</v>
      </c>
      <c r="D58" s="280">
        <v>143.46666666666667</v>
      </c>
      <c r="E58" s="280">
        <v>139.23333333333335</v>
      </c>
      <c r="F58" s="280">
        <v>131.26666666666668</v>
      </c>
      <c r="G58" s="280">
        <v>127.03333333333336</v>
      </c>
      <c r="H58" s="280">
        <v>151.43333333333334</v>
      </c>
      <c r="I58" s="280">
        <v>155.66666666666663</v>
      </c>
      <c r="J58" s="280">
        <v>163.63333333333333</v>
      </c>
      <c r="K58" s="278">
        <v>147.69999999999999</v>
      </c>
      <c r="L58" s="278">
        <v>135.5</v>
      </c>
      <c r="M58" s="278">
        <v>131.93550999999999</v>
      </c>
    </row>
    <row r="59" spans="1:13">
      <c r="A59" s="302">
        <v>50</v>
      </c>
      <c r="B59" s="278" t="s">
        <v>84</v>
      </c>
      <c r="C59" s="278">
        <v>598.6</v>
      </c>
      <c r="D59" s="280">
        <v>604.36666666666667</v>
      </c>
      <c r="E59" s="280">
        <v>587.48333333333335</v>
      </c>
      <c r="F59" s="280">
        <v>576.36666666666667</v>
      </c>
      <c r="G59" s="280">
        <v>559.48333333333335</v>
      </c>
      <c r="H59" s="280">
        <v>615.48333333333335</v>
      </c>
      <c r="I59" s="280">
        <v>632.36666666666679</v>
      </c>
      <c r="J59" s="280">
        <v>643.48333333333335</v>
      </c>
      <c r="K59" s="278">
        <v>621.25</v>
      </c>
      <c r="L59" s="278">
        <v>593.25</v>
      </c>
      <c r="M59" s="278">
        <v>81.93432</v>
      </c>
    </row>
    <row r="60" spans="1:13">
      <c r="A60" s="302">
        <v>51</v>
      </c>
      <c r="B60" s="278" t="s">
        <v>236</v>
      </c>
      <c r="C60" s="278">
        <v>124.95</v>
      </c>
      <c r="D60" s="280">
        <v>123.96666666666665</v>
      </c>
      <c r="E60" s="280">
        <v>121.98333333333331</v>
      </c>
      <c r="F60" s="280">
        <v>119.01666666666665</v>
      </c>
      <c r="G60" s="280">
        <v>117.0333333333333</v>
      </c>
      <c r="H60" s="280">
        <v>126.93333333333331</v>
      </c>
      <c r="I60" s="280">
        <v>128.91666666666666</v>
      </c>
      <c r="J60" s="280">
        <v>131.88333333333333</v>
      </c>
      <c r="K60" s="278">
        <v>125.95</v>
      </c>
      <c r="L60" s="278">
        <v>121</v>
      </c>
      <c r="M60" s="278">
        <v>12.92299</v>
      </c>
    </row>
    <row r="61" spans="1:13">
      <c r="A61" s="302">
        <v>52</v>
      </c>
      <c r="B61" s="278" t="s">
        <v>85</v>
      </c>
      <c r="C61" s="278">
        <v>135.4</v>
      </c>
      <c r="D61" s="280">
        <v>136.46666666666667</v>
      </c>
      <c r="E61" s="280">
        <v>133.38333333333333</v>
      </c>
      <c r="F61" s="280">
        <v>131.36666666666665</v>
      </c>
      <c r="G61" s="280">
        <v>128.2833333333333</v>
      </c>
      <c r="H61" s="280">
        <v>138.48333333333335</v>
      </c>
      <c r="I61" s="280">
        <v>141.56666666666666</v>
      </c>
      <c r="J61" s="280">
        <v>143.58333333333337</v>
      </c>
      <c r="K61" s="278">
        <v>139.55000000000001</v>
      </c>
      <c r="L61" s="278">
        <v>134.44999999999999</v>
      </c>
      <c r="M61" s="278">
        <v>70.644850000000005</v>
      </c>
    </row>
    <row r="62" spans="1:13">
      <c r="A62" s="302">
        <v>53</v>
      </c>
      <c r="B62" s="278" t="s">
        <v>86</v>
      </c>
      <c r="C62" s="278">
        <v>1505.85</v>
      </c>
      <c r="D62" s="280">
        <v>1519.6999999999998</v>
      </c>
      <c r="E62" s="280">
        <v>1473.5999999999997</v>
      </c>
      <c r="F62" s="280">
        <v>1441.35</v>
      </c>
      <c r="G62" s="280">
        <v>1395.2499999999998</v>
      </c>
      <c r="H62" s="280">
        <v>1551.9499999999996</v>
      </c>
      <c r="I62" s="280">
        <v>1598.05</v>
      </c>
      <c r="J62" s="280">
        <v>1630.2999999999995</v>
      </c>
      <c r="K62" s="278">
        <v>1565.8</v>
      </c>
      <c r="L62" s="278">
        <v>1487.45</v>
      </c>
      <c r="M62" s="278">
        <v>12.06653</v>
      </c>
    </row>
    <row r="63" spans="1:13">
      <c r="A63" s="302">
        <v>54</v>
      </c>
      <c r="B63" s="278" t="s">
        <v>87</v>
      </c>
      <c r="C63" s="278">
        <v>357.2</v>
      </c>
      <c r="D63" s="280">
        <v>359.2</v>
      </c>
      <c r="E63" s="280">
        <v>350.45</v>
      </c>
      <c r="F63" s="280">
        <v>343.7</v>
      </c>
      <c r="G63" s="280">
        <v>334.95</v>
      </c>
      <c r="H63" s="280">
        <v>365.95</v>
      </c>
      <c r="I63" s="280">
        <v>374.7</v>
      </c>
      <c r="J63" s="280">
        <v>381.45</v>
      </c>
      <c r="K63" s="278">
        <v>367.95</v>
      </c>
      <c r="L63" s="278">
        <v>352.45</v>
      </c>
      <c r="M63" s="278">
        <v>12.31981</v>
      </c>
    </row>
    <row r="64" spans="1:13">
      <c r="A64" s="302">
        <v>55</v>
      </c>
      <c r="B64" s="278" t="s">
        <v>237</v>
      </c>
      <c r="C64" s="278">
        <v>564</v>
      </c>
      <c r="D64" s="280">
        <v>568.51666666666665</v>
      </c>
      <c r="E64" s="280">
        <v>557.0333333333333</v>
      </c>
      <c r="F64" s="280">
        <v>550.06666666666661</v>
      </c>
      <c r="G64" s="280">
        <v>538.58333333333326</v>
      </c>
      <c r="H64" s="280">
        <v>575.48333333333335</v>
      </c>
      <c r="I64" s="280">
        <v>586.9666666666667</v>
      </c>
      <c r="J64" s="280">
        <v>593.93333333333339</v>
      </c>
      <c r="K64" s="278">
        <v>580</v>
      </c>
      <c r="L64" s="278">
        <v>561.54999999999995</v>
      </c>
      <c r="M64" s="278">
        <v>1.3608</v>
      </c>
    </row>
    <row r="65" spans="1:13">
      <c r="A65" s="302">
        <v>56</v>
      </c>
      <c r="B65" s="278" t="s">
        <v>238</v>
      </c>
      <c r="C65" s="278">
        <v>214.75</v>
      </c>
      <c r="D65" s="280">
        <v>214.85</v>
      </c>
      <c r="E65" s="280">
        <v>210</v>
      </c>
      <c r="F65" s="280">
        <v>205.25</v>
      </c>
      <c r="G65" s="280">
        <v>200.4</v>
      </c>
      <c r="H65" s="280">
        <v>219.6</v>
      </c>
      <c r="I65" s="280">
        <v>224.44999999999996</v>
      </c>
      <c r="J65" s="280">
        <v>229.2</v>
      </c>
      <c r="K65" s="278">
        <v>219.7</v>
      </c>
      <c r="L65" s="278">
        <v>210.1</v>
      </c>
      <c r="M65" s="278">
        <v>7.2650600000000001</v>
      </c>
    </row>
    <row r="66" spans="1:13">
      <c r="A66" s="302">
        <v>57</v>
      </c>
      <c r="B66" s="278" t="s">
        <v>88</v>
      </c>
      <c r="C66" s="278">
        <v>386.25</v>
      </c>
      <c r="D66" s="280">
        <v>379.45</v>
      </c>
      <c r="E66" s="280">
        <v>370.45</v>
      </c>
      <c r="F66" s="280">
        <v>354.65</v>
      </c>
      <c r="G66" s="280">
        <v>345.65</v>
      </c>
      <c r="H66" s="280">
        <v>395.25</v>
      </c>
      <c r="I66" s="280">
        <v>404.25</v>
      </c>
      <c r="J66" s="280">
        <v>420.05</v>
      </c>
      <c r="K66" s="278">
        <v>388.45</v>
      </c>
      <c r="L66" s="278">
        <v>363.65</v>
      </c>
      <c r="M66" s="278">
        <v>21.750350000000001</v>
      </c>
    </row>
    <row r="67" spans="1:13">
      <c r="A67" s="302">
        <v>58</v>
      </c>
      <c r="B67" s="278" t="s">
        <v>94</v>
      </c>
      <c r="C67" s="278">
        <v>138</v>
      </c>
      <c r="D67" s="280">
        <v>136.85</v>
      </c>
      <c r="E67" s="280">
        <v>135.04999999999998</v>
      </c>
      <c r="F67" s="280">
        <v>132.1</v>
      </c>
      <c r="G67" s="280">
        <v>130.29999999999998</v>
      </c>
      <c r="H67" s="280">
        <v>139.79999999999998</v>
      </c>
      <c r="I67" s="280">
        <v>141.6</v>
      </c>
      <c r="J67" s="280">
        <v>144.54999999999998</v>
      </c>
      <c r="K67" s="278">
        <v>138.65</v>
      </c>
      <c r="L67" s="278">
        <v>133.9</v>
      </c>
      <c r="M67" s="278">
        <v>101.18659</v>
      </c>
    </row>
    <row r="68" spans="1:13">
      <c r="A68" s="302">
        <v>59</v>
      </c>
      <c r="B68" s="278" t="s">
        <v>89</v>
      </c>
      <c r="C68" s="278">
        <v>487.55</v>
      </c>
      <c r="D68" s="280">
        <v>488.11666666666662</v>
      </c>
      <c r="E68" s="280">
        <v>481.83333333333326</v>
      </c>
      <c r="F68" s="280">
        <v>476.11666666666662</v>
      </c>
      <c r="G68" s="280">
        <v>469.83333333333326</v>
      </c>
      <c r="H68" s="280">
        <v>493.83333333333326</v>
      </c>
      <c r="I68" s="280">
        <v>500.11666666666667</v>
      </c>
      <c r="J68" s="280">
        <v>505.83333333333326</v>
      </c>
      <c r="K68" s="278">
        <v>494.4</v>
      </c>
      <c r="L68" s="278">
        <v>482.4</v>
      </c>
      <c r="M68" s="278">
        <v>20.10669</v>
      </c>
    </row>
    <row r="69" spans="1:13">
      <c r="A69" s="302">
        <v>60</v>
      </c>
      <c r="B69" s="278" t="s">
        <v>239</v>
      </c>
      <c r="C69" s="278">
        <v>528.5</v>
      </c>
      <c r="D69" s="280">
        <v>532.19999999999993</v>
      </c>
      <c r="E69" s="280">
        <v>519.64999999999986</v>
      </c>
      <c r="F69" s="280">
        <v>510.79999999999995</v>
      </c>
      <c r="G69" s="280">
        <v>498.24999999999989</v>
      </c>
      <c r="H69" s="280">
        <v>541.04999999999984</v>
      </c>
      <c r="I69" s="280">
        <v>553.5999999999998</v>
      </c>
      <c r="J69" s="280">
        <v>562.44999999999982</v>
      </c>
      <c r="K69" s="278">
        <v>544.75</v>
      </c>
      <c r="L69" s="278">
        <v>523.35</v>
      </c>
      <c r="M69" s="278">
        <v>0.48142000000000001</v>
      </c>
    </row>
    <row r="70" spans="1:13">
      <c r="A70" s="302">
        <v>61</v>
      </c>
      <c r="B70" s="278" t="s">
        <v>92</v>
      </c>
      <c r="C70" s="278">
        <v>2363.35</v>
      </c>
      <c r="D70" s="280">
        <v>2385.7833333333333</v>
      </c>
      <c r="E70" s="280">
        <v>2326.5666666666666</v>
      </c>
      <c r="F70" s="280">
        <v>2289.7833333333333</v>
      </c>
      <c r="G70" s="280">
        <v>2230.5666666666666</v>
      </c>
      <c r="H70" s="280">
        <v>2422.5666666666666</v>
      </c>
      <c r="I70" s="280">
        <v>2481.7833333333328</v>
      </c>
      <c r="J70" s="280">
        <v>2518.5666666666666</v>
      </c>
      <c r="K70" s="278">
        <v>2445</v>
      </c>
      <c r="L70" s="278">
        <v>2349</v>
      </c>
      <c r="M70" s="278">
        <v>8.5550700000000006</v>
      </c>
    </row>
    <row r="71" spans="1:13">
      <c r="A71" s="302">
        <v>62</v>
      </c>
      <c r="B71" s="278" t="s">
        <v>95</v>
      </c>
      <c r="C71" s="278">
        <v>3949.75</v>
      </c>
      <c r="D71" s="280">
        <v>3959.3333333333335</v>
      </c>
      <c r="E71" s="280">
        <v>3882.4666666666672</v>
      </c>
      <c r="F71" s="280">
        <v>3815.1833333333338</v>
      </c>
      <c r="G71" s="280">
        <v>3738.3166666666675</v>
      </c>
      <c r="H71" s="280">
        <v>4026.6166666666668</v>
      </c>
      <c r="I71" s="280">
        <v>4103.4833333333327</v>
      </c>
      <c r="J71" s="280">
        <v>4170.7666666666664</v>
      </c>
      <c r="K71" s="278">
        <v>4036.2</v>
      </c>
      <c r="L71" s="278">
        <v>3892.05</v>
      </c>
      <c r="M71" s="278">
        <v>8.6116799999999998</v>
      </c>
    </row>
    <row r="72" spans="1:13">
      <c r="A72" s="302">
        <v>63</v>
      </c>
      <c r="B72" s="278" t="s">
        <v>240</v>
      </c>
      <c r="C72" s="278">
        <v>37.65</v>
      </c>
      <c r="D72" s="280">
        <v>37.416666666666664</v>
      </c>
      <c r="E72" s="280">
        <v>36.533333333333331</v>
      </c>
      <c r="F72" s="280">
        <v>35.416666666666664</v>
      </c>
      <c r="G72" s="280">
        <v>34.533333333333331</v>
      </c>
      <c r="H72" s="280">
        <v>38.533333333333331</v>
      </c>
      <c r="I72" s="280">
        <v>39.416666666666671</v>
      </c>
      <c r="J72" s="280">
        <v>40.533333333333331</v>
      </c>
      <c r="K72" s="278">
        <v>38.299999999999997</v>
      </c>
      <c r="L72" s="278">
        <v>36.299999999999997</v>
      </c>
      <c r="M72" s="278">
        <v>8.7381600000000006</v>
      </c>
    </row>
    <row r="73" spans="1:13">
      <c r="A73" s="302">
        <v>64</v>
      </c>
      <c r="B73" s="278" t="s">
        <v>96</v>
      </c>
      <c r="C73" s="278">
        <v>14326.85</v>
      </c>
      <c r="D73" s="280">
        <v>14270.783333333333</v>
      </c>
      <c r="E73" s="280">
        <v>14156.566666666666</v>
      </c>
      <c r="F73" s="280">
        <v>13986.283333333333</v>
      </c>
      <c r="G73" s="280">
        <v>13872.066666666666</v>
      </c>
      <c r="H73" s="280">
        <v>14441.066666666666</v>
      </c>
      <c r="I73" s="280">
        <v>14555.283333333333</v>
      </c>
      <c r="J73" s="280">
        <v>14725.566666666666</v>
      </c>
      <c r="K73" s="278">
        <v>14385</v>
      </c>
      <c r="L73" s="278">
        <v>14100.5</v>
      </c>
      <c r="M73" s="278">
        <v>1.84694</v>
      </c>
    </row>
    <row r="74" spans="1:13">
      <c r="A74" s="302">
        <v>65</v>
      </c>
      <c r="B74" s="278" t="s">
        <v>241</v>
      </c>
      <c r="C74" s="278">
        <v>198.85</v>
      </c>
      <c r="D74" s="280">
        <v>199.93333333333331</v>
      </c>
      <c r="E74" s="280">
        <v>196.91666666666663</v>
      </c>
      <c r="F74" s="280">
        <v>194.98333333333332</v>
      </c>
      <c r="G74" s="280">
        <v>191.96666666666664</v>
      </c>
      <c r="H74" s="280">
        <v>201.86666666666662</v>
      </c>
      <c r="I74" s="280">
        <v>204.88333333333333</v>
      </c>
      <c r="J74" s="280">
        <v>206.81666666666661</v>
      </c>
      <c r="K74" s="278">
        <v>202.95</v>
      </c>
      <c r="L74" s="278">
        <v>198</v>
      </c>
      <c r="M74" s="278">
        <v>1.26048</v>
      </c>
    </row>
    <row r="75" spans="1:13">
      <c r="A75" s="302">
        <v>66</v>
      </c>
      <c r="B75" s="278" t="s">
        <v>242</v>
      </c>
      <c r="C75" s="278">
        <v>628.6</v>
      </c>
      <c r="D75" s="280">
        <v>622.11666666666667</v>
      </c>
      <c r="E75" s="280">
        <v>609.83333333333337</v>
      </c>
      <c r="F75" s="280">
        <v>591.06666666666672</v>
      </c>
      <c r="G75" s="280">
        <v>578.78333333333342</v>
      </c>
      <c r="H75" s="280">
        <v>640.88333333333333</v>
      </c>
      <c r="I75" s="280">
        <v>653.16666666666663</v>
      </c>
      <c r="J75" s="280">
        <v>671.93333333333328</v>
      </c>
      <c r="K75" s="278">
        <v>634.4</v>
      </c>
      <c r="L75" s="278">
        <v>603.35</v>
      </c>
      <c r="M75" s="278">
        <v>2.3757000000000001</v>
      </c>
    </row>
    <row r="76" spans="1:13">
      <c r="A76" s="302">
        <v>67</v>
      </c>
      <c r="B76" s="278" t="s">
        <v>243</v>
      </c>
      <c r="C76" s="278">
        <v>65.8</v>
      </c>
      <c r="D76" s="280">
        <v>66.399999999999991</v>
      </c>
      <c r="E76" s="280">
        <v>64.59999999999998</v>
      </c>
      <c r="F76" s="280">
        <v>63.399999999999991</v>
      </c>
      <c r="G76" s="280">
        <v>61.59999999999998</v>
      </c>
      <c r="H76" s="280">
        <v>67.59999999999998</v>
      </c>
      <c r="I76" s="280">
        <v>69.399999999999991</v>
      </c>
      <c r="J76" s="280">
        <v>70.59999999999998</v>
      </c>
      <c r="K76" s="278">
        <v>68.2</v>
      </c>
      <c r="L76" s="278">
        <v>65.2</v>
      </c>
      <c r="M76" s="278">
        <v>8.6026600000000002</v>
      </c>
    </row>
    <row r="77" spans="1:13">
      <c r="A77" s="302">
        <v>68</v>
      </c>
      <c r="B77" s="278" t="s">
        <v>98</v>
      </c>
      <c r="C77" s="278">
        <v>709.15</v>
      </c>
      <c r="D77" s="280">
        <v>701.55000000000007</v>
      </c>
      <c r="E77" s="280">
        <v>685.10000000000014</v>
      </c>
      <c r="F77" s="280">
        <v>661.05000000000007</v>
      </c>
      <c r="G77" s="280">
        <v>644.60000000000014</v>
      </c>
      <c r="H77" s="280">
        <v>725.60000000000014</v>
      </c>
      <c r="I77" s="280">
        <v>742.05000000000018</v>
      </c>
      <c r="J77" s="280">
        <v>766.10000000000014</v>
      </c>
      <c r="K77" s="278">
        <v>718</v>
      </c>
      <c r="L77" s="278">
        <v>677.5</v>
      </c>
      <c r="M77" s="278">
        <v>51.577599999999997</v>
      </c>
    </row>
    <row r="78" spans="1:13">
      <c r="A78" s="302">
        <v>69</v>
      </c>
      <c r="B78" s="278" t="s">
        <v>99</v>
      </c>
      <c r="C78" s="278">
        <v>146.1</v>
      </c>
      <c r="D78" s="280">
        <v>146.85</v>
      </c>
      <c r="E78" s="280">
        <v>143.54999999999998</v>
      </c>
      <c r="F78" s="280">
        <v>141</v>
      </c>
      <c r="G78" s="280">
        <v>137.69999999999999</v>
      </c>
      <c r="H78" s="280">
        <v>149.39999999999998</v>
      </c>
      <c r="I78" s="280">
        <v>152.69999999999999</v>
      </c>
      <c r="J78" s="280">
        <v>155.24999999999997</v>
      </c>
      <c r="K78" s="278">
        <v>150.15</v>
      </c>
      <c r="L78" s="278">
        <v>144.30000000000001</v>
      </c>
      <c r="M78" s="278">
        <v>20.044319999999999</v>
      </c>
    </row>
    <row r="79" spans="1:13">
      <c r="A79" s="302">
        <v>70</v>
      </c>
      <c r="B79" s="278" t="s">
        <v>100</v>
      </c>
      <c r="C79" s="278">
        <v>46.75</v>
      </c>
      <c r="D79" s="280">
        <v>46.383333333333333</v>
      </c>
      <c r="E79" s="280">
        <v>44.766666666666666</v>
      </c>
      <c r="F79" s="280">
        <v>42.783333333333331</v>
      </c>
      <c r="G79" s="280">
        <v>41.166666666666664</v>
      </c>
      <c r="H79" s="280">
        <v>48.366666666666667</v>
      </c>
      <c r="I79" s="280">
        <v>49.983333333333327</v>
      </c>
      <c r="J79" s="280">
        <v>51.966666666666669</v>
      </c>
      <c r="K79" s="278">
        <v>48</v>
      </c>
      <c r="L79" s="278">
        <v>44.4</v>
      </c>
      <c r="M79" s="278">
        <v>254.47452000000001</v>
      </c>
    </row>
    <row r="80" spans="1:13">
      <c r="A80" s="302">
        <v>71</v>
      </c>
      <c r="B80" s="278" t="s">
        <v>371</v>
      </c>
      <c r="C80" s="278">
        <v>117.5</v>
      </c>
      <c r="D80" s="280">
        <v>118.38333333333333</v>
      </c>
      <c r="E80" s="280">
        <v>115.81666666666665</v>
      </c>
      <c r="F80" s="280">
        <v>114.13333333333333</v>
      </c>
      <c r="G80" s="280">
        <v>111.56666666666665</v>
      </c>
      <c r="H80" s="280">
        <v>120.06666666666665</v>
      </c>
      <c r="I80" s="280">
        <v>122.63333333333331</v>
      </c>
      <c r="J80" s="280">
        <v>124.31666666666665</v>
      </c>
      <c r="K80" s="278">
        <v>120.95</v>
      </c>
      <c r="L80" s="278">
        <v>116.7</v>
      </c>
      <c r="M80" s="278">
        <v>5.8308099999999996</v>
      </c>
    </row>
    <row r="81" spans="1:13">
      <c r="A81" s="302">
        <v>72</v>
      </c>
      <c r="B81" s="278" t="s">
        <v>244</v>
      </c>
      <c r="C81" s="278">
        <v>8.4499999999999993</v>
      </c>
      <c r="D81" s="280">
        <v>8.4499999999999993</v>
      </c>
      <c r="E81" s="280">
        <v>8.4499999999999993</v>
      </c>
      <c r="F81" s="280">
        <v>8.4499999999999993</v>
      </c>
      <c r="G81" s="280">
        <v>8.4499999999999993</v>
      </c>
      <c r="H81" s="280">
        <v>8.4499999999999993</v>
      </c>
      <c r="I81" s="280">
        <v>8.4499999999999993</v>
      </c>
      <c r="J81" s="280">
        <v>8.4499999999999993</v>
      </c>
      <c r="K81" s="278">
        <v>8.4499999999999993</v>
      </c>
      <c r="L81" s="278">
        <v>8.4499999999999993</v>
      </c>
      <c r="M81" s="278">
        <v>18.794789999999999</v>
      </c>
    </row>
    <row r="82" spans="1:13">
      <c r="A82" s="302">
        <v>73</v>
      </c>
      <c r="B82" s="278" t="s">
        <v>245</v>
      </c>
      <c r="C82" s="278">
        <v>92.25</v>
      </c>
      <c r="D82" s="280">
        <v>92.25</v>
      </c>
      <c r="E82" s="280">
        <v>92.25</v>
      </c>
      <c r="F82" s="280">
        <v>92.25</v>
      </c>
      <c r="G82" s="280">
        <v>92.25</v>
      </c>
      <c r="H82" s="280">
        <v>92.25</v>
      </c>
      <c r="I82" s="280">
        <v>92.25</v>
      </c>
      <c r="J82" s="280">
        <v>92.25</v>
      </c>
      <c r="K82" s="278">
        <v>92.25</v>
      </c>
      <c r="L82" s="278">
        <v>92.25</v>
      </c>
      <c r="M82" s="278">
        <v>1.7554799999999999</v>
      </c>
    </row>
    <row r="83" spans="1:13">
      <c r="A83" s="302">
        <v>74</v>
      </c>
      <c r="B83" s="278" t="s">
        <v>101</v>
      </c>
      <c r="C83" s="278">
        <v>84.55</v>
      </c>
      <c r="D83" s="280">
        <v>83.833333333333329</v>
      </c>
      <c r="E83" s="280">
        <v>82.516666666666652</v>
      </c>
      <c r="F83" s="280">
        <v>80.48333333333332</v>
      </c>
      <c r="G83" s="280">
        <v>79.166666666666643</v>
      </c>
      <c r="H83" s="280">
        <v>85.86666666666666</v>
      </c>
      <c r="I83" s="280">
        <v>87.183333333333351</v>
      </c>
      <c r="J83" s="280">
        <v>89.216666666666669</v>
      </c>
      <c r="K83" s="278">
        <v>85.15</v>
      </c>
      <c r="L83" s="278">
        <v>81.8</v>
      </c>
      <c r="M83" s="278">
        <v>282.29052999999999</v>
      </c>
    </row>
    <row r="84" spans="1:13">
      <c r="A84" s="302">
        <v>75</v>
      </c>
      <c r="B84" s="278" t="s">
        <v>104</v>
      </c>
      <c r="C84" s="278">
        <v>17</v>
      </c>
      <c r="D84" s="280">
        <v>17.033333333333335</v>
      </c>
      <c r="E84" s="280">
        <v>16.81666666666667</v>
      </c>
      <c r="F84" s="280">
        <v>16.633333333333336</v>
      </c>
      <c r="G84" s="280">
        <v>16.416666666666671</v>
      </c>
      <c r="H84" s="280">
        <v>17.216666666666669</v>
      </c>
      <c r="I84" s="280">
        <v>17.43333333333333</v>
      </c>
      <c r="J84" s="280">
        <v>17.616666666666667</v>
      </c>
      <c r="K84" s="278">
        <v>17.25</v>
      </c>
      <c r="L84" s="278">
        <v>16.850000000000001</v>
      </c>
      <c r="M84" s="278">
        <v>23.93674</v>
      </c>
    </row>
    <row r="85" spans="1:13">
      <c r="A85" s="302">
        <v>76</v>
      </c>
      <c r="B85" s="278" t="s">
        <v>246</v>
      </c>
      <c r="C85" s="278">
        <v>132.44999999999999</v>
      </c>
      <c r="D85" s="280">
        <v>134.26666666666665</v>
      </c>
      <c r="E85" s="280">
        <v>129.18333333333331</v>
      </c>
      <c r="F85" s="280">
        <v>125.91666666666666</v>
      </c>
      <c r="G85" s="280">
        <v>120.83333333333331</v>
      </c>
      <c r="H85" s="280">
        <v>137.5333333333333</v>
      </c>
      <c r="I85" s="280">
        <v>142.61666666666667</v>
      </c>
      <c r="J85" s="280">
        <v>145.8833333333333</v>
      </c>
      <c r="K85" s="278">
        <v>139.35</v>
      </c>
      <c r="L85" s="278">
        <v>131</v>
      </c>
      <c r="M85" s="278">
        <v>1.71753</v>
      </c>
    </row>
    <row r="86" spans="1:13">
      <c r="A86" s="302">
        <v>77</v>
      </c>
      <c r="B86" s="278" t="s">
        <v>102</v>
      </c>
      <c r="C86" s="278">
        <v>327.75</v>
      </c>
      <c r="D86" s="280">
        <v>333.61666666666667</v>
      </c>
      <c r="E86" s="280">
        <v>320.13333333333333</v>
      </c>
      <c r="F86" s="280">
        <v>312.51666666666665</v>
      </c>
      <c r="G86" s="280">
        <v>299.0333333333333</v>
      </c>
      <c r="H86" s="280">
        <v>341.23333333333335</v>
      </c>
      <c r="I86" s="280">
        <v>354.7166666666667</v>
      </c>
      <c r="J86" s="280">
        <v>362.33333333333337</v>
      </c>
      <c r="K86" s="278">
        <v>347.1</v>
      </c>
      <c r="L86" s="278">
        <v>326</v>
      </c>
      <c r="M86" s="278">
        <v>51.880400000000002</v>
      </c>
    </row>
    <row r="87" spans="1:13">
      <c r="A87" s="302">
        <v>78</v>
      </c>
      <c r="B87" s="278" t="s">
        <v>247</v>
      </c>
      <c r="C87" s="278">
        <v>412.5</v>
      </c>
      <c r="D87" s="280">
        <v>409.45</v>
      </c>
      <c r="E87" s="280">
        <v>394.04999999999995</v>
      </c>
      <c r="F87" s="280">
        <v>375.59999999999997</v>
      </c>
      <c r="G87" s="280">
        <v>360.19999999999993</v>
      </c>
      <c r="H87" s="280">
        <v>427.9</v>
      </c>
      <c r="I87" s="280">
        <v>443.29999999999995</v>
      </c>
      <c r="J87" s="280">
        <v>461.75</v>
      </c>
      <c r="K87" s="278">
        <v>424.85</v>
      </c>
      <c r="L87" s="278">
        <v>391</v>
      </c>
      <c r="M87" s="278">
        <v>6.4697399999999998</v>
      </c>
    </row>
    <row r="88" spans="1:13">
      <c r="A88" s="302">
        <v>79</v>
      </c>
      <c r="B88" s="278" t="s">
        <v>105</v>
      </c>
      <c r="C88" s="278">
        <v>533.79999999999995</v>
      </c>
      <c r="D88" s="280">
        <v>534.4666666666667</v>
      </c>
      <c r="E88" s="280">
        <v>526.18333333333339</v>
      </c>
      <c r="F88" s="280">
        <v>518.56666666666672</v>
      </c>
      <c r="G88" s="280">
        <v>510.28333333333342</v>
      </c>
      <c r="H88" s="280">
        <v>542.08333333333337</v>
      </c>
      <c r="I88" s="280">
        <v>550.36666666666667</v>
      </c>
      <c r="J88" s="280">
        <v>557.98333333333335</v>
      </c>
      <c r="K88" s="278">
        <v>542.75</v>
      </c>
      <c r="L88" s="278">
        <v>526.85</v>
      </c>
      <c r="M88" s="278">
        <v>13.537879999999999</v>
      </c>
    </row>
    <row r="89" spans="1:13">
      <c r="A89" s="302">
        <v>80</v>
      </c>
      <c r="B89" s="278" t="s">
        <v>248</v>
      </c>
      <c r="C89" s="278">
        <v>259.75</v>
      </c>
      <c r="D89" s="280">
        <v>260.36666666666667</v>
      </c>
      <c r="E89" s="280">
        <v>256.73333333333335</v>
      </c>
      <c r="F89" s="280">
        <v>253.7166666666667</v>
      </c>
      <c r="G89" s="280">
        <v>250.08333333333337</v>
      </c>
      <c r="H89" s="280">
        <v>263.38333333333333</v>
      </c>
      <c r="I89" s="280">
        <v>267.01666666666665</v>
      </c>
      <c r="J89" s="280">
        <v>270.0333333333333</v>
      </c>
      <c r="K89" s="278">
        <v>264</v>
      </c>
      <c r="L89" s="278">
        <v>257.35000000000002</v>
      </c>
      <c r="M89" s="278">
        <v>3.6925599999999998</v>
      </c>
    </row>
    <row r="90" spans="1:13">
      <c r="A90" s="302">
        <v>81</v>
      </c>
      <c r="B90" s="278" t="s">
        <v>249</v>
      </c>
      <c r="C90" s="278">
        <v>663</v>
      </c>
      <c r="D90" s="280">
        <v>666.15</v>
      </c>
      <c r="E90" s="280">
        <v>656.84999999999991</v>
      </c>
      <c r="F90" s="280">
        <v>650.69999999999993</v>
      </c>
      <c r="G90" s="280">
        <v>641.39999999999986</v>
      </c>
      <c r="H90" s="280">
        <v>672.3</v>
      </c>
      <c r="I90" s="280">
        <v>681.59999999999991</v>
      </c>
      <c r="J90" s="280">
        <v>687.75</v>
      </c>
      <c r="K90" s="278">
        <v>675.45</v>
      </c>
      <c r="L90" s="278">
        <v>660</v>
      </c>
      <c r="M90" s="278">
        <v>1.7467900000000001</v>
      </c>
    </row>
    <row r="91" spans="1:13">
      <c r="A91" s="302">
        <v>82</v>
      </c>
      <c r="B91" s="278" t="s">
        <v>250</v>
      </c>
      <c r="C91" s="278">
        <v>205.5</v>
      </c>
      <c r="D91" s="280">
        <v>205.5</v>
      </c>
      <c r="E91" s="280">
        <v>205.5</v>
      </c>
      <c r="F91" s="280">
        <v>205.5</v>
      </c>
      <c r="G91" s="280">
        <v>205.5</v>
      </c>
      <c r="H91" s="280">
        <v>205.5</v>
      </c>
      <c r="I91" s="280">
        <v>205.5</v>
      </c>
      <c r="J91" s="280">
        <v>205.5</v>
      </c>
      <c r="K91" s="278">
        <v>205.5</v>
      </c>
      <c r="L91" s="278">
        <v>205.5</v>
      </c>
      <c r="M91" s="278">
        <v>0.90864</v>
      </c>
    </row>
    <row r="92" spans="1:13">
      <c r="A92" s="302">
        <v>83</v>
      </c>
      <c r="B92" s="278" t="s">
        <v>106</v>
      </c>
      <c r="C92" s="278">
        <v>497.45</v>
      </c>
      <c r="D92" s="280">
        <v>500.91666666666669</v>
      </c>
      <c r="E92" s="280">
        <v>490.33333333333337</v>
      </c>
      <c r="F92" s="280">
        <v>483.2166666666667</v>
      </c>
      <c r="G92" s="280">
        <v>472.63333333333338</v>
      </c>
      <c r="H92" s="280">
        <v>508.03333333333336</v>
      </c>
      <c r="I92" s="280">
        <v>518.61666666666679</v>
      </c>
      <c r="J92" s="280">
        <v>525.73333333333335</v>
      </c>
      <c r="K92" s="278">
        <v>511.5</v>
      </c>
      <c r="L92" s="278">
        <v>493.8</v>
      </c>
      <c r="M92" s="278">
        <v>21.200939999999999</v>
      </c>
    </row>
    <row r="93" spans="1:13">
      <c r="A93" s="302">
        <v>84</v>
      </c>
      <c r="B93" s="278" t="s">
        <v>251</v>
      </c>
      <c r="C93" s="278">
        <v>198.2</v>
      </c>
      <c r="D93" s="280">
        <v>196.13333333333335</v>
      </c>
      <c r="E93" s="280">
        <v>191.6166666666667</v>
      </c>
      <c r="F93" s="280">
        <v>185.03333333333336</v>
      </c>
      <c r="G93" s="280">
        <v>180.51666666666671</v>
      </c>
      <c r="H93" s="280">
        <v>202.7166666666667</v>
      </c>
      <c r="I93" s="280">
        <v>207.23333333333335</v>
      </c>
      <c r="J93" s="280">
        <v>213.81666666666669</v>
      </c>
      <c r="K93" s="278">
        <v>200.65</v>
      </c>
      <c r="L93" s="278">
        <v>189.55</v>
      </c>
      <c r="M93" s="278">
        <v>4.9182199999999998</v>
      </c>
    </row>
    <row r="94" spans="1:13">
      <c r="A94" s="302">
        <v>85</v>
      </c>
      <c r="B94" s="278" t="s">
        <v>252</v>
      </c>
      <c r="C94" s="278">
        <v>791.4</v>
      </c>
      <c r="D94" s="280">
        <v>802.06666666666661</v>
      </c>
      <c r="E94" s="280">
        <v>780.73333333333323</v>
      </c>
      <c r="F94" s="280">
        <v>770.06666666666661</v>
      </c>
      <c r="G94" s="280">
        <v>748.73333333333323</v>
      </c>
      <c r="H94" s="280">
        <v>812.73333333333323</v>
      </c>
      <c r="I94" s="280">
        <v>834.06666666666672</v>
      </c>
      <c r="J94" s="280">
        <v>844.73333333333323</v>
      </c>
      <c r="K94" s="278">
        <v>823.4</v>
      </c>
      <c r="L94" s="278">
        <v>791.4</v>
      </c>
      <c r="M94" s="278">
        <v>2.5764800000000001</v>
      </c>
    </row>
    <row r="95" spans="1:13">
      <c r="A95" s="302">
        <v>86</v>
      </c>
      <c r="B95" s="278" t="s">
        <v>109</v>
      </c>
      <c r="C95" s="278">
        <v>471.1</v>
      </c>
      <c r="D95" s="280">
        <v>476.51666666666665</v>
      </c>
      <c r="E95" s="280">
        <v>464.0333333333333</v>
      </c>
      <c r="F95" s="280">
        <v>456.96666666666664</v>
      </c>
      <c r="G95" s="280">
        <v>444.48333333333329</v>
      </c>
      <c r="H95" s="280">
        <v>483.58333333333331</v>
      </c>
      <c r="I95" s="280">
        <v>496.06666666666666</v>
      </c>
      <c r="J95" s="280">
        <v>503.13333333333333</v>
      </c>
      <c r="K95" s="278">
        <v>489</v>
      </c>
      <c r="L95" s="278">
        <v>469.45</v>
      </c>
      <c r="M95" s="278">
        <v>42.622390000000003</v>
      </c>
    </row>
    <row r="96" spans="1:13">
      <c r="A96" s="302">
        <v>87</v>
      </c>
      <c r="B96" s="278" t="s">
        <v>253</v>
      </c>
      <c r="C96" s="278">
        <v>2496.65</v>
      </c>
      <c r="D96" s="280">
        <v>2539.4166666666665</v>
      </c>
      <c r="E96" s="280">
        <v>2440.833333333333</v>
      </c>
      <c r="F96" s="280">
        <v>2385.0166666666664</v>
      </c>
      <c r="G96" s="280">
        <v>2286.4333333333329</v>
      </c>
      <c r="H96" s="280">
        <v>2595.2333333333331</v>
      </c>
      <c r="I96" s="280">
        <v>2693.8166666666662</v>
      </c>
      <c r="J96" s="280">
        <v>2749.6333333333332</v>
      </c>
      <c r="K96" s="278">
        <v>2638</v>
      </c>
      <c r="L96" s="278">
        <v>2483.6</v>
      </c>
      <c r="M96" s="278">
        <v>4.1455200000000003</v>
      </c>
    </row>
    <row r="97" spans="1:13">
      <c r="A97" s="302">
        <v>88</v>
      </c>
      <c r="B97" s="278" t="s">
        <v>111</v>
      </c>
      <c r="C97" s="278">
        <v>931.4</v>
      </c>
      <c r="D97" s="280">
        <v>932.4</v>
      </c>
      <c r="E97" s="280">
        <v>921</v>
      </c>
      <c r="F97" s="280">
        <v>910.6</v>
      </c>
      <c r="G97" s="280">
        <v>899.2</v>
      </c>
      <c r="H97" s="280">
        <v>942.8</v>
      </c>
      <c r="I97" s="280">
        <v>954.19999999999982</v>
      </c>
      <c r="J97" s="280">
        <v>964.59999999999991</v>
      </c>
      <c r="K97" s="278">
        <v>943.8</v>
      </c>
      <c r="L97" s="278">
        <v>922</v>
      </c>
      <c r="M97" s="278">
        <v>147.20773</v>
      </c>
    </row>
    <row r="98" spans="1:13">
      <c r="A98" s="302">
        <v>89</v>
      </c>
      <c r="B98" s="278" t="s">
        <v>254</v>
      </c>
      <c r="C98" s="278">
        <v>486.15</v>
      </c>
      <c r="D98" s="280">
        <v>484.63333333333338</v>
      </c>
      <c r="E98" s="280">
        <v>472.66666666666674</v>
      </c>
      <c r="F98" s="280">
        <v>459.18333333333334</v>
      </c>
      <c r="G98" s="280">
        <v>447.2166666666667</v>
      </c>
      <c r="H98" s="280">
        <v>498.11666666666679</v>
      </c>
      <c r="I98" s="280">
        <v>510.08333333333337</v>
      </c>
      <c r="J98" s="280">
        <v>523.56666666666683</v>
      </c>
      <c r="K98" s="278">
        <v>496.6</v>
      </c>
      <c r="L98" s="278">
        <v>471.15</v>
      </c>
      <c r="M98" s="278">
        <v>57.908819999999999</v>
      </c>
    </row>
    <row r="99" spans="1:13">
      <c r="A99" s="302">
        <v>90</v>
      </c>
      <c r="B99" s="278" t="s">
        <v>107</v>
      </c>
      <c r="C99" s="278">
        <v>532.95000000000005</v>
      </c>
      <c r="D99" s="280">
        <v>533.41666666666663</v>
      </c>
      <c r="E99" s="280">
        <v>524.5333333333333</v>
      </c>
      <c r="F99" s="280">
        <v>516.11666666666667</v>
      </c>
      <c r="G99" s="280">
        <v>507.23333333333335</v>
      </c>
      <c r="H99" s="280">
        <v>541.83333333333326</v>
      </c>
      <c r="I99" s="280">
        <v>550.7166666666667</v>
      </c>
      <c r="J99" s="280">
        <v>559.13333333333321</v>
      </c>
      <c r="K99" s="278">
        <v>542.29999999999995</v>
      </c>
      <c r="L99" s="278">
        <v>525</v>
      </c>
      <c r="M99" s="278">
        <v>12.09446</v>
      </c>
    </row>
    <row r="100" spans="1:13">
      <c r="A100" s="302">
        <v>91</v>
      </c>
      <c r="B100" s="278" t="s">
        <v>112</v>
      </c>
      <c r="C100" s="278">
        <v>1943.1</v>
      </c>
      <c r="D100" s="280">
        <v>1943.8333333333333</v>
      </c>
      <c r="E100" s="280">
        <v>1914.8666666666666</v>
      </c>
      <c r="F100" s="280">
        <v>1886.6333333333332</v>
      </c>
      <c r="G100" s="280">
        <v>1857.6666666666665</v>
      </c>
      <c r="H100" s="280">
        <v>1972.0666666666666</v>
      </c>
      <c r="I100" s="280">
        <v>2001.0333333333333</v>
      </c>
      <c r="J100" s="280">
        <v>2029.2666666666667</v>
      </c>
      <c r="K100" s="278">
        <v>1972.8</v>
      </c>
      <c r="L100" s="278">
        <v>1915.6</v>
      </c>
      <c r="M100" s="278">
        <v>10.570930000000001</v>
      </c>
    </row>
    <row r="101" spans="1:13">
      <c r="A101" s="302">
        <v>92</v>
      </c>
      <c r="B101" s="278" t="s">
        <v>113</v>
      </c>
      <c r="C101" s="278">
        <v>284.89999999999998</v>
      </c>
      <c r="D101" s="280">
        <v>286.63333333333333</v>
      </c>
      <c r="E101" s="280">
        <v>278.26666666666665</v>
      </c>
      <c r="F101" s="280">
        <v>271.63333333333333</v>
      </c>
      <c r="G101" s="280">
        <v>263.26666666666665</v>
      </c>
      <c r="H101" s="280">
        <v>293.26666666666665</v>
      </c>
      <c r="I101" s="280">
        <v>301.63333333333333</v>
      </c>
      <c r="J101" s="280">
        <v>308.26666666666665</v>
      </c>
      <c r="K101" s="278">
        <v>295</v>
      </c>
      <c r="L101" s="278">
        <v>280</v>
      </c>
      <c r="M101" s="278">
        <v>3.2508400000000002</v>
      </c>
    </row>
    <row r="102" spans="1:13">
      <c r="A102" s="302">
        <v>93</v>
      </c>
      <c r="B102" s="278" t="s">
        <v>115</v>
      </c>
      <c r="C102" s="278">
        <v>108.75</v>
      </c>
      <c r="D102" s="280">
        <v>108.7</v>
      </c>
      <c r="E102" s="280">
        <v>106.75</v>
      </c>
      <c r="F102" s="280">
        <v>104.75</v>
      </c>
      <c r="G102" s="280">
        <v>102.8</v>
      </c>
      <c r="H102" s="280">
        <v>110.7</v>
      </c>
      <c r="I102" s="280">
        <v>112.65000000000002</v>
      </c>
      <c r="J102" s="280">
        <v>114.65</v>
      </c>
      <c r="K102" s="278">
        <v>110.65</v>
      </c>
      <c r="L102" s="278">
        <v>106.7</v>
      </c>
      <c r="M102" s="278">
        <v>134.89958999999999</v>
      </c>
    </row>
    <row r="103" spans="1:13">
      <c r="A103" s="302">
        <v>94</v>
      </c>
      <c r="B103" s="278" t="s">
        <v>116</v>
      </c>
      <c r="C103" s="278">
        <v>210.9</v>
      </c>
      <c r="D103" s="280">
        <v>212.56666666666669</v>
      </c>
      <c r="E103" s="280">
        <v>207.13333333333338</v>
      </c>
      <c r="F103" s="280">
        <v>203.3666666666667</v>
      </c>
      <c r="G103" s="280">
        <v>197.93333333333339</v>
      </c>
      <c r="H103" s="280">
        <v>216.33333333333337</v>
      </c>
      <c r="I103" s="280">
        <v>221.76666666666671</v>
      </c>
      <c r="J103" s="280">
        <v>225.53333333333336</v>
      </c>
      <c r="K103" s="278">
        <v>218</v>
      </c>
      <c r="L103" s="278">
        <v>208.8</v>
      </c>
      <c r="M103" s="278">
        <v>96.772419999999997</v>
      </c>
    </row>
    <row r="104" spans="1:13">
      <c r="A104" s="302">
        <v>95</v>
      </c>
      <c r="B104" s="278" t="s">
        <v>117</v>
      </c>
      <c r="C104" s="278">
        <v>2289.9499999999998</v>
      </c>
      <c r="D104" s="280">
        <v>2298.5333333333333</v>
      </c>
      <c r="E104" s="280">
        <v>2258.4166666666665</v>
      </c>
      <c r="F104" s="280">
        <v>2226.8833333333332</v>
      </c>
      <c r="G104" s="280">
        <v>2186.7666666666664</v>
      </c>
      <c r="H104" s="280">
        <v>2330.0666666666666</v>
      </c>
      <c r="I104" s="280">
        <v>2370.1833333333334</v>
      </c>
      <c r="J104" s="280">
        <v>2401.7166666666667</v>
      </c>
      <c r="K104" s="278">
        <v>2338.65</v>
      </c>
      <c r="L104" s="278">
        <v>2267</v>
      </c>
      <c r="M104" s="278">
        <v>21.64048</v>
      </c>
    </row>
    <row r="105" spans="1:13">
      <c r="A105" s="302">
        <v>96</v>
      </c>
      <c r="B105" s="278" t="s">
        <v>255</v>
      </c>
      <c r="C105" s="278">
        <v>165.05</v>
      </c>
      <c r="D105" s="280">
        <v>165.86666666666667</v>
      </c>
      <c r="E105" s="280">
        <v>163.18333333333334</v>
      </c>
      <c r="F105" s="280">
        <v>161.31666666666666</v>
      </c>
      <c r="G105" s="280">
        <v>158.63333333333333</v>
      </c>
      <c r="H105" s="280">
        <v>167.73333333333335</v>
      </c>
      <c r="I105" s="280">
        <v>170.41666666666669</v>
      </c>
      <c r="J105" s="280">
        <v>172.28333333333336</v>
      </c>
      <c r="K105" s="278">
        <v>168.55</v>
      </c>
      <c r="L105" s="278">
        <v>164</v>
      </c>
      <c r="M105" s="278">
        <v>1.6876800000000001</v>
      </c>
    </row>
    <row r="106" spans="1:13">
      <c r="A106" s="302">
        <v>97</v>
      </c>
      <c r="B106" s="278" t="s">
        <v>256</v>
      </c>
      <c r="C106" s="278">
        <v>21.5</v>
      </c>
      <c r="D106" s="280">
        <v>21.416666666666668</v>
      </c>
      <c r="E106" s="280">
        <v>21.133333333333336</v>
      </c>
      <c r="F106" s="280">
        <v>20.766666666666669</v>
      </c>
      <c r="G106" s="280">
        <v>20.483333333333338</v>
      </c>
      <c r="H106" s="280">
        <v>21.783333333333335</v>
      </c>
      <c r="I106" s="280">
        <v>22.066666666666666</v>
      </c>
      <c r="J106" s="280">
        <v>22.433333333333334</v>
      </c>
      <c r="K106" s="278">
        <v>21.7</v>
      </c>
      <c r="L106" s="278">
        <v>21.05</v>
      </c>
      <c r="M106" s="278">
        <v>5.3949299999999996</v>
      </c>
    </row>
    <row r="107" spans="1:13">
      <c r="A107" s="302">
        <v>98</v>
      </c>
      <c r="B107" s="278" t="s">
        <v>110</v>
      </c>
      <c r="C107" s="278">
        <v>1715.8</v>
      </c>
      <c r="D107" s="280">
        <v>1684.4833333333336</v>
      </c>
      <c r="E107" s="280">
        <v>1643.9666666666672</v>
      </c>
      <c r="F107" s="280">
        <v>1572.1333333333337</v>
      </c>
      <c r="G107" s="280">
        <v>1531.6166666666672</v>
      </c>
      <c r="H107" s="280">
        <v>1756.3166666666671</v>
      </c>
      <c r="I107" s="280">
        <v>1796.8333333333335</v>
      </c>
      <c r="J107" s="280">
        <v>1868.666666666667</v>
      </c>
      <c r="K107" s="278">
        <v>1725</v>
      </c>
      <c r="L107" s="278">
        <v>1612.65</v>
      </c>
      <c r="M107" s="278">
        <v>76.915999999999997</v>
      </c>
    </row>
    <row r="108" spans="1:13">
      <c r="A108" s="302">
        <v>99</v>
      </c>
      <c r="B108" s="278" t="s">
        <v>119</v>
      </c>
      <c r="C108" s="278">
        <v>359.85</v>
      </c>
      <c r="D108" s="280">
        <v>357.65000000000003</v>
      </c>
      <c r="E108" s="280">
        <v>352.45000000000005</v>
      </c>
      <c r="F108" s="280">
        <v>345.05</v>
      </c>
      <c r="G108" s="280">
        <v>339.85</v>
      </c>
      <c r="H108" s="280">
        <v>365.05000000000007</v>
      </c>
      <c r="I108" s="280">
        <v>370.25</v>
      </c>
      <c r="J108" s="280">
        <v>377.65000000000009</v>
      </c>
      <c r="K108" s="278">
        <v>362.85</v>
      </c>
      <c r="L108" s="278">
        <v>350.25</v>
      </c>
      <c r="M108" s="278">
        <v>329.34537999999998</v>
      </c>
    </row>
    <row r="109" spans="1:13">
      <c r="A109" s="302">
        <v>100</v>
      </c>
      <c r="B109" s="278" t="s">
        <v>257</v>
      </c>
      <c r="C109" s="278">
        <v>1195.45</v>
      </c>
      <c r="D109" s="280">
        <v>1194.1166666666668</v>
      </c>
      <c r="E109" s="280">
        <v>1181.3333333333335</v>
      </c>
      <c r="F109" s="280">
        <v>1167.2166666666667</v>
      </c>
      <c r="G109" s="280">
        <v>1154.4333333333334</v>
      </c>
      <c r="H109" s="280">
        <v>1208.2333333333336</v>
      </c>
      <c r="I109" s="280">
        <v>1221.0166666666669</v>
      </c>
      <c r="J109" s="280">
        <v>1235.1333333333337</v>
      </c>
      <c r="K109" s="278">
        <v>1206.9000000000001</v>
      </c>
      <c r="L109" s="278">
        <v>1180</v>
      </c>
      <c r="M109" s="278">
        <v>9.8310600000000008</v>
      </c>
    </row>
    <row r="110" spans="1:13">
      <c r="A110" s="302">
        <v>101</v>
      </c>
      <c r="B110" s="278" t="s">
        <v>120</v>
      </c>
      <c r="C110" s="278">
        <v>384.05</v>
      </c>
      <c r="D110" s="280">
        <v>379.3</v>
      </c>
      <c r="E110" s="280">
        <v>372.15000000000003</v>
      </c>
      <c r="F110" s="280">
        <v>360.25</v>
      </c>
      <c r="G110" s="280">
        <v>353.1</v>
      </c>
      <c r="H110" s="280">
        <v>391.20000000000005</v>
      </c>
      <c r="I110" s="280">
        <v>398.35</v>
      </c>
      <c r="J110" s="280">
        <v>410.25000000000006</v>
      </c>
      <c r="K110" s="278">
        <v>386.45</v>
      </c>
      <c r="L110" s="278">
        <v>367.4</v>
      </c>
      <c r="M110" s="278">
        <v>43.468319999999999</v>
      </c>
    </row>
    <row r="111" spans="1:13">
      <c r="A111" s="302">
        <v>102</v>
      </c>
      <c r="B111" s="278" t="s">
        <v>258</v>
      </c>
      <c r="C111" s="278">
        <v>21</v>
      </c>
      <c r="D111" s="280">
        <v>21.033333333333335</v>
      </c>
      <c r="E111" s="280">
        <v>20.616666666666671</v>
      </c>
      <c r="F111" s="280">
        <v>20.233333333333334</v>
      </c>
      <c r="G111" s="280">
        <v>19.81666666666667</v>
      </c>
      <c r="H111" s="280">
        <v>21.416666666666671</v>
      </c>
      <c r="I111" s="280">
        <v>21.833333333333336</v>
      </c>
      <c r="J111" s="280">
        <v>22.216666666666672</v>
      </c>
      <c r="K111" s="278">
        <v>21.45</v>
      </c>
      <c r="L111" s="278">
        <v>20.65</v>
      </c>
      <c r="M111" s="278">
        <v>14.96354</v>
      </c>
    </row>
    <row r="112" spans="1:13">
      <c r="A112" s="302">
        <v>103</v>
      </c>
      <c r="B112" s="278" t="s">
        <v>122</v>
      </c>
      <c r="C112" s="278">
        <v>22.25</v>
      </c>
      <c r="D112" s="280">
        <v>22.283333333333331</v>
      </c>
      <c r="E112" s="280">
        <v>21.866666666666664</v>
      </c>
      <c r="F112" s="280">
        <v>21.483333333333331</v>
      </c>
      <c r="G112" s="280">
        <v>21.066666666666663</v>
      </c>
      <c r="H112" s="280">
        <v>22.666666666666664</v>
      </c>
      <c r="I112" s="280">
        <v>23.083333333333336</v>
      </c>
      <c r="J112" s="280">
        <v>23.466666666666665</v>
      </c>
      <c r="K112" s="278">
        <v>22.7</v>
      </c>
      <c r="L112" s="278">
        <v>21.9</v>
      </c>
      <c r="M112" s="278">
        <v>331.15480000000002</v>
      </c>
    </row>
    <row r="113" spans="1:13">
      <c r="A113" s="302">
        <v>104</v>
      </c>
      <c r="B113" s="278" t="s">
        <v>129</v>
      </c>
      <c r="C113" s="278">
        <v>179.45</v>
      </c>
      <c r="D113" s="280">
        <v>179.43333333333331</v>
      </c>
      <c r="E113" s="280">
        <v>178.06666666666661</v>
      </c>
      <c r="F113" s="280">
        <v>176.68333333333331</v>
      </c>
      <c r="G113" s="280">
        <v>175.31666666666661</v>
      </c>
      <c r="H113" s="280">
        <v>180.81666666666661</v>
      </c>
      <c r="I113" s="280">
        <v>182.18333333333334</v>
      </c>
      <c r="J113" s="280">
        <v>183.56666666666661</v>
      </c>
      <c r="K113" s="278">
        <v>180.8</v>
      </c>
      <c r="L113" s="278">
        <v>178.05</v>
      </c>
      <c r="M113" s="278">
        <v>178.02710999999999</v>
      </c>
    </row>
    <row r="114" spans="1:13">
      <c r="A114" s="302">
        <v>105</v>
      </c>
      <c r="B114" s="278" t="s">
        <v>118</v>
      </c>
      <c r="C114" s="278">
        <v>117.1</v>
      </c>
      <c r="D114" s="280">
        <v>117.23333333333333</v>
      </c>
      <c r="E114" s="280">
        <v>114.46666666666667</v>
      </c>
      <c r="F114" s="280">
        <v>111.83333333333333</v>
      </c>
      <c r="G114" s="280">
        <v>109.06666666666666</v>
      </c>
      <c r="H114" s="280">
        <v>119.86666666666667</v>
      </c>
      <c r="I114" s="280">
        <v>122.63333333333335</v>
      </c>
      <c r="J114" s="280">
        <v>125.26666666666668</v>
      </c>
      <c r="K114" s="278">
        <v>120</v>
      </c>
      <c r="L114" s="278">
        <v>114.6</v>
      </c>
      <c r="M114" s="278">
        <v>217.53321</v>
      </c>
    </row>
    <row r="115" spans="1:13">
      <c r="A115" s="302">
        <v>106</v>
      </c>
      <c r="B115" s="278" t="s">
        <v>259</v>
      </c>
      <c r="C115" s="278">
        <v>102.8</v>
      </c>
      <c r="D115" s="280">
        <v>102.21666666666665</v>
      </c>
      <c r="E115" s="280">
        <v>100.7833333333333</v>
      </c>
      <c r="F115" s="280">
        <v>98.766666666666652</v>
      </c>
      <c r="G115" s="280">
        <v>97.3333333333333</v>
      </c>
      <c r="H115" s="280">
        <v>104.23333333333331</v>
      </c>
      <c r="I115" s="280">
        <v>105.66666666666667</v>
      </c>
      <c r="J115" s="280">
        <v>107.68333333333331</v>
      </c>
      <c r="K115" s="278">
        <v>103.65</v>
      </c>
      <c r="L115" s="278">
        <v>100.2</v>
      </c>
      <c r="M115" s="278">
        <v>3.48095</v>
      </c>
    </row>
    <row r="116" spans="1:13">
      <c r="A116" s="302">
        <v>107</v>
      </c>
      <c r="B116" s="278" t="s">
        <v>260</v>
      </c>
      <c r="C116" s="278">
        <v>51.4</v>
      </c>
      <c r="D116" s="280">
        <v>50.666666666666664</v>
      </c>
      <c r="E116" s="280">
        <v>49.233333333333327</v>
      </c>
      <c r="F116" s="280">
        <v>47.066666666666663</v>
      </c>
      <c r="G116" s="280">
        <v>45.633333333333326</v>
      </c>
      <c r="H116" s="280">
        <v>52.833333333333329</v>
      </c>
      <c r="I116" s="280">
        <v>54.266666666666666</v>
      </c>
      <c r="J116" s="280">
        <v>56.43333333333333</v>
      </c>
      <c r="K116" s="278">
        <v>52.1</v>
      </c>
      <c r="L116" s="278">
        <v>48.5</v>
      </c>
      <c r="M116" s="278">
        <v>43.120350000000002</v>
      </c>
    </row>
    <row r="117" spans="1:13">
      <c r="A117" s="302">
        <v>108</v>
      </c>
      <c r="B117" s="278" t="s">
        <v>261</v>
      </c>
      <c r="C117" s="278">
        <v>75.099999999999994</v>
      </c>
      <c r="D117" s="280">
        <v>74.833333333333329</v>
      </c>
      <c r="E117" s="280">
        <v>73.666666666666657</v>
      </c>
      <c r="F117" s="280">
        <v>72.233333333333334</v>
      </c>
      <c r="G117" s="280">
        <v>71.066666666666663</v>
      </c>
      <c r="H117" s="280">
        <v>76.266666666666652</v>
      </c>
      <c r="I117" s="280">
        <v>77.433333333333309</v>
      </c>
      <c r="J117" s="280">
        <v>78.866666666666646</v>
      </c>
      <c r="K117" s="278">
        <v>76</v>
      </c>
      <c r="L117" s="278">
        <v>73.400000000000006</v>
      </c>
      <c r="M117" s="278">
        <v>29.26315</v>
      </c>
    </row>
    <row r="118" spans="1:13">
      <c r="A118" s="302">
        <v>109</v>
      </c>
      <c r="B118" s="278" t="s">
        <v>128</v>
      </c>
      <c r="C118" s="278">
        <v>79.650000000000006</v>
      </c>
      <c r="D118" s="280">
        <v>80.483333333333334</v>
      </c>
      <c r="E118" s="280">
        <v>78.466666666666669</v>
      </c>
      <c r="F118" s="280">
        <v>77.283333333333331</v>
      </c>
      <c r="G118" s="280">
        <v>75.266666666666666</v>
      </c>
      <c r="H118" s="280">
        <v>81.666666666666671</v>
      </c>
      <c r="I118" s="280">
        <v>83.683333333333351</v>
      </c>
      <c r="J118" s="280">
        <v>84.866666666666674</v>
      </c>
      <c r="K118" s="278">
        <v>82.5</v>
      </c>
      <c r="L118" s="278">
        <v>79.3</v>
      </c>
      <c r="M118" s="278">
        <v>184.8416</v>
      </c>
    </row>
    <row r="119" spans="1:13">
      <c r="A119" s="302">
        <v>110</v>
      </c>
      <c r="B119" s="278" t="s">
        <v>123</v>
      </c>
      <c r="C119" s="278">
        <v>466.85</v>
      </c>
      <c r="D119" s="280">
        <v>460.61666666666662</v>
      </c>
      <c r="E119" s="280">
        <v>451.23333333333323</v>
      </c>
      <c r="F119" s="280">
        <v>435.61666666666662</v>
      </c>
      <c r="G119" s="280">
        <v>426.23333333333323</v>
      </c>
      <c r="H119" s="280">
        <v>476.23333333333323</v>
      </c>
      <c r="I119" s="280">
        <v>485.61666666666656</v>
      </c>
      <c r="J119" s="280">
        <v>501.23333333333323</v>
      </c>
      <c r="K119" s="278">
        <v>470</v>
      </c>
      <c r="L119" s="278">
        <v>445</v>
      </c>
      <c r="M119" s="278">
        <v>39.863320000000002</v>
      </c>
    </row>
    <row r="120" spans="1:13">
      <c r="A120" s="302">
        <v>111</v>
      </c>
      <c r="B120" s="278" t="s">
        <v>125</v>
      </c>
      <c r="C120" s="278">
        <v>468.05</v>
      </c>
      <c r="D120" s="280">
        <v>460.81666666666666</v>
      </c>
      <c r="E120" s="280">
        <v>437.23333333333335</v>
      </c>
      <c r="F120" s="280">
        <v>406.41666666666669</v>
      </c>
      <c r="G120" s="280">
        <v>382.83333333333337</v>
      </c>
      <c r="H120" s="280">
        <v>491.63333333333333</v>
      </c>
      <c r="I120" s="280">
        <v>515.2166666666667</v>
      </c>
      <c r="J120" s="280">
        <v>546.0333333333333</v>
      </c>
      <c r="K120" s="278">
        <v>484.4</v>
      </c>
      <c r="L120" s="278">
        <v>430</v>
      </c>
      <c r="M120" s="278">
        <v>606.1069</v>
      </c>
    </row>
    <row r="121" spans="1:13">
      <c r="A121" s="302">
        <v>112</v>
      </c>
      <c r="B121" s="278" t="s">
        <v>262</v>
      </c>
      <c r="C121" s="278">
        <v>2392.25</v>
      </c>
      <c r="D121" s="280">
        <v>2366.3833333333337</v>
      </c>
      <c r="E121" s="280">
        <v>2315.1666666666674</v>
      </c>
      <c r="F121" s="280">
        <v>2238.0833333333339</v>
      </c>
      <c r="G121" s="280">
        <v>2186.8666666666677</v>
      </c>
      <c r="H121" s="280">
        <v>2443.4666666666672</v>
      </c>
      <c r="I121" s="280">
        <v>2494.6833333333334</v>
      </c>
      <c r="J121" s="280">
        <v>2571.7666666666669</v>
      </c>
      <c r="K121" s="278">
        <v>2417.6</v>
      </c>
      <c r="L121" s="278">
        <v>2289.3000000000002</v>
      </c>
      <c r="M121" s="278">
        <v>3.1274299999999999</v>
      </c>
    </row>
    <row r="122" spans="1:13">
      <c r="A122" s="302">
        <v>113</v>
      </c>
      <c r="B122" s="278" t="s">
        <v>127</v>
      </c>
      <c r="C122" s="278">
        <v>660.7</v>
      </c>
      <c r="D122" s="280">
        <v>663.58333333333337</v>
      </c>
      <c r="E122" s="280">
        <v>650.16666666666674</v>
      </c>
      <c r="F122" s="280">
        <v>639.63333333333333</v>
      </c>
      <c r="G122" s="280">
        <v>626.2166666666667</v>
      </c>
      <c r="H122" s="280">
        <v>674.11666666666679</v>
      </c>
      <c r="I122" s="280">
        <v>687.53333333333353</v>
      </c>
      <c r="J122" s="280">
        <v>698.06666666666683</v>
      </c>
      <c r="K122" s="278">
        <v>677</v>
      </c>
      <c r="L122" s="278">
        <v>653.04999999999995</v>
      </c>
      <c r="M122" s="278">
        <v>72.965940000000003</v>
      </c>
    </row>
    <row r="123" spans="1:13">
      <c r="A123" s="302">
        <v>114</v>
      </c>
      <c r="B123" s="278" t="s">
        <v>124</v>
      </c>
      <c r="C123" s="278">
        <v>908.3</v>
      </c>
      <c r="D123" s="280">
        <v>898.30000000000007</v>
      </c>
      <c r="E123" s="280">
        <v>881.60000000000014</v>
      </c>
      <c r="F123" s="280">
        <v>854.90000000000009</v>
      </c>
      <c r="G123" s="280">
        <v>838.20000000000016</v>
      </c>
      <c r="H123" s="280">
        <v>925.00000000000011</v>
      </c>
      <c r="I123" s="280">
        <v>941.70000000000016</v>
      </c>
      <c r="J123" s="280">
        <v>968.40000000000009</v>
      </c>
      <c r="K123" s="278">
        <v>915</v>
      </c>
      <c r="L123" s="278">
        <v>871.6</v>
      </c>
      <c r="M123" s="278">
        <v>29.084250000000001</v>
      </c>
    </row>
    <row r="124" spans="1:13">
      <c r="A124" s="302">
        <v>115</v>
      </c>
      <c r="B124" s="278" t="s">
        <v>263</v>
      </c>
      <c r="C124" s="278">
        <v>1644.95</v>
      </c>
      <c r="D124" s="280">
        <v>1654.3166666666666</v>
      </c>
      <c r="E124" s="280">
        <v>1618.6333333333332</v>
      </c>
      <c r="F124" s="280">
        <v>1592.3166666666666</v>
      </c>
      <c r="G124" s="280">
        <v>1556.6333333333332</v>
      </c>
      <c r="H124" s="280">
        <v>1680.6333333333332</v>
      </c>
      <c r="I124" s="280">
        <v>1716.3166666666666</v>
      </c>
      <c r="J124" s="280">
        <v>1742.6333333333332</v>
      </c>
      <c r="K124" s="278">
        <v>1690</v>
      </c>
      <c r="L124" s="278">
        <v>1628</v>
      </c>
      <c r="M124" s="278">
        <v>5.7355600000000004</v>
      </c>
    </row>
    <row r="125" spans="1:13">
      <c r="A125" s="302">
        <v>116</v>
      </c>
      <c r="B125" s="278" t="s">
        <v>264</v>
      </c>
      <c r="C125" s="278">
        <v>39.4</v>
      </c>
      <c r="D125" s="280">
        <v>39.333333333333336</v>
      </c>
      <c r="E125" s="280">
        <v>38.56666666666667</v>
      </c>
      <c r="F125" s="280">
        <v>37.733333333333334</v>
      </c>
      <c r="G125" s="280">
        <v>36.966666666666669</v>
      </c>
      <c r="H125" s="280">
        <v>40.166666666666671</v>
      </c>
      <c r="I125" s="280">
        <v>40.933333333333337</v>
      </c>
      <c r="J125" s="280">
        <v>41.766666666666673</v>
      </c>
      <c r="K125" s="278">
        <v>40.1</v>
      </c>
      <c r="L125" s="278">
        <v>38.5</v>
      </c>
      <c r="M125" s="278">
        <v>15.449780000000001</v>
      </c>
    </row>
    <row r="126" spans="1:13">
      <c r="A126" s="302">
        <v>117</v>
      </c>
      <c r="B126" s="278" t="s">
        <v>131</v>
      </c>
      <c r="C126" s="278">
        <v>159.4</v>
      </c>
      <c r="D126" s="280">
        <v>158.9</v>
      </c>
      <c r="E126" s="280">
        <v>157.5</v>
      </c>
      <c r="F126" s="280">
        <v>155.6</v>
      </c>
      <c r="G126" s="280">
        <v>154.19999999999999</v>
      </c>
      <c r="H126" s="280">
        <v>160.80000000000001</v>
      </c>
      <c r="I126" s="280">
        <v>162.20000000000005</v>
      </c>
      <c r="J126" s="280">
        <v>164.10000000000002</v>
      </c>
      <c r="K126" s="278">
        <v>160.30000000000001</v>
      </c>
      <c r="L126" s="278">
        <v>157</v>
      </c>
      <c r="M126" s="278">
        <v>80.257429999999999</v>
      </c>
    </row>
    <row r="127" spans="1:13">
      <c r="A127" s="302">
        <v>118</v>
      </c>
      <c r="B127" s="278" t="s">
        <v>130</v>
      </c>
      <c r="C127" s="278">
        <v>83.9</v>
      </c>
      <c r="D127" s="280">
        <v>83.283333333333346</v>
      </c>
      <c r="E127" s="280">
        <v>82.116666666666688</v>
      </c>
      <c r="F127" s="280">
        <v>80.333333333333343</v>
      </c>
      <c r="G127" s="280">
        <v>79.166666666666686</v>
      </c>
      <c r="H127" s="280">
        <v>85.066666666666691</v>
      </c>
      <c r="I127" s="280">
        <v>86.233333333333348</v>
      </c>
      <c r="J127" s="280">
        <v>88.016666666666694</v>
      </c>
      <c r="K127" s="278">
        <v>84.45</v>
      </c>
      <c r="L127" s="278">
        <v>81.5</v>
      </c>
      <c r="M127" s="278">
        <v>142.89354</v>
      </c>
    </row>
    <row r="128" spans="1:13">
      <c r="A128" s="302">
        <v>119</v>
      </c>
      <c r="B128" s="278" t="s">
        <v>132</v>
      </c>
      <c r="C128" s="278">
        <v>1521.55</v>
      </c>
      <c r="D128" s="280">
        <v>1519.1833333333334</v>
      </c>
      <c r="E128" s="280">
        <v>1490.3666666666668</v>
      </c>
      <c r="F128" s="280">
        <v>1459.1833333333334</v>
      </c>
      <c r="G128" s="280">
        <v>1430.3666666666668</v>
      </c>
      <c r="H128" s="280">
        <v>1550.3666666666668</v>
      </c>
      <c r="I128" s="280">
        <v>1579.1833333333334</v>
      </c>
      <c r="J128" s="280">
        <v>1610.3666666666668</v>
      </c>
      <c r="K128" s="278">
        <v>1548</v>
      </c>
      <c r="L128" s="278">
        <v>1488</v>
      </c>
      <c r="M128" s="278">
        <v>13.191560000000001</v>
      </c>
    </row>
    <row r="129" spans="1:13">
      <c r="A129" s="302">
        <v>120</v>
      </c>
      <c r="B129" s="278" t="s">
        <v>265</v>
      </c>
      <c r="C129" s="278">
        <v>413.3</v>
      </c>
      <c r="D129" s="280">
        <v>420.84999999999997</v>
      </c>
      <c r="E129" s="280">
        <v>398.69999999999993</v>
      </c>
      <c r="F129" s="280">
        <v>384.09999999999997</v>
      </c>
      <c r="G129" s="280">
        <v>361.94999999999993</v>
      </c>
      <c r="H129" s="280">
        <v>435.44999999999993</v>
      </c>
      <c r="I129" s="280">
        <v>457.59999999999991</v>
      </c>
      <c r="J129" s="280">
        <v>472.19999999999993</v>
      </c>
      <c r="K129" s="278">
        <v>443</v>
      </c>
      <c r="L129" s="278">
        <v>406.25</v>
      </c>
      <c r="M129" s="278">
        <v>6.0287100000000002</v>
      </c>
    </row>
    <row r="130" spans="1:13">
      <c r="A130" s="302">
        <v>121</v>
      </c>
      <c r="B130" s="278" t="s">
        <v>134</v>
      </c>
      <c r="C130" s="278">
        <v>1326.65</v>
      </c>
      <c r="D130" s="280">
        <v>1324.4166666666667</v>
      </c>
      <c r="E130" s="280">
        <v>1312.3333333333335</v>
      </c>
      <c r="F130" s="280">
        <v>1298.0166666666667</v>
      </c>
      <c r="G130" s="280">
        <v>1285.9333333333334</v>
      </c>
      <c r="H130" s="280">
        <v>1338.7333333333336</v>
      </c>
      <c r="I130" s="280">
        <v>1350.8166666666671</v>
      </c>
      <c r="J130" s="280">
        <v>1365.1333333333337</v>
      </c>
      <c r="K130" s="278">
        <v>1336.5</v>
      </c>
      <c r="L130" s="278">
        <v>1310.0999999999999</v>
      </c>
      <c r="M130" s="278">
        <v>66.784499999999994</v>
      </c>
    </row>
    <row r="131" spans="1:13">
      <c r="A131" s="302">
        <v>122</v>
      </c>
      <c r="B131" s="278" t="s">
        <v>135</v>
      </c>
      <c r="C131" s="278">
        <v>64.2</v>
      </c>
      <c r="D131" s="280">
        <v>63.25</v>
      </c>
      <c r="E131" s="280">
        <v>62</v>
      </c>
      <c r="F131" s="280">
        <v>59.8</v>
      </c>
      <c r="G131" s="280">
        <v>58.55</v>
      </c>
      <c r="H131" s="280">
        <v>65.45</v>
      </c>
      <c r="I131" s="280">
        <v>66.7</v>
      </c>
      <c r="J131" s="280">
        <v>68.900000000000006</v>
      </c>
      <c r="K131" s="278">
        <v>64.5</v>
      </c>
      <c r="L131" s="278">
        <v>61.05</v>
      </c>
      <c r="M131" s="278">
        <v>178.73956000000001</v>
      </c>
    </row>
    <row r="132" spans="1:13">
      <c r="A132" s="302">
        <v>123</v>
      </c>
      <c r="B132" s="278" t="s">
        <v>266</v>
      </c>
      <c r="C132" s="278">
        <v>1153.75</v>
      </c>
      <c r="D132" s="280">
        <v>1160.4333333333334</v>
      </c>
      <c r="E132" s="280">
        <v>1130.3166666666668</v>
      </c>
      <c r="F132" s="280">
        <v>1106.8833333333334</v>
      </c>
      <c r="G132" s="280">
        <v>1076.7666666666669</v>
      </c>
      <c r="H132" s="280">
        <v>1183.8666666666668</v>
      </c>
      <c r="I132" s="280">
        <v>1213.9833333333336</v>
      </c>
      <c r="J132" s="280">
        <v>1237.4166666666667</v>
      </c>
      <c r="K132" s="278">
        <v>1190.55</v>
      </c>
      <c r="L132" s="278">
        <v>1137</v>
      </c>
      <c r="M132" s="278">
        <v>0.96509</v>
      </c>
    </row>
    <row r="133" spans="1:13">
      <c r="A133" s="302">
        <v>124</v>
      </c>
      <c r="B133" s="278" t="s">
        <v>136</v>
      </c>
      <c r="C133" s="278">
        <v>276.5</v>
      </c>
      <c r="D133" s="280">
        <v>267.46666666666664</v>
      </c>
      <c r="E133" s="280">
        <v>255.93333333333328</v>
      </c>
      <c r="F133" s="280">
        <v>235.36666666666665</v>
      </c>
      <c r="G133" s="280">
        <v>223.83333333333329</v>
      </c>
      <c r="H133" s="280">
        <v>288.0333333333333</v>
      </c>
      <c r="I133" s="280">
        <v>299.56666666666672</v>
      </c>
      <c r="J133" s="280">
        <v>320.13333333333327</v>
      </c>
      <c r="K133" s="278">
        <v>279</v>
      </c>
      <c r="L133" s="278">
        <v>246.9</v>
      </c>
      <c r="M133" s="278">
        <v>105.05665999999999</v>
      </c>
    </row>
    <row r="134" spans="1:13">
      <c r="A134" s="302">
        <v>125</v>
      </c>
      <c r="B134" s="278" t="s">
        <v>267</v>
      </c>
      <c r="C134" s="278">
        <v>1465.85</v>
      </c>
      <c r="D134" s="280">
        <v>1460.9333333333334</v>
      </c>
      <c r="E134" s="280">
        <v>1449.9166666666667</v>
      </c>
      <c r="F134" s="280">
        <v>1433.9833333333333</v>
      </c>
      <c r="G134" s="280">
        <v>1422.9666666666667</v>
      </c>
      <c r="H134" s="280">
        <v>1476.8666666666668</v>
      </c>
      <c r="I134" s="280">
        <v>1487.8833333333332</v>
      </c>
      <c r="J134" s="280">
        <v>1503.8166666666668</v>
      </c>
      <c r="K134" s="278">
        <v>1471.95</v>
      </c>
      <c r="L134" s="278">
        <v>1445</v>
      </c>
      <c r="M134" s="278">
        <v>0.51626000000000005</v>
      </c>
    </row>
    <row r="135" spans="1:13">
      <c r="A135" s="302">
        <v>126</v>
      </c>
      <c r="B135" s="278" t="s">
        <v>137</v>
      </c>
      <c r="C135" s="278">
        <v>857.15</v>
      </c>
      <c r="D135" s="280">
        <v>858.98333333333323</v>
      </c>
      <c r="E135" s="280">
        <v>850.26666666666642</v>
      </c>
      <c r="F135" s="280">
        <v>843.38333333333321</v>
      </c>
      <c r="G135" s="280">
        <v>834.6666666666664</v>
      </c>
      <c r="H135" s="280">
        <v>865.86666666666645</v>
      </c>
      <c r="I135" s="280">
        <v>874.58333333333337</v>
      </c>
      <c r="J135" s="280">
        <v>881.46666666666647</v>
      </c>
      <c r="K135" s="278">
        <v>867.7</v>
      </c>
      <c r="L135" s="278">
        <v>852.1</v>
      </c>
      <c r="M135" s="278">
        <v>37.730379999999997</v>
      </c>
    </row>
    <row r="136" spans="1:13">
      <c r="A136" s="302">
        <v>127</v>
      </c>
      <c r="B136" s="278" t="s">
        <v>138</v>
      </c>
      <c r="C136" s="278">
        <v>854.35</v>
      </c>
      <c r="D136" s="280">
        <v>867.86666666666667</v>
      </c>
      <c r="E136" s="280">
        <v>834.73333333333335</v>
      </c>
      <c r="F136" s="280">
        <v>815.11666666666667</v>
      </c>
      <c r="G136" s="280">
        <v>781.98333333333335</v>
      </c>
      <c r="H136" s="280">
        <v>887.48333333333335</v>
      </c>
      <c r="I136" s="280">
        <v>920.61666666666679</v>
      </c>
      <c r="J136" s="280">
        <v>940.23333333333335</v>
      </c>
      <c r="K136" s="278">
        <v>901</v>
      </c>
      <c r="L136" s="278">
        <v>848.25</v>
      </c>
      <c r="M136" s="278">
        <v>41.214370000000002</v>
      </c>
    </row>
    <row r="137" spans="1:13">
      <c r="A137" s="302">
        <v>128</v>
      </c>
      <c r="B137" s="278" t="s">
        <v>149</v>
      </c>
      <c r="C137" s="278">
        <v>59075.7</v>
      </c>
      <c r="D137" s="280">
        <v>59141.9</v>
      </c>
      <c r="E137" s="280">
        <v>58483.8</v>
      </c>
      <c r="F137" s="280">
        <v>57891.9</v>
      </c>
      <c r="G137" s="280">
        <v>57233.8</v>
      </c>
      <c r="H137" s="280">
        <v>59733.8</v>
      </c>
      <c r="I137" s="280">
        <v>60391.899999999994</v>
      </c>
      <c r="J137" s="280">
        <v>60983.8</v>
      </c>
      <c r="K137" s="278">
        <v>59800</v>
      </c>
      <c r="L137" s="278">
        <v>58550</v>
      </c>
      <c r="M137" s="278">
        <v>6.2330000000000003E-2</v>
      </c>
    </row>
    <row r="138" spans="1:13">
      <c r="A138" s="302">
        <v>129</v>
      </c>
      <c r="B138" s="278" t="s">
        <v>146</v>
      </c>
      <c r="C138" s="278">
        <v>959.35</v>
      </c>
      <c r="D138" s="280">
        <v>949.61666666666667</v>
      </c>
      <c r="E138" s="280">
        <v>933.73333333333335</v>
      </c>
      <c r="F138" s="280">
        <v>908.11666666666667</v>
      </c>
      <c r="G138" s="280">
        <v>892.23333333333335</v>
      </c>
      <c r="H138" s="280">
        <v>975.23333333333335</v>
      </c>
      <c r="I138" s="280">
        <v>991.11666666666679</v>
      </c>
      <c r="J138" s="280">
        <v>1016.7333333333333</v>
      </c>
      <c r="K138" s="278">
        <v>965.5</v>
      </c>
      <c r="L138" s="278">
        <v>924</v>
      </c>
      <c r="M138" s="278">
        <v>6.7881799999999997</v>
      </c>
    </row>
    <row r="139" spans="1:13">
      <c r="A139" s="302">
        <v>130</v>
      </c>
      <c r="B139" s="278" t="s">
        <v>140</v>
      </c>
      <c r="C139" s="278">
        <v>154.19999999999999</v>
      </c>
      <c r="D139" s="280">
        <v>150.19999999999999</v>
      </c>
      <c r="E139" s="280">
        <v>145.19999999999999</v>
      </c>
      <c r="F139" s="280">
        <v>136.19999999999999</v>
      </c>
      <c r="G139" s="280">
        <v>131.19999999999999</v>
      </c>
      <c r="H139" s="280">
        <v>159.19999999999999</v>
      </c>
      <c r="I139" s="280">
        <v>164.2</v>
      </c>
      <c r="J139" s="280">
        <v>173.2</v>
      </c>
      <c r="K139" s="278">
        <v>155.19999999999999</v>
      </c>
      <c r="L139" s="278">
        <v>141.19999999999999</v>
      </c>
      <c r="M139" s="278">
        <v>119.70759</v>
      </c>
    </row>
    <row r="140" spans="1:13">
      <c r="A140" s="302">
        <v>131</v>
      </c>
      <c r="B140" s="278" t="s">
        <v>139</v>
      </c>
      <c r="C140" s="278">
        <v>335.95</v>
      </c>
      <c r="D140" s="280">
        <v>334.15000000000003</v>
      </c>
      <c r="E140" s="280">
        <v>330.30000000000007</v>
      </c>
      <c r="F140" s="280">
        <v>324.65000000000003</v>
      </c>
      <c r="G140" s="280">
        <v>320.80000000000007</v>
      </c>
      <c r="H140" s="280">
        <v>339.80000000000007</v>
      </c>
      <c r="I140" s="280">
        <v>343.65000000000009</v>
      </c>
      <c r="J140" s="280">
        <v>349.30000000000007</v>
      </c>
      <c r="K140" s="278">
        <v>338</v>
      </c>
      <c r="L140" s="278">
        <v>328.5</v>
      </c>
      <c r="M140" s="278">
        <v>42.445219999999999</v>
      </c>
    </row>
    <row r="141" spans="1:13">
      <c r="A141" s="302">
        <v>132</v>
      </c>
      <c r="B141" s="278" t="s">
        <v>141</v>
      </c>
      <c r="C141" s="278">
        <v>129.75</v>
      </c>
      <c r="D141" s="280">
        <v>125.83333333333333</v>
      </c>
      <c r="E141" s="280">
        <v>120.11666666666665</v>
      </c>
      <c r="F141" s="280">
        <v>110.48333333333332</v>
      </c>
      <c r="G141" s="280">
        <v>104.76666666666664</v>
      </c>
      <c r="H141" s="280">
        <v>135.46666666666664</v>
      </c>
      <c r="I141" s="280">
        <v>141.18333333333334</v>
      </c>
      <c r="J141" s="280">
        <v>150.81666666666666</v>
      </c>
      <c r="K141" s="278">
        <v>131.55000000000001</v>
      </c>
      <c r="L141" s="278">
        <v>116.2</v>
      </c>
      <c r="M141" s="278">
        <v>246.96014</v>
      </c>
    </row>
    <row r="142" spans="1:13">
      <c r="A142" s="302">
        <v>133</v>
      </c>
      <c r="B142" s="278" t="s">
        <v>268</v>
      </c>
      <c r="C142" s="278">
        <v>32.35</v>
      </c>
      <c r="D142" s="280">
        <v>32.716666666666669</v>
      </c>
      <c r="E142" s="280">
        <v>31.733333333333334</v>
      </c>
      <c r="F142" s="280">
        <v>31.116666666666667</v>
      </c>
      <c r="G142" s="280">
        <v>30.133333333333333</v>
      </c>
      <c r="H142" s="280">
        <v>33.333333333333336</v>
      </c>
      <c r="I142" s="280">
        <v>34.31666666666667</v>
      </c>
      <c r="J142" s="280">
        <v>34.933333333333337</v>
      </c>
      <c r="K142" s="278">
        <v>33.700000000000003</v>
      </c>
      <c r="L142" s="278">
        <v>32.1</v>
      </c>
      <c r="M142" s="278">
        <v>3.9431099999999999</v>
      </c>
    </row>
    <row r="143" spans="1:13">
      <c r="A143" s="302">
        <v>134</v>
      </c>
      <c r="B143" s="278" t="s">
        <v>142</v>
      </c>
      <c r="C143" s="278">
        <v>290.10000000000002</v>
      </c>
      <c r="D143" s="280">
        <v>293.41666666666669</v>
      </c>
      <c r="E143" s="280">
        <v>284.83333333333337</v>
      </c>
      <c r="F143" s="280">
        <v>279.56666666666666</v>
      </c>
      <c r="G143" s="280">
        <v>270.98333333333335</v>
      </c>
      <c r="H143" s="280">
        <v>298.68333333333339</v>
      </c>
      <c r="I143" s="280">
        <v>307.26666666666677</v>
      </c>
      <c r="J143" s="280">
        <v>312.53333333333342</v>
      </c>
      <c r="K143" s="278">
        <v>302</v>
      </c>
      <c r="L143" s="278">
        <v>288.14999999999998</v>
      </c>
      <c r="M143" s="278">
        <v>46.320839999999997</v>
      </c>
    </row>
    <row r="144" spans="1:13">
      <c r="A144" s="302">
        <v>135</v>
      </c>
      <c r="B144" s="278" t="s">
        <v>143</v>
      </c>
      <c r="C144" s="278">
        <v>5052.7</v>
      </c>
      <c r="D144" s="280">
        <v>5054.3166666666666</v>
      </c>
      <c r="E144" s="280">
        <v>4988.6333333333332</v>
      </c>
      <c r="F144" s="280">
        <v>4924.5666666666666</v>
      </c>
      <c r="G144" s="280">
        <v>4858.8833333333332</v>
      </c>
      <c r="H144" s="280">
        <v>5118.3833333333332</v>
      </c>
      <c r="I144" s="280">
        <v>5184.0666666666657</v>
      </c>
      <c r="J144" s="280">
        <v>5248.1333333333332</v>
      </c>
      <c r="K144" s="278">
        <v>5120</v>
      </c>
      <c r="L144" s="278">
        <v>4990.25</v>
      </c>
      <c r="M144" s="278">
        <v>11.72062</v>
      </c>
    </row>
    <row r="145" spans="1:13">
      <c r="A145" s="302">
        <v>136</v>
      </c>
      <c r="B145" s="278" t="s">
        <v>145</v>
      </c>
      <c r="C145" s="278">
        <v>477.15</v>
      </c>
      <c r="D145" s="280">
        <v>466.63333333333338</v>
      </c>
      <c r="E145" s="280">
        <v>440.51666666666677</v>
      </c>
      <c r="F145" s="280">
        <v>403.88333333333338</v>
      </c>
      <c r="G145" s="280">
        <v>377.76666666666677</v>
      </c>
      <c r="H145" s="280">
        <v>503.26666666666677</v>
      </c>
      <c r="I145" s="280">
        <v>529.38333333333344</v>
      </c>
      <c r="J145" s="280">
        <v>566.01666666666677</v>
      </c>
      <c r="K145" s="278">
        <v>492.75</v>
      </c>
      <c r="L145" s="278">
        <v>430</v>
      </c>
      <c r="M145" s="278">
        <v>134.67202</v>
      </c>
    </row>
    <row r="146" spans="1:13">
      <c r="A146" s="302">
        <v>137</v>
      </c>
      <c r="B146" s="278" t="s">
        <v>147</v>
      </c>
      <c r="C146" s="278">
        <v>867.3</v>
      </c>
      <c r="D146" s="280">
        <v>877.7833333333333</v>
      </c>
      <c r="E146" s="280">
        <v>851.56666666666661</v>
      </c>
      <c r="F146" s="280">
        <v>835.83333333333326</v>
      </c>
      <c r="G146" s="280">
        <v>809.61666666666656</v>
      </c>
      <c r="H146" s="280">
        <v>893.51666666666665</v>
      </c>
      <c r="I146" s="280">
        <v>919.73333333333335</v>
      </c>
      <c r="J146" s="280">
        <v>935.4666666666667</v>
      </c>
      <c r="K146" s="278">
        <v>904</v>
      </c>
      <c r="L146" s="278">
        <v>862.05</v>
      </c>
      <c r="M146" s="278">
        <v>23.451740000000001</v>
      </c>
    </row>
    <row r="147" spans="1:13">
      <c r="A147" s="302">
        <v>138</v>
      </c>
      <c r="B147" s="278" t="s">
        <v>148</v>
      </c>
      <c r="C147" s="278">
        <v>78.3</v>
      </c>
      <c r="D147" s="280">
        <v>78.5</v>
      </c>
      <c r="E147" s="280">
        <v>75.95</v>
      </c>
      <c r="F147" s="280">
        <v>73.600000000000009</v>
      </c>
      <c r="G147" s="280">
        <v>71.050000000000011</v>
      </c>
      <c r="H147" s="280">
        <v>80.849999999999994</v>
      </c>
      <c r="I147" s="280">
        <v>83.4</v>
      </c>
      <c r="J147" s="280">
        <v>85.749999999999986</v>
      </c>
      <c r="K147" s="278">
        <v>81.05</v>
      </c>
      <c r="L147" s="278">
        <v>76.150000000000006</v>
      </c>
      <c r="M147" s="278">
        <v>261.21015</v>
      </c>
    </row>
    <row r="148" spans="1:13">
      <c r="A148" s="302">
        <v>139</v>
      </c>
      <c r="B148" s="278" t="s">
        <v>269</v>
      </c>
      <c r="C148" s="278">
        <v>712.55</v>
      </c>
      <c r="D148" s="280">
        <v>709.94999999999993</v>
      </c>
      <c r="E148" s="280">
        <v>702.89999999999986</v>
      </c>
      <c r="F148" s="280">
        <v>693.24999999999989</v>
      </c>
      <c r="G148" s="280">
        <v>686.19999999999982</v>
      </c>
      <c r="H148" s="280">
        <v>719.59999999999991</v>
      </c>
      <c r="I148" s="280">
        <v>726.64999999999986</v>
      </c>
      <c r="J148" s="280">
        <v>736.3</v>
      </c>
      <c r="K148" s="278">
        <v>717</v>
      </c>
      <c r="L148" s="278">
        <v>700.3</v>
      </c>
      <c r="M148" s="278">
        <v>1.5891900000000001</v>
      </c>
    </row>
    <row r="149" spans="1:13">
      <c r="A149" s="302">
        <v>140</v>
      </c>
      <c r="B149" s="278" t="s">
        <v>150</v>
      </c>
      <c r="C149" s="278">
        <v>826.6</v>
      </c>
      <c r="D149" s="280">
        <v>823.33333333333337</v>
      </c>
      <c r="E149" s="280">
        <v>810.66666666666674</v>
      </c>
      <c r="F149" s="280">
        <v>794.73333333333335</v>
      </c>
      <c r="G149" s="280">
        <v>782.06666666666672</v>
      </c>
      <c r="H149" s="280">
        <v>839.26666666666677</v>
      </c>
      <c r="I149" s="280">
        <v>851.93333333333351</v>
      </c>
      <c r="J149" s="280">
        <v>867.86666666666679</v>
      </c>
      <c r="K149" s="278">
        <v>836</v>
      </c>
      <c r="L149" s="278">
        <v>807.4</v>
      </c>
      <c r="M149" s="278">
        <v>16.389389999999999</v>
      </c>
    </row>
    <row r="150" spans="1:13">
      <c r="A150" s="302">
        <v>141</v>
      </c>
      <c r="B150" s="278" t="s">
        <v>270</v>
      </c>
      <c r="C150" s="278">
        <v>623.6</v>
      </c>
      <c r="D150" s="280">
        <v>628.5333333333333</v>
      </c>
      <c r="E150" s="280">
        <v>616.06666666666661</v>
      </c>
      <c r="F150" s="280">
        <v>608.5333333333333</v>
      </c>
      <c r="G150" s="280">
        <v>596.06666666666661</v>
      </c>
      <c r="H150" s="280">
        <v>636.06666666666661</v>
      </c>
      <c r="I150" s="280">
        <v>648.5333333333333</v>
      </c>
      <c r="J150" s="280">
        <v>656.06666666666661</v>
      </c>
      <c r="K150" s="278">
        <v>641</v>
      </c>
      <c r="L150" s="278">
        <v>621</v>
      </c>
      <c r="M150" s="278">
        <v>5.0077999999999996</v>
      </c>
    </row>
    <row r="151" spans="1:13">
      <c r="A151" s="302">
        <v>142</v>
      </c>
      <c r="B151" s="278" t="s">
        <v>152</v>
      </c>
      <c r="C151" s="278">
        <v>19.3</v>
      </c>
      <c r="D151" s="280">
        <v>19.466666666666669</v>
      </c>
      <c r="E151" s="280">
        <v>19.033333333333339</v>
      </c>
      <c r="F151" s="280">
        <v>18.766666666666669</v>
      </c>
      <c r="G151" s="280">
        <v>18.333333333333339</v>
      </c>
      <c r="H151" s="280">
        <v>19.733333333333338</v>
      </c>
      <c r="I151" s="280">
        <v>20.166666666666668</v>
      </c>
      <c r="J151" s="280">
        <v>20.433333333333337</v>
      </c>
      <c r="K151" s="278">
        <v>19.899999999999999</v>
      </c>
      <c r="L151" s="278">
        <v>19.2</v>
      </c>
      <c r="M151" s="278">
        <v>28.445360000000001</v>
      </c>
    </row>
    <row r="152" spans="1:13">
      <c r="A152" s="302">
        <v>143</v>
      </c>
      <c r="B152" s="278" t="s">
        <v>271</v>
      </c>
      <c r="C152" s="278">
        <v>20.25</v>
      </c>
      <c r="D152" s="280">
        <v>20.433333333333334</v>
      </c>
      <c r="E152" s="280">
        <v>19.966666666666669</v>
      </c>
      <c r="F152" s="280">
        <v>19.683333333333334</v>
      </c>
      <c r="G152" s="280">
        <v>19.216666666666669</v>
      </c>
      <c r="H152" s="280">
        <v>20.716666666666669</v>
      </c>
      <c r="I152" s="280">
        <v>21.18333333333333</v>
      </c>
      <c r="J152" s="280">
        <v>21.466666666666669</v>
      </c>
      <c r="K152" s="278">
        <v>20.9</v>
      </c>
      <c r="L152" s="278">
        <v>20.149999999999999</v>
      </c>
      <c r="M152" s="278">
        <v>86.546229999999994</v>
      </c>
    </row>
    <row r="153" spans="1:13">
      <c r="A153" s="302">
        <v>144</v>
      </c>
      <c r="B153" s="278" t="s">
        <v>156</v>
      </c>
      <c r="C153" s="278">
        <v>73.25</v>
      </c>
      <c r="D153" s="280">
        <v>73.5</v>
      </c>
      <c r="E153" s="280">
        <v>71.599999999999994</v>
      </c>
      <c r="F153" s="280">
        <v>69.949999999999989</v>
      </c>
      <c r="G153" s="280">
        <v>68.049999999999983</v>
      </c>
      <c r="H153" s="280">
        <v>75.150000000000006</v>
      </c>
      <c r="I153" s="280">
        <v>77.050000000000011</v>
      </c>
      <c r="J153" s="280">
        <v>78.700000000000017</v>
      </c>
      <c r="K153" s="278">
        <v>75.400000000000006</v>
      </c>
      <c r="L153" s="278">
        <v>71.849999999999994</v>
      </c>
      <c r="M153" s="278">
        <v>62.63749</v>
      </c>
    </row>
    <row r="154" spans="1:13">
      <c r="A154" s="302">
        <v>145</v>
      </c>
      <c r="B154" s="278" t="s">
        <v>157</v>
      </c>
      <c r="C154" s="278">
        <v>90.35</v>
      </c>
      <c r="D154" s="280">
        <v>90.633333333333326</v>
      </c>
      <c r="E154" s="280">
        <v>88.366666666666646</v>
      </c>
      <c r="F154" s="280">
        <v>86.383333333333326</v>
      </c>
      <c r="G154" s="280">
        <v>84.116666666666646</v>
      </c>
      <c r="H154" s="280">
        <v>92.616666666666646</v>
      </c>
      <c r="I154" s="280">
        <v>94.883333333333326</v>
      </c>
      <c r="J154" s="280">
        <v>96.866666666666646</v>
      </c>
      <c r="K154" s="278">
        <v>92.9</v>
      </c>
      <c r="L154" s="278">
        <v>88.65</v>
      </c>
      <c r="M154" s="278">
        <v>198.15466000000001</v>
      </c>
    </row>
    <row r="155" spans="1:13">
      <c r="A155" s="302">
        <v>146</v>
      </c>
      <c r="B155" s="278" t="s">
        <v>151</v>
      </c>
      <c r="C155" s="278">
        <v>30.5</v>
      </c>
      <c r="D155" s="280">
        <v>30.733333333333334</v>
      </c>
      <c r="E155" s="280">
        <v>30.016666666666669</v>
      </c>
      <c r="F155" s="280">
        <v>29.533333333333335</v>
      </c>
      <c r="G155" s="280">
        <v>28.81666666666667</v>
      </c>
      <c r="H155" s="280">
        <v>31.216666666666669</v>
      </c>
      <c r="I155" s="280">
        <v>31.933333333333337</v>
      </c>
      <c r="J155" s="280">
        <v>32.416666666666671</v>
      </c>
      <c r="K155" s="278">
        <v>31.45</v>
      </c>
      <c r="L155" s="278">
        <v>30.25</v>
      </c>
      <c r="M155" s="278">
        <v>70.157259999999994</v>
      </c>
    </row>
    <row r="156" spans="1:13">
      <c r="A156" s="302">
        <v>147</v>
      </c>
      <c r="B156" s="278" t="s">
        <v>154</v>
      </c>
      <c r="C156" s="278">
        <v>17569.650000000001</v>
      </c>
      <c r="D156" s="280">
        <v>17697.866666666669</v>
      </c>
      <c r="E156" s="280">
        <v>17372.783333333336</v>
      </c>
      <c r="F156" s="280">
        <v>17175.916666666668</v>
      </c>
      <c r="G156" s="280">
        <v>16850.833333333336</v>
      </c>
      <c r="H156" s="280">
        <v>17894.733333333337</v>
      </c>
      <c r="I156" s="280">
        <v>18219.816666666666</v>
      </c>
      <c r="J156" s="280">
        <v>18416.683333333338</v>
      </c>
      <c r="K156" s="278">
        <v>18022.95</v>
      </c>
      <c r="L156" s="278">
        <v>17501</v>
      </c>
      <c r="M156" s="278">
        <v>1.0754900000000001</v>
      </c>
    </row>
    <row r="157" spans="1:13">
      <c r="A157" s="302">
        <v>148</v>
      </c>
      <c r="B157" s="278" t="s">
        <v>3163</v>
      </c>
      <c r="C157" s="278">
        <v>234.95</v>
      </c>
      <c r="D157" s="280">
        <v>236.61666666666667</v>
      </c>
      <c r="E157" s="280">
        <v>228.33333333333334</v>
      </c>
      <c r="F157" s="280">
        <v>221.71666666666667</v>
      </c>
      <c r="G157" s="280">
        <v>213.43333333333334</v>
      </c>
      <c r="H157" s="280">
        <v>243.23333333333335</v>
      </c>
      <c r="I157" s="280">
        <v>251.51666666666665</v>
      </c>
      <c r="J157" s="280">
        <v>258.13333333333333</v>
      </c>
      <c r="K157" s="278">
        <v>244.9</v>
      </c>
      <c r="L157" s="278">
        <v>230</v>
      </c>
      <c r="M157" s="278">
        <v>28.319510000000001</v>
      </c>
    </row>
    <row r="158" spans="1:13">
      <c r="A158" s="302">
        <v>149</v>
      </c>
      <c r="B158" s="278" t="s">
        <v>272</v>
      </c>
      <c r="C158" s="278">
        <v>327.8</v>
      </c>
      <c r="D158" s="280">
        <v>331.34999999999997</v>
      </c>
      <c r="E158" s="280">
        <v>322.49999999999994</v>
      </c>
      <c r="F158" s="280">
        <v>317.2</v>
      </c>
      <c r="G158" s="280">
        <v>308.34999999999997</v>
      </c>
      <c r="H158" s="280">
        <v>336.64999999999992</v>
      </c>
      <c r="I158" s="280">
        <v>345.49999999999994</v>
      </c>
      <c r="J158" s="280">
        <v>350.7999999999999</v>
      </c>
      <c r="K158" s="278">
        <v>340.2</v>
      </c>
      <c r="L158" s="278">
        <v>326.05</v>
      </c>
      <c r="M158" s="278">
        <v>2.5288900000000001</v>
      </c>
    </row>
    <row r="159" spans="1:13">
      <c r="A159" s="302">
        <v>150</v>
      </c>
      <c r="B159" s="278" t="s">
        <v>159</v>
      </c>
      <c r="C159" s="278">
        <v>69.2</v>
      </c>
      <c r="D159" s="280">
        <v>68.666666666666671</v>
      </c>
      <c r="E159" s="280">
        <v>67.63333333333334</v>
      </c>
      <c r="F159" s="280">
        <v>66.066666666666663</v>
      </c>
      <c r="G159" s="280">
        <v>65.033333333333331</v>
      </c>
      <c r="H159" s="280">
        <v>70.233333333333348</v>
      </c>
      <c r="I159" s="280">
        <v>71.26666666666668</v>
      </c>
      <c r="J159" s="280">
        <v>72.833333333333357</v>
      </c>
      <c r="K159" s="278">
        <v>69.7</v>
      </c>
      <c r="L159" s="278">
        <v>67.099999999999994</v>
      </c>
      <c r="M159" s="278">
        <v>204.23140000000001</v>
      </c>
    </row>
    <row r="160" spans="1:13">
      <c r="A160" s="302">
        <v>151</v>
      </c>
      <c r="B160" s="278" t="s">
        <v>158</v>
      </c>
      <c r="C160" s="278">
        <v>88.35</v>
      </c>
      <c r="D160" s="280">
        <v>87.166666666666671</v>
      </c>
      <c r="E160" s="280">
        <v>85.333333333333343</v>
      </c>
      <c r="F160" s="280">
        <v>82.316666666666677</v>
      </c>
      <c r="G160" s="280">
        <v>80.483333333333348</v>
      </c>
      <c r="H160" s="280">
        <v>90.183333333333337</v>
      </c>
      <c r="I160" s="280">
        <v>92.01666666666668</v>
      </c>
      <c r="J160" s="280">
        <v>95.033333333333331</v>
      </c>
      <c r="K160" s="278">
        <v>89</v>
      </c>
      <c r="L160" s="278">
        <v>84.15</v>
      </c>
      <c r="M160" s="278">
        <v>26.855499999999999</v>
      </c>
    </row>
    <row r="161" spans="1:13">
      <c r="A161" s="302">
        <v>152</v>
      </c>
      <c r="B161" s="278" t="s">
        <v>273</v>
      </c>
      <c r="C161" s="278">
        <v>2239.15</v>
      </c>
      <c r="D161" s="280">
        <v>2209.7000000000003</v>
      </c>
      <c r="E161" s="280">
        <v>2164.4500000000007</v>
      </c>
      <c r="F161" s="280">
        <v>2089.7500000000005</v>
      </c>
      <c r="G161" s="280">
        <v>2044.5000000000009</v>
      </c>
      <c r="H161" s="280">
        <v>2284.4000000000005</v>
      </c>
      <c r="I161" s="280">
        <v>2329.6499999999996</v>
      </c>
      <c r="J161" s="280">
        <v>2404.3500000000004</v>
      </c>
      <c r="K161" s="278">
        <v>2254.9499999999998</v>
      </c>
      <c r="L161" s="278">
        <v>2135</v>
      </c>
      <c r="M161" s="278">
        <v>0.6744</v>
      </c>
    </row>
    <row r="162" spans="1:13">
      <c r="A162" s="302">
        <v>153</v>
      </c>
      <c r="B162" s="278" t="s">
        <v>274</v>
      </c>
      <c r="C162" s="278">
        <v>1489.5</v>
      </c>
      <c r="D162" s="280">
        <v>1500.1833333333334</v>
      </c>
      <c r="E162" s="280">
        <v>1470.3666666666668</v>
      </c>
      <c r="F162" s="280">
        <v>1451.2333333333333</v>
      </c>
      <c r="G162" s="280">
        <v>1421.4166666666667</v>
      </c>
      <c r="H162" s="280">
        <v>1519.3166666666668</v>
      </c>
      <c r="I162" s="280">
        <v>1549.1333333333334</v>
      </c>
      <c r="J162" s="280">
        <v>1568.2666666666669</v>
      </c>
      <c r="K162" s="278">
        <v>1530</v>
      </c>
      <c r="L162" s="278">
        <v>1481.05</v>
      </c>
      <c r="M162" s="278">
        <v>1.4532400000000001</v>
      </c>
    </row>
    <row r="163" spans="1:13">
      <c r="A163" s="302">
        <v>154</v>
      </c>
      <c r="B163" s="278" t="s">
        <v>275</v>
      </c>
      <c r="C163" s="278">
        <v>202.25</v>
      </c>
      <c r="D163" s="280">
        <v>202.65</v>
      </c>
      <c r="E163" s="280">
        <v>197.8</v>
      </c>
      <c r="F163" s="280">
        <v>193.35</v>
      </c>
      <c r="G163" s="280">
        <v>188.5</v>
      </c>
      <c r="H163" s="280">
        <v>207.10000000000002</v>
      </c>
      <c r="I163" s="280">
        <v>211.95</v>
      </c>
      <c r="J163" s="280">
        <v>216.40000000000003</v>
      </c>
      <c r="K163" s="278">
        <v>207.5</v>
      </c>
      <c r="L163" s="278">
        <v>198.2</v>
      </c>
      <c r="M163" s="278">
        <v>5.60025</v>
      </c>
    </row>
    <row r="164" spans="1:13">
      <c r="A164" s="302">
        <v>155</v>
      </c>
      <c r="B164" s="278" t="s">
        <v>160</v>
      </c>
      <c r="C164" s="278">
        <v>18041.2</v>
      </c>
      <c r="D164" s="280">
        <v>18278.583333333332</v>
      </c>
      <c r="E164" s="280">
        <v>17762.616666666665</v>
      </c>
      <c r="F164" s="280">
        <v>17484.033333333333</v>
      </c>
      <c r="G164" s="280">
        <v>16968.066666666666</v>
      </c>
      <c r="H164" s="280">
        <v>18557.166666666664</v>
      </c>
      <c r="I164" s="280">
        <v>19073.133333333331</v>
      </c>
      <c r="J164" s="280">
        <v>19351.716666666664</v>
      </c>
      <c r="K164" s="278">
        <v>18794.55</v>
      </c>
      <c r="L164" s="278">
        <v>18000</v>
      </c>
      <c r="M164" s="278">
        <v>0.42634</v>
      </c>
    </row>
    <row r="165" spans="1:13">
      <c r="A165" s="302">
        <v>156</v>
      </c>
      <c r="B165" s="278" t="s">
        <v>162</v>
      </c>
      <c r="C165" s="278">
        <v>224.35</v>
      </c>
      <c r="D165" s="280">
        <v>224.01666666666665</v>
      </c>
      <c r="E165" s="280">
        <v>219.58333333333331</v>
      </c>
      <c r="F165" s="280">
        <v>214.81666666666666</v>
      </c>
      <c r="G165" s="280">
        <v>210.38333333333333</v>
      </c>
      <c r="H165" s="280">
        <v>228.7833333333333</v>
      </c>
      <c r="I165" s="280">
        <v>233.21666666666664</v>
      </c>
      <c r="J165" s="280">
        <v>237.98333333333329</v>
      </c>
      <c r="K165" s="278">
        <v>228.45</v>
      </c>
      <c r="L165" s="278">
        <v>219.25</v>
      </c>
      <c r="M165" s="278">
        <v>32.329740000000001</v>
      </c>
    </row>
    <row r="166" spans="1:13">
      <c r="A166" s="302">
        <v>157</v>
      </c>
      <c r="B166" s="278" t="s">
        <v>276</v>
      </c>
      <c r="C166" s="278">
        <v>4818.25</v>
      </c>
      <c r="D166" s="280">
        <v>4929.416666666667</v>
      </c>
      <c r="E166" s="280">
        <v>4688.8333333333339</v>
      </c>
      <c r="F166" s="280">
        <v>4559.416666666667</v>
      </c>
      <c r="G166" s="280">
        <v>4318.8333333333339</v>
      </c>
      <c r="H166" s="280">
        <v>5058.8333333333339</v>
      </c>
      <c r="I166" s="280">
        <v>5299.4166666666679</v>
      </c>
      <c r="J166" s="280">
        <v>5428.8333333333339</v>
      </c>
      <c r="K166" s="278">
        <v>5170</v>
      </c>
      <c r="L166" s="278">
        <v>4800</v>
      </c>
      <c r="M166" s="278">
        <v>2.6251099999999998</v>
      </c>
    </row>
    <row r="167" spans="1:13">
      <c r="A167" s="302">
        <v>158</v>
      </c>
      <c r="B167" s="278" t="s">
        <v>164</v>
      </c>
      <c r="C167" s="278">
        <v>1554.45</v>
      </c>
      <c r="D167" s="280">
        <v>1550.8500000000001</v>
      </c>
      <c r="E167" s="280">
        <v>1528.5500000000002</v>
      </c>
      <c r="F167" s="280">
        <v>1502.65</v>
      </c>
      <c r="G167" s="280">
        <v>1480.3500000000001</v>
      </c>
      <c r="H167" s="280">
        <v>1576.7500000000002</v>
      </c>
      <c r="I167" s="280">
        <v>1599.05</v>
      </c>
      <c r="J167" s="280">
        <v>1624.9500000000003</v>
      </c>
      <c r="K167" s="278">
        <v>1573.15</v>
      </c>
      <c r="L167" s="278">
        <v>1524.95</v>
      </c>
      <c r="M167" s="278">
        <v>7.7362500000000001</v>
      </c>
    </row>
    <row r="168" spans="1:13">
      <c r="A168" s="302">
        <v>159</v>
      </c>
      <c r="B168" s="278" t="s">
        <v>161</v>
      </c>
      <c r="C168" s="278">
        <v>933.95</v>
      </c>
      <c r="D168" s="280">
        <v>921.15</v>
      </c>
      <c r="E168" s="280">
        <v>902.8</v>
      </c>
      <c r="F168" s="280">
        <v>871.65</v>
      </c>
      <c r="G168" s="280">
        <v>853.3</v>
      </c>
      <c r="H168" s="280">
        <v>952.3</v>
      </c>
      <c r="I168" s="280">
        <v>970.65000000000009</v>
      </c>
      <c r="J168" s="280">
        <v>1001.8</v>
      </c>
      <c r="K168" s="278">
        <v>939.5</v>
      </c>
      <c r="L168" s="278">
        <v>890</v>
      </c>
      <c r="M168" s="278">
        <v>24.47231</v>
      </c>
    </row>
    <row r="169" spans="1:13">
      <c r="A169" s="302">
        <v>160</v>
      </c>
      <c r="B169" s="278" t="s">
        <v>163</v>
      </c>
      <c r="C169" s="278">
        <v>90.75</v>
      </c>
      <c r="D169" s="280">
        <v>91.266666666666666</v>
      </c>
      <c r="E169" s="280">
        <v>89.683333333333337</v>
      </c>
      <c r="F169" s="280">
        <v>88.616666666666674</v>
      </c>
      <c r="G169" s="280">
        <v>87.033333333333346</v>
      </c>
      <c r="H169" s="280">
        <v>92.333333333333329</v>
      </c>
      <c r="I169" s="280">
        <v>93.916666666666671</v>
      </c>
      <c r="J169" s="280">
        <v>94.98333333333332</v>
      </c>
      <c r="K169" s="278">
        <v>92.85</v>
      </c>
      <c r="L169" s="278">
        <v>90.2</v>
      </c>
      <c r="M169" s="278">
        <v>38.422669999999997</v>
      </c>
    </row>
    <row r="170" spans="1:13">
      <c r="A170" s="302">
        <v>161</v>
      </c>
      <c r="B170" s="278" t="s">
        <v>166</v>
      </c>
      <c r="C170" s="278">
        <v>157.19999999999999</v>
      </c>
      <c r="D170" s="280">
        <v>158.13333333333335</v>
      </c>
      <c r="E170" s="280">
        <v>155.8666666666667</v>
      </c>
      <c r="F170" s="280">
        <v>154.53333333333336</v>
      </c>
      <c r="G170" s="280">
        <v>152.26666666666671</v>
      </c>
      <c r="H170" s="280">
        <v>159.4666666666667</v>
      </c>
      <c r="I170" s="280">
        <v>161.73333333333335</v>
      </c>
      <c r="J170" s="280">
        <v>163.06666666666669</v>
      </c>
      <c r="K170" s="278">
        <v>160.4</v>
      </c>
      <c r="L170" s="278">
        <v>156.80000000000001</v>
      </c>
      <c r="M170" s="278">
        <v>147.00792999999999</v>
      </c>
    </row>
    <row r="171" spans="1:13">
      <c r="A171" s="302">
        <v>162</v>
      </c>
      <c r="B171" s="278" t="s">
        <v>277</v>
      </c>
      <c r="C171" s="278">
        <v>168.2</v>
      </c>
      <c r="D171" s="280">
        <v>167.25</v>
      </c>
      <c r="E171" s="280">
        <v>161.6</v>
      </c>
      <c r="F171" s="280">
        <v>155</v>
      </c>
      <c r="G171" s="280">
        <v>149.35</v>
      </c>
      <c r="H171" s="280">
        <v>173.85</v>
      </c>
      <c r="I171" s="280">
        <v>179.49999999999997</v>
      </c>
      <c r="J171" s="280">
        <v>186.1</v>
      </c>
      <c r="K171" s="278">
        <v>172.9</v>
      </c>
      <c r="L171" s="278">
        <v>160.65</v>
      </c>
      <c r="M171" s="278">
        <v>8.9209599999999991</v>
      </c>
    </row>
    <row r="172" spans="1:13">
      <c r="A172" s="302">
        <v>163</v>
      </c>
      <c r="B172" s="278" t="s">
        <v>278</v>
      </c>
      <c r="C172" s="278">
        <v>10536.3</v>
      </c>
      <c r="D172" s="280">
        <v>10562.016666666666</v>
      </c>
      <c r="E172" s="280">
        <v>10374.283333333333</v>
      </c>
      <c r="F172" s="280">
        <v>10212.266666666666</v>
      </c>
      <c r="G172" s="280">
        <v>10024.533333333333</v>
      </c>
      <c r="H172" s="280">
        <v>10724.033333333333</v>
      </c>
      <c r="I172" s="280">
        <v>10911.766666666666</v>
      </c>
      <c r="J172" s="280">
        <v>11073.783333333333</v>
      </c>
      <c r="K172" s="278">
        <v>10749.75</v>
      </c>
      <c r="L172" s="278">
        <v>10400</v>
      </c>
      <c r="M172" s="278">
        <v>3.0450000000000001E-2</v>
      </c>
    </row>
    <row r="173" spans="1:13">
      <c r="A173" s="302">
        <v>164</v>
      </c>
      <c r="B173" s="278" t="s">
        <v>165</v>
      </c>
      <c r="C173" s="278">
        <v>31.25</v>
      </c>
      <c r="D173" s="280">
        <v>31.099999999999998</v>
      </c>
      <c r="E173" s="280">
        <v>30.849999999999994</v>
      </c>
      <c r="F173" s="280">
        <v>30.449999999999996</v>
      </c>
      <c r="G173" s="280">
        <v>30.199999999999992</v>
      </c>
      <c r="H173" s="280">
        <v>31.499999999999996</v>
      </c>
      <c r="I173" s="280">
        <v>31.750000000000004</v>
      </c>
      <c r="J173" s="280">
        <v>32.15</v>
      </c>
      <c r="K173" s="278">
        <v>31.35</v>
      </c>
      <c r="L173" s="278">
        <v>30.7</v>
      </c>
      <c r="M173" s="278">
        <v>117.8017</v>
      </c>
    </row>
    <row r="174" spans="1:13">
      <c r="A174" s="302">
        <v>165</v>
      </c>
      <c r="B174" s="278" t="s">
        <v>279</v>
      </c>
      <c r="C174" s="278">
        <v>201.45</v>
      </c>
      <c r="D174" s="280">
        <v>202.85</v>
      </c>
      <c r="E174" s="280">
        <v>199.7</v>
      </c>
      <c r="F174" s="280">
        <v>197.95</v>
      </c>
      <c r="G174" s="280">
        <v>194.79999999999998</v>
      </c>
      <c r="H174" s="280">
        <v>204.6</v>
      </c>
      <c r="I174" s="280">
        <v>207.75000000000003</v>
      </c>
      <c r="J174" s="280">
        <v>209.5</v>
      </c>
      <c r="K174" s="278">
        <v>206</v>
      </c>
      <c r="L174" s="278">
        <v>201.1</v>
      </c>
      <c r="M174" s="278">
        <v>1.3292200000000001</v>
      </c>
    </row>
    <row r="175" spans="1:13">
      <c r="A175" s="302">
        <v>166</v>
      </c>
      <c r="B175" s="278" t="s">
        <v>169</v>
      </c>
      <c r="C175" s="278">
        <v>126.25</v>
      </c>
      <c r="D175" s="280">
        <v>125.11666666666667</v>
      </c>
      <c r="E175" s="280">
        <v>122.33333333333334</v>
      </c>
      <c r="F175" s="280">
        <v>118.41666666666667</v>
      </c>
      <c r="G175" s="280">
        <v>115.63333333333334</v>
      </c>
      <c r="H175" s="280">
        <v>129.03333333333336</v>
      </c>
      <c r="I175" s="280">
        <v>131.81666666666666</v>
      </c>
      <c r="J175" s="280">
        <v>135.73333333333335</v>
      </c>
      <c r="K175" s="278">
        <v>127.9</v>
      </c>
      <c r="L175" s="278">
        <v>121.2</v>
      </c>
      <c r="M175" s="278">
        <v>587.33770000000004</v>
      </c>
    </row>
    <row r="176" spans="1:13">
      <c r="A176" s="302">
        <v>167</v>
      </c>
      <c r="B176" s="278" t="s">
        <v>170</v>
      </c>
      <c r="C176" s="278">
        <v>89.1</v>
      </c>
      <c r="D176" s="280">
        <v>89.399999999999991</v>
      </c>
      <c r="E176" s="280">
        <v>88.499999999999986</v>
      </c>
      <c r="F176" s="280">
        <v>87.899999999999991</v>
      </c>
      <c r="G176" s="280">
        <v>86.999999999999986</v>
      </c>
      <c r="H176" s="280">
        <v>89.999999999999986</v>
      </c>
      <c r="I176" s="280">
        <v>90.899999999999991</v>
      </c>
      <c r="J176" s="280">
        <v>91.499999999999986</v>
      </c>
      <c r="K176" s="278">
        <v>90.3</v>
      </c>
      <c r="L176" s="278">
        <v>88.8</v>
      </c>
      <c r="M176" s="278">
        <v>42.555399999999999</v>
      </c>
    </row>
    <row r="177" spans="1:13">
      <c r="A177" s="302">
        <v>168</v>
      </c>
      <c r="B177" s="278" t="s">
        <v>280</v>
      </c>
      <c r="C177" s="278">
        <v>595.9</v>
      </c>
      <c r="D177" s="280">
        <v>578.70000000000005</v>
      </c>
      <c r="E177" s="280">
        <v>537.40000000000009</v>
      </c>
      <c r="F177" s="280">
        <v>478.90000000000009</v>
      </c>
      <c r="G177" s="280">
        <v>437.60000000000014</v>
      </c>
      <c r="H177" s="280">
        <v>637.20000000000005</v>
      </c>
      <c r="I177" s="280">
        <v>678.5</v>
      </c>
      <c r="J177" s="280">
        <v>737</v>
      </c>
      <c r="K177" s="278">
        <v>620</v>
      </c>
      <c r="L177" s="278">
        <v>520.20000000000005</v>
      </c>
      <c r="M177" s="278">
        <v>2.6067399999999998</v>
      </c>
    </row>
    <row r="178" spans="1:13">
      <c r="A178" s="302">
        <v>169</v>
      </c>
      <c r="B178" s="278" t="s">
        <v>171</v>
      </c>
      <c r="C178" s="278">
        <v>1428.15</v>
      </c>
      <c r="D178" s="280">
        <v>1425.25</v>
      </c>
      <c r="E178" s="280">
        <v>1395.05</v>
      </c>
      <c r="F178" s="280">
        <v>1361.95</v>
      </c>
      <c r="G178" s="280">
        <v>1331.75</v>
      </c>
      <c r="H178" s="280">
        <v>1458.35</v>
      </c>
      <c r="I178" s="280">
        <v>1488.5499999999997</v>
      </c>
      <c r="J178" s="280">
        <v>1521.6499999999999</v>
      </c>
      <c r="K178" s="278">
        <v>1455.45</v>
      </c>
      <c r="L178" s="278">
        <v>1392.15</v>
      </c>
      <c r="M178" s="278">
        <v>358.66381000000001</v>
      </c>
    </row>
    <row r="179" spans="1:13">
      <c r="A179" s="302">
        <v>170</v>
      </c>
      <c r="B179" s="278" t="s">
        <v>281</v>
      </c>
      <c r="C179" s="278">
        <v>719.85</v>
      </c>
      <c r="D179" s="280">
        <v>718.13333333333321</v>
      </c>
      <c r="E179" s="280">
        <v>708.26666666666642</v>
      </c>
      <c r="F179" s="280">
        <v>696.68333333333317</v>
      </c>
      <c r="G179" s="280">
        <v>686.81666666666638</v>
      </c>
      <c r="H179" s="280">
        <v>729.71666666666647</v>
      </c>
      <c r="I179" s="280">
        <v>739.58333333333326</v>
      </c>
      <c r="J179" s="280">
        <v>751.16666666666652</v>
      </c>
      <c r="K179" s="278">
        <v>728</v>
      </c>
      <c r="L179" s="278">
        <v>706.55</v>
      </c>
      <c r="M179" s="278">
        <v>10.025399999999999</v>
      </c>
    </row>
    <row r="180" spans="1:13">
      <c r="A180" s="302">
        <v>171</v>
      </c>
      <c r="B180" s="278" t="s">
        <v>176</v>
      </c>
      <c r="C180" s="278">
        <v>3684.9</v>
      </c>
      <c r="D180" s="280">
        <v>3681.2999999999997</v>
      </c>
      <c r="E180" s="280">
        <v>3602.5999999999995</v>
      </c>
      <c r="F180" s="280">
        <v>3520.2999999999997</v>
      </c>
      <c r="G180" s="280">
        <v>3441.5999999999995</v>
      </c>
      <c r="H180" s="280">
        <v>3763.5999999999995</v>
      </c>
      <c r="I180" s="280">
        <v>3842.2999999999993</v>
      </c>
      <c r="J180" s="280">
        <v>3924.5999999999995</v>
      </c>
      <c r="K180" s="278">
        <v>3760</v>
      </c>
      <c r="L180" s="278">
        <v>3599</v>
      </c>
      <c r="M180" s="278">
        <v>6.38368</v>
      </c>
    </row>
    <row r="181" spans="1:13">
      <c r="A181" s="302">
        <v>172</v>
      </c>
      <c r="B181" s="278" t="s">
        <v>174</v>
      </c>
      <c r="C181" s="278">
        <v>18865.900000000001</v>
      </c>
      <c r="D181" s="280">
        <v>19020.300000000003</v>
      </c>
      <c r="E181" s="280">
        <v>18645.650000000005</v>
      </c>
      <c r="F181" s="280">
        <v>18425.400000000001</v>
      </c>
      <c r="G181" s="280">
        <v>18050.750000000004</v>
      </c>
      <c r="H181" s="280">
        <v>19240.550000000007</v>
      </c>
      <c r="I181" s="280">
        <v>19615.2</v>
      </c>
      <c r="J181" s="280">
        <v>19835.450000000008</v>
      </c>
      <c r="K181" s="278">
        <v>19394.95</v>
      </c>
      <c r="L181" s="278">
        <v>18800.05</v>
      </c>
      <c r="M181" s="278">
        <v>0.29420000000000002</v>
      </c>
    </row>
    <row r="182" spans="1:13">
      <c r="A182" s="302">
        <v>173</v>
      </c>
      <c r="B182" s="278" t="s">
        <v>177</v>
      </c>
      <c r="C182" s="278">
        <v>695.3</v>
      </c>
      <c r="D182" s="280">
        <v>682.86666666666667</v>
      </c>
      <c r="E182" s="280">
        <v>663.73333333333335</v>
      </c>
      <c r="F182" s="280">
        <v>632.16666666666663</v>
      </c>
      <c r="G182" s="280">
        <v>613.0333333333333</v>
      </c>
      <c r="H182" s="280">
        <v>714.43333333333339</v>
      </c>
      <c r="I182" s="280">
        <v>733.56666666666683</v>
      </c>
      <c r="J182" s="280">
        <v>765.13333333333344</v>
      </c>
      <c r="K182" s="278">
        <v>702</v>
      </c>
      <c r="L182" s="278">
        <v>651.29999999999995</v>
      </c>
      <c r="M182" s="278">
        <v>48.043120000000002</v>
      </c>
    </row>
    <row r="183" spans="1:13">
      <c r="A183" s="302">
        <v>174</v>
      </c>
      <c r="B183" s="278" t="s">
        <v>175</v>
      </c>
      <c r="C183" s="278">
        <v>1140.0999999999999</v>
      </c>
      <c r="D183" s="280">
        <v>1154.6166666666666</v>
      </c>
      <c r="E183" s="280">
        <v>1120.4833333333331</v>
      </c>
      <c r="F183" s="280">
        <v>1100.8666666666666</v>
      </c>
      <c r="G183" s="280">
        <v>1066.7333333333331</v>
      </c>
      <c r="H183" s="280">
        <v>1174.2333333333331</v>
      </c>
      <c r="I183" s="280">
        <v>1208.3666666666668</v>
      </c>
      <c r="J183" s="280">
        <v>1227.9833333333331</v>
      </c>
      <c r="K183" s="278">
        <v>1188.75</v>
      </c>
      <c r="L183" s="278">
        <v>1135</v>
      </c>
      <c r="M183" s="278">
        <v>5.2977299999999996</v>
      </c>
    </row>
    <row r="184" spans="1:13">
      <c r="A184" s="302">
        <v>175</v>
      </c>
      <c r="B184" s="278" t="s">
        <v>173</v>
      </c>
      <c r="C184" s="278">
        <v>184.3</v>
      </c>
      <c r="D184" s="280">
        <v>183.61666666666665</v>
      </c>
      <c r="E184" s="280">
        <v>181.8833333333333</v>
      </c>
      <c r="F184" s="280">
        <v>179.46666666666664</v>
      </c>
      <c r="G184" s="280">
        <v>177.73333333333329</v>
      </c>
      <c r="H184" s="280">
        <v>186.0333333333333</v>
      </c>
      <c r="I184" s="280">
        <v>187.76666666666665</v>
      </c>
      <c r="J184" s="280">
        <v>190.18333333333331</v>
      </c>
      <c r="K184" s="278">
        <v>185.35</v>
      </c>
      <c r="L184" s="278">
        <v>181.2</v>
      </c>
      <c r="M184" s="278">
        <v>495.90249</v>
      </c>
    </row>
    <row r="185" spans="1:13">
      <c r="A185" s="302">
        <v>176</v>
      </c>
      <c r="B185" s="278" t="s">
        <v>172</v>
      </c>
      <c r="C185" s="278">
        <v>27.4</v>
      </c>
      <c r="D185" s="280">
        <v>27.099999999999998</v>
      </c>
      <c r="E185" s="280">
        <v>26.599999999999994</v>
      </c>
      <c r="F185" s="280">
        <v>25.799999999999997</v>
      </c>
      <c r="G185" s="280">
        <v>25.299999999999994</v>
      </c>
      <c r="H185" s="280">
        <v>27.899999999999995</v>
      </c>
      <c r="I185" s="280">
        <v>28.400000000000002</v>
      </c>
      <c r="J185" s="280">
        <v>29.199999999999996</v>
      </c>
      <c r="K185" s="278">
        <v>27.6</v>
      </c>
      <c r="L185" s="278">
        <v>26.3</v>
      </c>
      <c r="M185" s="278">
        <v>117.29167</v>
      </c>
    </row>
    <row r="186" spans="1:13">
      <c r="A186" s="302">
        <v>177</v>
      </c>
      <c r="B186" s="278" t="s">
        <v>282</v>
      </c>
      <c r="C186" s="278">
        <v>91.5</v>
      </c>
      <c r="D186" s="280">
        <v>91.733333333333334</v>
      </c>
      <c r="E186" s="280">
        <v>89.966666666666669</v>
      </c>
      <c r="F186" s="280">
        <v>88.433333333333337</v>
      </c>
      <c r="G186" s="280">
        <v>86.666666666666671</v>
      </c>
      <c r="H186" s="280">
        <v>93.266666666666666</v>
      </c>
      <c r="I186" s="280">
        <v>95.033333333333346</v>
      </c>
      <c r="J186" s="280">
        <v>96.566666666666663</v>
      </c>
      <c r="K186" s="278">
        <v>93.5</v>
      </c>
      <c r="L186" s="278">
        <v>90.2</v>
      </c>
      <c r="M186" s="278">
        <v>11.668659999999999</v>
      </c>
    </row>
    <row r="187" spans="1:13">
      <c r="A187" s="302">
        <v>178</v>
      </c>
      <c r="B187" s="278" t="s">
        <v>179</v>
      </c>
      <c r="C187" s="278">
        <v>473.95</v>
      </c>
      <c r="D187" s="280">
        <v>479.88333333333327</v>
      </c>
      <c r="E187" s="280">
        <v>464.36666666666656</v>
      </c>
      <c r="F187" s="280">
        <v>454.7833333333333</v>
      </c>
      <c r="G187" s="280">
        <v>439.26666666666659</v>
      </c>
      <c r="H187" s="280">
        <v>489.46666666666653</v>
      </c>
      <c r="I187" s="280">
        <v>504.98333333333329</v>
      </c>
      <c r="J187" s="280">
        <v>514.56666666666649</v>
      </c>
      <c r="K187" s="278">
        <v>495.4</v>
      </c>
      <c r="L187" s="278">
        <v>470.3</v>
      </c>
      <c r="M187" s="278">
        <v>128.47952000000001</v>
      </c>
    </row>
    <row r="188" spans="1:13">
      <c r="A188" s="302">
        <v>179</v>
      </c>
      <c r="B188" s="278" t="s">
        <v>180</v>
      </c>
      <c r="C188" s="278">
        <v>378</v>
      </c>
      <c r="D188" s="280">
        <v>379.3</v>
      </c>
      <c r="E188" s="280">
        <v>373.15000000000003</v>
      </c>
      <c r="F188" s="280">
        <v>368.3</v>
      </c>
      <c r="G188" s="280">
        <v>362.15000000000003</v>
      </c>
      <c r="H188" s="280">
        <v>384.15000000000003</v>
      </c>
      <c r="I188" s="280">
        <v>390.3</v>
      </c>
      <c r="J188" s="280">
        <v>395.15000000000003</v>
      </c>
      <c r="K188" s="278">
        <v>385.45</v>
      </c>
      <c r="L188" s="278">
        <v>374.45</v>
      </c>
      <c r="M188" s="278">
        <v>20.06109</v>
      </c>
    </row>
    <row r="189" spans="1:13">
      <c r="A189" s="302">
        <v>180</v>
      </c>
      <c r="B189" s="278" t="s">
        <v>283</v>
      </c>
      <c r="C189" s="278">
        <v>309.5</v>
      </c>
      <c r="D189" s="280">
        <v>313.5</v>
      </c>
      <c r="E189" s="280">
        <v>303</v>
      </c>
      <c r="F189" s="280">
        <v>296.5</v>
      </c>
      <c r="G189" s="280">
        <v>286</v>
      </c>
      <c r="H189" s="280">
        <v>320</v>
      </c>
      <c r="I189" s="280">
        <v>330.5</v>
      </c>
      <c r="J189" s="280">
        <v>337</v>
      </c>
      <c r="K189" s="278">
        <v>324</v>
      </c>
      <c r="L189" s="278">
        <v>307</v>
      </c>
      <c r="M189" s="278">
        <v>3.6482800000000002</v>
      </c>
    </row>
    <row r="190" spans="1:13">
      <c r="A190" s="302">
        <v>181</v>
      </c>
      <c r="B190" s="278" t="s">
        <v>193</v>
      </c>
      <c r="C190" s="278">
        <v>296.3</v>
      </c>
      <c r="D190" s="280">
        <v>297.46666666666664</v>
      </c>
      <c r="E190" s="280">
        <v>290.18333333333328</v>
      </c>
      <c r="F190" s="280">
        <v>284.06666666666666</v>
      </c>
      <c r="G190" s="280">
        <v>276.7833333333333</v>
      </c>
      <c r="H190" s="280">
        <v>303.58333333333326</v>
      </c>
      <c r="I190" s="280">
        <v>310.86666666666667</v>
      </c>
      <c r="J190" s="280">
        <v>316.98333333333323</v>
      </c>
      <c r="K190" s="278">
        <v>304.75</v>
      </c>
      <c r="L190" s="278">
        <v>291.35000000000002</v>
      </c>
      <c r="M190" s="278">
        <v>39.948639999999997</v>
      </c>
    </row>
    <row r="191" spans="1:13">
      <c r="A191" s="302">
        <v>182</v>
      </c>
      <c r="B191" s="278" t="s">
        <v>188</v>
      </c>
      <c r="C191" s="278">
        <v>1859.05</v>
      </c>
      <c r="D191" s="280">
        <v>1853.2166666666665</v>
      </c>
      <c r="E191" s="280">
        <v>1838.4333333333329</v>
      </c>
      <c r="F191" s="280">
        <v>1817.8166666666664</v>
      </c>
      <c r="G191" s="280">
        <v>1803.0333333333328</v>
      </c>
      <c r="H191" s="280">
        <v>1873.833333333333</v>
      </c>
      <c r="I191" s="280">
        <v>1888.6166666666663</v>
      </c>
      <c r="J191" s="280">
        <v>1909.2333333333331</v>
      </c>
      <c r="K191" s="278">
        <v>1868</v>
      </c>
      <c r="L191" s="278">
        <v>1832.6</v>
      </c>
      <c r="M191" s="278">
        <v>26.785119999999999</v>
      </c>
    </row>
    <row r="192" spans="1:13">
      <c r="A192" s="302">
        <v>183</v>
      </c>
      <c r="B192" s="278" t="s">
        <v>3467</v>
      </c>
      <c r="C192" s="278">
        <v>342.9</v>
      </c>
      <c r="D192" s="280">
        <v>346.31666666666666</v>
      </c>
      <c r="E192" s="280">
        <v>337.0333333333333</v>
      </c>
      <c r="F192" s="280">
        <v>331.16666666666663</v>
      </c>
      <c r="G192" s="280">
        <v>321.88333333333327</v>
      </c>
      <c r="H192" s="280">
        <v>352.18333333333334</v>
      </c>
      <c r="I192" s="280">
        <v>361.46666666666675</v>
      </c>
      <c r="J192" s="280">
        <v>367.33333333333337</v>
      </c>
      <c r="K192" s="278">
        <v>355.6</v>
      </c>
      <c r="L192" s="278">
        <v>340.45</v>
      </c>
      <c r="M192" s="278">
        <v>37.672310000000003</v>
      </c>
    </row>
    <row r="193" spans="1:13">
      <c r="A193" s="302">
        <v>184</v>
      </c>
      <c r="B193" s="278" t="s">
        <v>185</v>
      </c>
      <c r="C193" s="278">
        <v>34.299999999999997</v>
      </c>
      <c r="D193" s="280">
        <v>34.31666666666667</v>
      </c>
      <c r="E193" s="280">
        <v>33.683333333333337</v>
      </c>
      <c r="F193" s="280">
        <v>33.06666666666667</v>
      </c>
      <c r="G193" s="280">
        <v>32.433333333333337</v>
      </c>
      <c r="H193" s="280">
        <v>34.933333333333337</v>
      </c>
      <c r="I193" s="280">
        <v>35.566666666666677</v>
      </c>
      <c r="J193" s="280">
        <v>36.183333333333337</v>
      </c>
      <c r="K193" s="278">
        <v>34.950000000000003</v>
      </c>
      <c r="L193" s="278">
        <v>33.700000000000003</v>
      </c>
      <c r="M193" s="278">
        <v>22.82255</v>
      </c>
    </row>
    <row r="194" spans="1:13">
      <c r="A194" s="302">
        <v>185</v>
      </c>
      <c r="B194" s="278" t="s">
        <v>184</v>
      </c>
      <c r="C194" s="278">
        <v>76.95</v>
      </c>
      <c r="D194" s="280">
        <v>76.783333333333346</v>
      </c>
      <c r="E194" s="280">
        <v>75.366666666666688</v>
      </c>
      <c r="F194" s="280">
        <v>73.783333333333346</v>
      </c>
      <c r="G194" s="280">
        <v>72.366666666666688</v>
      </c>
      <c r="H194" s="280">
        <v>78.366666666666688</v>
      </c>
      <c r="I194" s="280">
        <v>79.783333333333346</v>
      </c>
      <c r="J194" s="280">
        <v>81.366666666666688</v>
      </c>
      <c r="K194" s="278">
        <v>78.2</v>
      </c>
      <c r="L194" s="278">
        <v>75.2</v>
      </c>
      <c r="M194" s="278">
        <v>348.25466</v>
      </c>
    </row>
    <row r="195" spans="1:13">
      <c r="A195" s="302">
        <v>186</v>
      </c>
      <c r="B195" s="278" t="s">
        <v>186</v>
      </c>
      <c r="C195" s="278">
        <v>30.7</v>
      </c>
      <c r="D195" s="280">
        <v>30.883333333333336</v>
      </c>
      <c r="E195" s="280">
        <v>30.316666666666674</v>
      </c>
      <c r="F195" s="280">
        <v>29.933333333333337</v>
      </c>
      <c r="G195" s="280">
        <v>29.366666666666674</v>
      </c>
      <c r="H195" s="280">
        <v>31.266666666666673</v>
      </c>
      <c r="I195" s="280">
        <v>31.833333333333336</v>
      </c>
      <c r="J195" s="280">
        <v>32.216666666666669</v>
      </c>
      <c r="K195" s="278">
        <v>31.45</v>
      </c>
      <c r="L195" s="278">
        <v>30.5</v>
      </c>
      <c r="M195" s="278">
        <v>106.19659</v>
      </c>
    </row>
    <row r="196" spans="1:13">
      <c r="A196" s="302">
        <v>187</v>
      </c>
      <c r="B196" s="278" t="s">
        <v>187</v>
      </c>
      <c r="C196" s="278">
        <v>273.55</v>
      </c>
      <c r="D196" s="280">
        <v>272.83333333333331</v>
      </c>
      <c r="E196" s="280">
        <v>270.26666666666665</v>
      </c>
      <c r="F196" s="280">
        <v>266.98333333333335</v>
      </c>
      <c r="G196" s="280">
        <v>264.41666666666669</v>
      </c>
      <c r="H196" s="280">
        <v>276.11666666666662</v>
      </c>
      <c r="I196" s="280">
        <v>278.68333333333334</v>
      </c>
      <c r="J196" s="280">
        <v>281.96666666666658</v>
      </c>
      <c r="K196" s="278">
        <v>275.39999999999998</v>
      </c>
      <c r="L196" s="278">
        <v>269.55</v>
      </c>
      <c r="M196" s="278">
        <v>85.481340000000003</v>
      </c>
    </row>
    <row r="197" spans="1:13">
      <c r="A197" s="302">
        <v>188</v>
      </c>
      <c r="B197" s="269" t="s">
        <v>189</v>
      </c>
      <c r="C197" s="269">
        <v>520.4</v>
      </c>
      <c r="D197" s="309">
        <v>521.48333333333335</v>
      </c>
      <c r="E197" s="309">
        <v>514.4666666666667</v>
      </c>
      <c r="F197" s="309">
        <v>508.5333333333333</v>
      </c>
      <c r="G197" s="309">
        <v>501.51666666666665</v>
      </c>
      <c r="H197" s="309">
        <v>527.41666666666674</v>
      </c>
      <c r="I197" s="309">
        <v>534.43333333333339</v>
      </c>
      <c r="J197" s="309">
        <v>540.36666666666679</v>
      </c>
      <c r="K197" s="269">
        <v>528.5</v>
      </c>
      <c r="L197" s="269">
        <v>515.54999999999995</v>
      </c>
      <c r="M197" s="269">
        <v>49.72775</v>
      </c>
    </row>
    <row r="198" spans="1:13">
      <c r="A198" s="302">
        <v>189</v>
      </c>
      <c r="B198" s="269" t="s">
        <v>284</v>
      </c>
      <c r="C198" s="269">
        <v>119.3</v>
      </c>
      <c r="D198" s="309">
        <v>120.39999999999999</v>
      </c>
      <c r="E198" s="309">
        <v>116.89999999999998</v>
      </c>
      <c r="F198" s="309">
        <v>114.49999999999999</v>
      </c>
      <c r="G198" s="309">
        <v>110.99999999999997</v>
      </c>
      <c r="H198" s="309">
        <v>122.79999999999998</v>
      </c>
      <c r="I198" s="309">
        <v>126.30000000000001</v>
      </c>
      <c r="J198" s="309">
        <v>128.69999999999999</v>
      </c>
      <c r="K198" s="269">
        <v>123.9</v>
      </c>
      <c r="L198" s="269">
        <v>118</v>
      </c>
      <c r="M198" s="269">
        <v>2.13672</v>
      </c>
    </row>
    <row r="199" spans="1:13">
      <c r="A199" s="302">
        <v>190</v>
      </c>
      <c r="B199" s="269" t="s">
        <v>168</v>
      </c>
      <c r="C199" s="269">
        <v>538</v>
      </c>
      <c r="D199" s="309">
        <v>534.33333333333337</v>
      </c>
      <c r="E199" s="309">
        <v>528.66666666666674</v>
      </c>
      <c r="F199" s="309">
        <v>519.33333333333337</v>
      </c>
      <c r="G199" s="309">
        <v>513.66666666666674</v>
      </c>
      <c r="H199" s="309">
        <v>543.66666666666674</v>
      </c>
      <c r="I199" s="309">
        <v>549.33333333333348</v>
      </c>
      <c r="J199" s="309">
        <v>558.66666666666674</v>
      </c>
      <c r="K199" s="269">
        <v>540</v>
      </c>
      <c r="L199" s="269">
        <v>525</v>
      </c>
      <c r="M199" s="269">
        <v>5.4057300000000001</v>
      </c>
    </row>
    <row r="200" spans="1:13">
      <c r="A200" s="302">
        <v>191</v>
      </c>
      <c r="B200" s="269" t="s">
        <v>190</v>
      </c>
      <c r="C200" s="269">
        <v>932.85</v>
      </c>
      <c r="D200" s="309">
        <v>929.94999999999993</v>
      </c>
      <c r="E200" s="309">
        <v>919.89999999999986</v>
      </c>
      <c r="F200" s="309">
        <v>906.94999999999993</v>
      </c>
      <c r="G200" s="309">
        <v>896.89999999999986</v>
      </c>
      <c r="H200" s="309">
        <v>942.89999999999986</v>
      </c>
      <c r="I200" s="309">
        <v>952.94999999999982</v>
      </c>
      <c r="J200" s="309">
        <v>965.89999999999986</v>
      </c>
      <c r="K200" s="269">
        <v>940</v>
      </c>
      <c r="L200" s="269">
        <v>917</v>
      </c>
      <c r="M200" s="269">
        <v>25.481829999999999</v>
      </c>
    </row>
    <row r="201" spans="1:13">
      <c r="A201" s="302">
        <v>192</v>
      </c>
      <c r="B201" s="269" t="s">
        <v>191</v>
      </c>
      <c r="C201" s="269">
        <v>2480.65</v>
      </c>
      <c r="D201" s="309">
        <v>2505.2166666666667</v>
      </c>
      <c r="E201" s="309">
        <v>2435.4333333333334</v>
      </c>
      <c r="F201" s="309">
        <v>2390.2166666666667</v>
      </c>
      <c r="G201" s="309">
        <v>2320.4333333333334</v>
      </c>
      <c r="H201" s="309">
        <v>2550.4333333333334</v>
      </c>
      <c r="I201" s="309">
        <v>2620.2166666666672</v>
      </c>
      <c r="J201" s="309">
        <v>2665.4333333333334</v>
      </c>
      <c r="K201" s="269">
        <v>2575</v>
      </c>
      <c r="L201" s="269">
        <v>2460</v>
      </c>
      <c r="M201" s="269">
        <v>6.9356400000000002</v>
      </c>
    </row>
    <row r="202" spans="1:13">
      <c r="A202" s="302">
        <v>193</v>
      </c>
      <c r="B202" s="269" t="s">
        <v>192</v>
      </c>
      <c r="C202" s="269">
        <v>311.7</v>
      </c>
      <c r="D202" s="309">
        <v>310.38333333333333</v>
      </c>
      <c r="E202" s="309">
        <v>306.56666666666666</v>
      </c>
      <c r="F202" s="309">
        <v>301.43333333333334</v>
      </c>
      <c r="G202" s="309">
        <v>297.61666666666667</v>
      </c>
      <c r="H202" s="309">
        <v>315.51666666666665</v>
      </c>
      <c r="I202" s="309">
        <v>319.33333333333326</v>
      </c>
      <c r="J202" s="309">
        <v>324.46666666666664</v>
      </c>
      <c r="K202" s="269">
        <v>314.2</v>
      </c>
      <c r="L202" s="269">
        <v>305.25</v>
      </c>
      <c r="M202" s="269">
        <v>8.1150000000000002</v>
      </c>
    </row>
    <row r="203" spans="1:13">
      <c r="A203" s="302">
        <v>194</v>
      </c>
      <c r="B203" s="269" t="s">
        <v>198</v>
      </c>
      <c r="C203" s="269">
        <v>360.5</v>
      </c>
      <c r="D203" s="309">
        <v>362.5</v>
      </c>
      <c r="E203" s="309">
        <v>355.05</v>
      </c>
      <c r="F203" s="309">
        <v>349.6</v>
      </c>
      <c r="G203" s="309">
        <v>342.15000000000003</v>
      </c>
      <c r="H203" s="309">
        <v>367.95</v>
      </c>
      <c r="I203" s="309">
        <v>375.40000000000003</v>
      </c>
      <c r="J203" s="309">
        <v>380.84999999999997</v>
      </c>
      <c r="K203" s="269">
        <v>369.95</v>
      </c>
      <c r="L203" s="269">
        <v>357.05</v>
      </c>
      <c r="M203" s="269">
        <v>78.05874</v>
      </c>
    </row>
    <row r="204" spans="1:13">
      <c r="A204" s="302">
        <v>195</v>
      </c>
      <c r="B204" s="269" t="s">
        <v>196</v>
      </c>
      <c r="C204" s="269">
        <v>3394</v>
      </c>
      <c r="D204" s="309">
        <v>3396.8333333333335</v>
      </c>
      <c r="E204" s="309">
        <v>3362.666666666667</v>
      </c>
      <c r="F204" s="309">
        <v>3331.3333333333335</v>
      </c>
      <c r="G204" s="309">
        <v>3297.166666666667</v>
      </c>
      <c r="H204" s="309">
        <v>3428.166666666667</v>
      </c>
      <c r="I204" s="309">
        <v>3462.3333333333339</v>
      </c>
      <c r="J204" s="309">
        <v>3493.666666666667</v>
      </c>
      <c r="K204" s="269">
        <v>3431</v>
      </c>
      <c r="L204" s="269">
        <v>3365.5</v>
      </c>
      <c r="M204" s="269">
        <v>7.6779999999999999</v>
      </c>
    </row>
    <row r="205" spans="1:13">
      <c r="A205" s="302">
        <v>196</v>
      </c>
      <c r="B205" s="269" t="s">
        <v>197</v>
      </c>
      <c r="C205" s="269">
        <v>26.8</v>
      </c>
      <c r="D205" s="309">
        <v>27</v>
      </c>
      <c r="E205" s="309">
        <v>26.4</v>
      </c>
      <c r="F205" s="309">
        <v>26</v>
      </c>
      <c r="G205" s="309">
        <v>25.4</v>
      </c>
      <c r="H205" s="309">
        <v>27.4</v>
      </c>
      <c r="I205" s="309">
        <v>28</v>
      </c>
      <c r="J205" s="309">
        <v>28.4</v>
      </c>
      <c r="K205" s="269">
        <v>27.6</v>
      </c>
      <c r="L205" s="269">
        <v>26.6</v>
      </c>
      <c r="M205" s="269">
        <v>62.77037</v>
      </c>
    </row>
    <row r="206" spans="1:13">
      <c r="A206" s="302">
        <v>197</v>
      </c>
      <c r="B206" s="269" t="s">
        <v>194</v>
      </c>
      <c r="C206" s="269">
        <v>931</v>
      </c>
      <c r="D206" s="309">
        <v>922.7166666666667</v>
      </c>
      <c r="E206" s="309">
        <v>908.28333333333342</v>
      </c>
      <c r="F206" s="309">
        <v>885.56666666666672</v>
      </c>
      <c r="G206" s="309">
        <v>871.13333333333344</v>
      </c>
      <c r="H206" s="309">
        <v>945.43333333333339</v>
      </c>
      <c r="I206" s="309">
        <v>959.86666666666679</v>
      </c>
      <c r="J206" s="309">
        <v>982.58333333333337</v>
      </c>
      <c r="K206" s="269">
        <v>937.15</v>
      </c>
      <c r="L206" s="269">
        <v>900</v>
      </c>
      <c r="M206" s="269">
        <v>7.82294</v>
      </c>
    </row>
    <row r="207" spans="1:13">
      <c r="A207" s="302">
        <v>198</v>
      </c>
      <c r="B207" s="269" t="s">
        <v>144</v>
      </c>
      <c r="C207" s="269">
        <v>522.9</v>
      </c>
      <c r="D207" s="309">
        <v>522.7833333333333</v>
      </c>
      <c r="E207" s="309">
        <v>516.61666666666656</v>
      </c>
      <c r="F207" s="309">
        <v>510.33333333333326</v>
      </c>
      <c r="G207" s="309">
        <v>504.16666666666652</v>
      </c>
      <c r="H207" s="309">
        <v>529.06666666666661</v>
      </c>
      <c r="I207" s="309">
        <v>535.23333333333335</v>
      </c>
      <c r="J207" s="309">
        <v>541.51666666666665</v>
      </c>
      <c r="K207" s="269">
        <v>528.95000000000005</v>
      </c>
      <c r="L207" s="269">
        <v>516.5</v>
      </c>
      <c r="M207" s="269">
        <v>21.51641</v>
      </c>
    </row>
    <row r="208" spans="1:13">
      <c r="A208" s="302">
        <v>199</v>
      </c>
      <c r="B208" s="269" t="s">
        <v>285</v>
      </c>
      <c r="C208" s="269">
        <v>178.1</v>
      </c>
      <c r="D208" s="309">
        <v>178.76666666666665</v>
      </c>
      <c r="E208" s="309">
        <v>167.5333333333333</v>
      </c>
      <c r="F208" s="309">
        <v>156.96666666666664</v>
      </c>
      <c r="G208" s="309">
        <v>145.73333333333329</v>
      </c>
      <c r="H208" s="309">
        <v>189.33333333333331</v>
      </c>
      <c r="I208" s="309">
        <v>200.56666666666666</v>
      </c>
      <c r="J208" s="309">
        <v>211.13333333333333</v>
      </c>
      <c r="K208" s="269">
        <v>190</v>
      </c>
      <c r="L208" s="269">
        <v>168.2</v>
      </c>
      <c r="M208" s="269">
        <v>21.13824</v>
      </c>
    </row>
    <row r="209" spans="1:13">
      <c r="A209" s="302">
        <v>200</v>
      </c>
      <c r="B209" s="269" t="s">
        <v>286</v>
      </c>
      <c r="C209" s="269">
        <v>145.19999999999999</v>
      </c>
      <c r="D209" s="309">
        <v>144.41666666666666</v>
      </c>
      <c r="E209" s="309">
        <v>141.33333333333331</v>
      </c>
      <c r="F209" s="309">
        <v>137.46666666666667</v>
      </c>
      <c r="G209" s="309">
        <v>134.38333333333333</v>
      </c>
      <c r="H209" s="309">
        <v>148.2833333333333</v>
      </c>
      <c r="I209" s="309">
        <v>151.36666666666662</v>
      </c>
      <c r="J209" s="309">
        <v>155.23333333333329</v>
      </c>
      <c r="K209" s="269">
        <v>147.5</v>
      </c>
      <c r="L209" s="269">
        <v>140.55000000000001</v>
      </c>
      <c r="M209" s="269">
        <v>1.2235</v>
      </c>
    </row>
    <row r="210" spans="1:13">
      <c r="A210" s="302">
        <v>201</v>
      </c>
      <c r="B210" s="269" t="s">
        <v>564</v>
      </c>
      <c r="C210" s="269">
        <v>662.2</v>
      </c>
      <c r="D210" s="309">
        <v>658.23333333333335</v>
      </c>
      <c r="E210" s="309">
        <v>647.4666666666667</v>
      </c>
      <c r="F210" s="309">
        <v>632.73333333333335</v>
      </c>
      <c r="G210" s="309">
        <v>621.9666666666667</v>
      </c>
      <c r="H210" s="309">
        <v>672.9666666666667</v>
      </c>
      <c r="I210" s="309">
        <v>683.73333333333335</v>
      </c>
      <c r="J210" s="309">
        <v>698.4666666666667</v>
      </c>
      <c r="K210" s="269">
        <v>669</v>
      </c>
      <c r="L210" s="269">
        <v>643.5</v>
      </c>
      <c r="M210" s="269">
        <v>2.0041600000000002</v>
      </c>
    </row>
    <row r="211" spans="1:13">
      <c r="A211" s="302">
        <v>202</v>
      </c>
      <c r="B211" s="269" t="s">
        <v>199</v>
      </c>
      <c r="C211" s="269">
        <v>76.849999999999994</v>
      </c>
      <c r="D211" s="309">
        <v>77.149999999999991</v>
      </c>
      <c r="E211" s="309">
        <v>75.499999999999986</v>
      </c>
      <c r="F211" s="309">
        <v>74.149999999999991</v>
      </c>
      <c r="G211" s="309">
        <v>72.499999999999986</v>
      </c>
      <c r="H211" s="309">
        <v>78.499999999999986</v>
      </c>
      <c r="I211" s="309">
        <v>80.149999999999991</v>
      </c>
      <c r="J211" s="309">
        <v>81.499999999999986</v>
      </c>
      <c r="K211" s="269">
        <v>78.8</v>
      </c>
      <c r="L211" s="269">
        <v>75.8</v>
      </c>
      <c r="M211" s="269">
        <v>335.14515</v>
      </c>
    </row>
    <row r="212" spans="1:13">
      <c r="A212" s="302">
        <v>203</v>
      </c>
      <c r="B212" s="269" t="s">
        <v>121</v>
      </c>
      <c r="C212" s="269">
        <v>4</v>
      </c>
      <c r="D212" s="309">
        <v>4.05</v>
      </c>
      <c r="E212" s="309">
        <v>3.8999999999999995</v>
      </c>
      <c r="F212" s="309">
        <v>3.8</v>
      </c>
      <c r="G212" s="309">
        <v>3.6499999999999995</v>
      </c>
      <c r="H212" s="309">
        <v>4.1499999999999995</v>
      </c>
      <c r="I212" s="309">
        <v>4.3</v>
      </c>
      <c r="J212" s="309">
        <v>4.3999999999999995</v>
      </c>
      <c r="K212" s="269">
        <v>4.2</v>
      </c>
      <c r="L212" s="269">
        <v>3.95</v>
      </c>
      <c r="M212" s="269">
        <v>3039.3212600000002</v>
      </c>
    </row>
    <row r="213" spans="1:13">
      <c r="A213" s="302">
        <v>204</v>
      </c>
      <c r="B213" s="269" t="s">
        <v>200</v>
      </c>
      <c r="C213" s="269">
        <v>496.8</v>
      </c>
      <c r="D213" s="309">
        <v>496.90000000000003</v>
      </c>
      <c r="E213" s="309">
        <v>492.10000000000008</v>
      </c>
      <c r="F213" s="309">
        <v>487.40000000000003</v>
      </c>
      <c r="G213" s="309">
        <v>482.60000000000008</v>
      </c>
      <c r="H213" s="309">
        <v>501.60000000000008</v>
      </c>
      <c r="I213" s="309">
        <v>506.40000000000003</v>
      </c>
      <c r="J213" s="309">
        <v>511.10000000000008</v>
      </c>
      <c r="K213" s="269">
        <v>501.7</v>
      </c>
      <c r="L213" s="269">
        <v>492.2</v>
      </c>
      <c r="M213" s="269">
        <v>19.46332</v>
      </c>
    </row>
    <row r="214" spans="1:13">
      <c r="A214" s="302">
        <v>205</v>
      </c>
      <c r="B214" s="269" t="s">
        <v>570</v>
      </c>
      <c r="C214" s="269">
        <v>1944.1</v>
      </c>
      <c r="D214" s="309">
        <v>1932.3666666666668</v>
      </c>
      <c r="E214" s="309">
        <v>1876.7333333333336</v>
      </c>
      <c r="F214" s="309">
        <v>1809.3666666666668</v>
      </c>
      <c r="G214" s="309">
        <v>1753.7333333333336</v>
      </c>
      <c r="H214" s="309">
        <v>1999.7333333333336</v>
      </c>
      <c r="I214" s="309">
        <v>2055.3666666666668</v>
      </c>
      <c r="J214" s="309">
        <v>2122.7333333333336</v>
      </c>
      <c r="K214" s="269">
        <v>1988</v>
      </c>
      <c r="L214" s="269">
        <v>1865</v>
      </c>
      <c r="M214" s="269">
        <v>1.57456</v>
      </c>
    </row>
    <row r="215" spans="1:13">
      <c r="A215" s="302">
        <v>206</v>
      </c>
      <c r="B215" s="269" t="s">
        <v>201</v>
      </c>
      <c r="C215" s="309">
        <v>179.7</v>
      </c>
      <c r="D215" s="309">
        <v>180.21666666666667</v>
      </c>
      <c r="E215" s="309">
        <v>177.48333333333335</v>
      </c>
      <c r="F215" s="309">
        <v>175.26666666666668</v>
      </c>
      <c r="G215" s="309">
        <v>172.53333333333336</v>
      </c>
      <c r="H215" s="309">
        <v>182.43333333333334</v>
      </c>
      <c r="I215" s="309">
        <v>185.16666666666663</v>
      </c>
      <c r="J215" s="309">
        <v>187.38333333333333</v>
      </c>
      <c r="K215" s="309">
        <v>182.95</v>
      </c>
      <c r="L215" s="309">
        <v>178</v>
      </c>
      <c r="M215" s="309">
        <v>66.649169999999998</v>
      </c>
    </row>
    <row r="216" spans="1:13">
      <c r="A216" s="302">
        <v>207</v>
      </c>
      <c r="B216" s="269" t="s">
        <v>202</v>
      </c>
      <c r="C216" s="309">
        <v>27.25</v>
      </c>
      <c r="D216" s="309">
        <v>27.3</v>
      </c>
      <c r="E216" s="309">
        <v>26.8</v>
      </c>
      <c r="F216" s="309">
        <v>26.35</v>
      </c>
      <c r="G216" s="309">
        <v>25.85</v>
      </c>
      <c r="H216" s="309">
        <v>27.75</v>
      </c>
      <c r="I216" s="309">
        <v>28.25</v>
      </c>
      <c r="J216" s="309">
        <v>28.7</v>
      </c>
      <c r="K216" s="309">
        <v>27.8</v>
      </c>
      <c r="L216" s="309">
        <v>26.85</v>
      </c>
      <c r="M216" s="309">
        <v>187.04468</v>
      </c>
    </row>
    <row r="217" spans="1:13">
      <c r="A217" s="302">
        <v>208</v>
      </c>
      <c r="B217" s="269" t="s">
        <v>203</v>
      </c>
      <c r="C217" s="309">
        <v>152.44999999999999</v>
      </c>
      <c r="D217" s="309">
        <v>152.68333333333331</v>
      </c>
      <c r="E217" s="309">
        <v>149.51666666666662</v>
      </c>
      <c r="F217" s="309">
        <v>146.58333333333331</v>
      </c>
      <c r="G217" s="309">
        <v>143.41666666666663</v>
      </c>
      <c r="H217" s="309">
        <v>155.61666666666662</v>
      </c>
      <c r="I217" s="309">
        <v>158.7833333333333</v>
      </c>
      <c r="J217" s="309">
        <v>161.71666666666661</v>
      </c>
      <c r="K217" s="309">
        <v>155.85</v>
      </c>
      <c r="L217" s="309">
        <v>149.75</v>
      </c>
      <c r="M217" s="309">
        <v>150.30198999999999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0"/>
      <c r="B1" s="52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43950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7" t="s">
        <v>16</v>
      </c>
      <c r="B9" s="518" t="s">
        <v>18</v>
      </c>
      <c r="C9" s="516" t="s">
        <v>19</v>
      </c>
      <c r="D9" s="516" t="s">
        <v>20</v>
      </c>
      <c r="E9" s="516" t="s">
        <v>21</v>
      </c>
      <c r="F9" s="516"/>
      <c r="G9" s="516"/>
      <c r="H9" s="516" t="s">
        <v>22</v>
      </c>
      <c r="I9" s="516"/>
      <c r="J9" s="516"/>
      <c r="K9" s="275"/>
      <c r="L9" s="282"/>
      <c r="M9" s="283"/>
    </row>
    <row r="10" spans="1:15" ht="42.75" customHeight="1">
      <c r="A10" s="512"/>
      <c r="B10" s="514"/>
      <c r="C10" s="519" t="s">
        <v>23</v>
      </c>
      <c r="D10" s="51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19297.95</v>
      </c>
      <c r="D11" s="280">
        <v>19302.649999999998</v>
      </c>
      <c r="E11" s="280">
        <v>18806.299999999996</v>
      </c>
      <c r="F11" s="280">
        <v>18314.649999999998</v>
      </c>
      <c r="G11" s="280">
        <v>17818.299999999996</v>
      </c>
      <c r="H11" s="280">
        <v>19794.299999999996</v>
      </c>
      <c r="I11" s="280">
        <v>20290.649999999994</v>
      </c>
      <c r="J11" s="280">
        <v>20782.299999999996</v>
      </c>
      <c r="K11" s="278">
        <v>19799</v>
      </c>
      <c r="L11" s="278">
        <v>18811</v>
      </c>
      <c r="M11" s="278">
        <v>1.37E-2</v>
      </c>
    </row>
    <row r="12" spans="1:15" ht="12" customHeight="1">
      <c r="A12" s="269">
        <v>2</v>
      </c>
      <c r="B12" s="278" t="s">
        <v>804</v>
      </c>
      <c r="C12" s="279">
        <v>1105.45</v>
      </c>
      <c r="D12" s="280">
        <v>1087.8166666666666</v>
      </c>
      <c r="E12" s="280">
        <v>1060.6333333333332</v>
      </c>
      <c r="F12" s="280">
        <v>1015.8166666666666</v>
      </c>
      <c r="G12" s="280">
        <v>988.63333333333321</v>
      </c>
      <c r="H12" s="280">
        <v>1132.6333333333332</v>
      </c>
      <c r="I12" s="280">
        <v>1159.8166666666666</v>
      </c>
      <c r="J12" s="280">
        <v>1204.6333333333332</v>
      </c>
      <c r="K12" s="278">
        <v>1115</v>
      </c>
      <c r="L12" s="278">
        <v>1043</v>
      </c>
      <c r="M12" s="278">
        <v>13.668240000000001</v>
      </c>
    </row>
    <row r="13" spans="1:15" ht="12" customHeight="1">
      <c r="A13" s="269">
        <v>3</v>
      </c>
      <c r="B13" s="278" t="s">
        <v>295</v>
      </c>
      <c r="C13" s="279">
        <v>1152.25</v>
      </c>
      <c r="D13" s="280">
        <v>1155.7166666666667</v>
      </c>
      <c r="E13" s="280">
        <v>1136.5333333333333</v>
      </c>
      <c r="F13" s="280">
        <v>1120.8166666666666</v>
      </c>
      <c r="G13" s="280">
        <v>1101.6333333333332</v>
      </c>
      <c r="H13" s="280">
        <v>1171.4333333333334</v>
      </c>
      <c r="I13" s="280">
        <v>1190.6166666666668</v>
      </c>
      <c r="J13" s="280">
        <v>1206.3333333333335</v>
      </c>
      <c r="K13" s="278">
        <v>1174.9000000000001</v>
      </c>
      <c r="L13" s="278">
        <v>1140</v>
      </c>
      <c r="M13" s="278">
        <v>0.13391</v>
      </c>
    </row>
    <row r="14" spans="1:15" ht="12" customHeight="1">
      <c r="A14" s="269">
        <v>4</v>
      </c>
      <c r="B14" s="278" t="s">
        <v>296</v>
      </c>
      <c r="C14" s="279">
        <v>16975.05</v>
      </c>
      <c r="D14" s="280">
        <v>17148.350000000002</v>
      </c>
      <c r="E14" s="280">
        <v>16761.700000000004</v>
      </c>
      <c r="F14" s="280">
        <v>16548.350000000002</v>
      </c>
      <c r="G14" s="280">
        <v>16161.700000000004</v>
      </c>
      <c r="H14" s="280">
        <v>17361.700000000004</v>
      </c>
      <c r="I14" s="280">
        <v>17748.350000000006</v>
      </c>
      <c r="J14" s="280">
        <v>17961.700000000004</v>
      </c>
      <c r="K14" s="278">
        <v>17535</v>
      </c>
      <c r="L14" s="278">
        <v>16935</v>
      </c>
      <c r="M14" s="278">
        <v>0.28443000000000002</v>
      </c>
    </row>
    <row r="15" spans="1:15" ht="12" customHeight="1">
      <c r="A15" s="269">
        <v>5</v>
      </c>
      <c r="B15" s="278" t="s">
        <v>228</v>
      </c>
      <c r="C15" s="279">
        <v>50.65</v>
      </c>
      <c r="D15" s="280">
        <v>50.04999999999999</v>
      </c>
      <c r="E15" s="280">
        <v>48.899999999999977</v>
      </c>
      <c r="F15" s="280">
        <v>47.149999999999984</v>
      </c>
      <c r="G15" s="280">
        <v>45.999999999999972</v>
      </c>
      <c r="H15" s="280">
        <v>51.799999999999983</v>
      </c>
      <c r="I15" s="280">
        <v>52.95</v>
      </c>
      <c r="J15" s="280">
        <v>54.699999999999989</v>
      </c>
      <c r="K15" s="278">
        <v>51.2</v>
      </c>
      <c r="L15" s="278">
        <v>48.3</v>
      </c>
      <c r="M15" s="278">
        <v>22.212710000000001</v>
      </c>
    </row>
    <row r="16" spans="1:15" ht="12" customHeight="1">
      <c r="A16" s="269">
        <v>6</v>
      </c>
      <c r="B16" s="278" t="s">
        <v>229</v>
      </c>
      <c r="C16" s="279">
        <v>115.15</v>
      </c>
      <c r="D16" s="280">
        <v>115.96666666666665</v>
      </c>
      <c r="E16" s="280">
        <v>113.93333333333331</v>
      </c>
      <c r="F16" s="280">
        <v>112.71666666666665</v>
      </c>
      <c r="G16" s="280">
        <v>110.68333333333331</v>
      </c>
      <c r="H16" s="280">
        <v>117.18333333333331</v>
      </c>
      <c r="I16" s="280">
        <v>119.21666666666664</v>
      </c>
      <c r="J16" s="280">
        <v>120.43333333333331</v>
      </c>
      <c r="K16" s="278">
        <v>118</v>
      </c>
      <c r="L16" s="278">
        <v>114.75</v>
      </c>
      <c r="M16" s="278">
        <v>19.59403</v>
      </c>
    </row>
    <row r="17" spans="1:13" ht="12" customHeight="1">
      <c r="A17" s="269">
        <v>7</v>
      </c>
      <c r="B17" s="278" t="s">
        <v>39</v>
      </c>
      <c r="C17" s="279">
        <v>1126.5</v>
      </c>
      <c r="D17" s="280">
        <v>1135.5</v>
      </c>
      <c r="E17" s="280">
        <v>1113</v>
      </c>
      <c r="F17" s="280">
        <v>1099.5</v>
      </c>
      <c r="G17" s="280">
        <v>1077</v>
      </c>
      <c r="H17" s="280">
        <v>1149</v>
      </c>
      <c r="I17" s="280">
        <v>1171.5</v>
      </c>
      <c r="J17" s="280">
        <v>1185</v>
      </c>
      <c r="K17" s="278">
        <v>1158</v>
      </c>
      <c r="L17" s="278">
        <v>1122</v>
      </c>
      <c r="M17" s="278">
        <v>10.94422</v>
      </c>
    </row>
    <row r="18" spans="1:13" ht="12" customHeight="1">
      <c r="A18" s="269">
        <v>8</v>
      </c>
      <c r="B18" s="278" t="s">
        <v>297</v>
      </c>
      <c r="C18" s="279">
        <v>104.1</v>
      </c>
      <c r="D18" s="280">
        <v>103.3</v>
      </c>
      <c r="E18" s="280">
        <v>99.399999999999991</v>
      </c>
      <c r="F18" s="280">
        <v>94.699999999999989</v>
      </c>
      <c r="G18" s="280">
        <v>90.799999999999983</v>
      </c>
      <c r="H18" s="280">
        <v>108</v>
      </c>
      <c r="I18" s="280">
        <v>111.9</v>
      </c>
      <c r="J18" s="280">
        <v>116.60000000000001</v>
      </c>
      <c r="K18" s="278">
        <v>107.2</v>
      </c>
      <c r="L18" s="278">
        <v>98.6</v>
      </c>
      <c r="M18" s="278">
        <v>61.029249999999998</v>
      </c>
    </row>
    <row r="19" spans="1:13" ht="12" customHeight="1">
      <c r="A19" s="269">
        <v>9</v>
      </c>
      <c r="B19" s="278" t="s">
        <v>298</v>
      </c>
      <c r="C19" s="279">
        <v>203.65</v>
      </c>
      <c r="D19" s="280">
        <v>202.13333333333333</v>
      </c>
      <c r="E19" s="280">
        <v>199.61666666666665</v>
      </c>
      <c r="F19" s="280">
        <v>195.58333333333331</v>
      </c>
      <c r="G19" s="280">
        <v>193.06666666666663</v>
      </c>
      <c r="H19" s="280">
        <v>206.16666666666666</v>
      </c>
      <c r="I19" s="280">
        <v>208.68333333333331</v>
      </c>
      <c r="J19" s="280">
        <v>212.71666666666667</v>
      </c>
      <c r="K19" s="278">
        <v>204.65</v>
      </c>
      <c r="L19" s="278">
        <v>198.1</v>
      </c>
      <c r="M19" s="278">
        <v>3.3906999999999998</v>
      </c>
    </row>
    <row r="20" spans="1:13" ht="12" customHeight="1">
      <c r="A20" s="269">
        <v>10</v>
      </c>
      <c r="B20" s="278" t="s">
        <v>42</v>
      </c>
      <c r="C20" s="279">
        <v>272.95</v>
      </c>
      <c r="D20" s="280">
        <v>272.55</v>
      </c>
      <c r="E20" s="280">
        <v>270.40000000000003</v>
      </c>
      <c r="F20" s="280">
        <v>267.85000000000002</v>
      </c>
      <c r="G20" s="280">
        <v>265.70000000000005</v>
      </c>
      <c r="H20" s="280">
        <v>275.10000000000002</v>
      </c>
      <c r="I20" s="280">
        <v>277.25</v>
      </c>
      <c r="J20" s="280">
        <v>279.8</v>
      </c>
      <c r="K20" s="278">
        <v>274.7</v>
      </c>
      <c r="L20" s="278">
        <v>270</v>
      </c>
      <c r="M20" s="278">
        <v>18.082909999999998</v>
      </c>
    </row>
    <row r="21" spans="1:13" ht="12" customHeight="1">
      <c r="A21" s="269">
        <v>11</v>
      </c>
      <c r="B21" s="278" t="s">
        <v>44</v>
      </c>
      <c r="C21" s="279">
        <v>30.15</v>
      </c>
      <c r="D21" s="280">
        <v>29.95</v>
      </c>
      <c r="E21" s="280">
        <v>29.2</v>
      </c>
      <c r="F21" s="280">
        <v>28.25</v>
      </c>
      <c r="G21" s="280">
        <v>27.5</v>
      </c>
      <c r="H21" s="280">
        <v>30.9</v>
      </c>
      <c r="I21" s="280">
        <v>31.65</v>
      </c>
      <c r="J21" s="280">
        <v>32.599999999999994</v>
      </c>
      <c r="K21" s="278">
        <v>30.7</v>
      </c>
      <c r="L21" s="278">
        <v>29</v>
      </c>
      <c r="M21" s="278">
        <v>176.21342000000001</v>
      </c>
    </row>
    <row r="22" spans="1:13" ht="12" customHeight="1">
      <c r="A22" s="269">
        <v>12</v>
      </c>
      <c r="B22" s="278" t="s">
        <v>299</v>
      </c>
      <c r="C22" s="279">
        <v>200.95</v>
      </c>
      <c r="D22" s="280">
        <v>199.25</v>
      </c>
      <c r="E22" s="280">
        <v>196</v>
      </c>
      <c r="F22" s="280">
        <v>191.05</v>
      </c>
      <c r="G22" s="280">
        <v>187.8</v>
      </c>
      <c r="H22" s="280">
        <v>204.2</v>
      </c>
      <c r="I22" s="280">
        <v>207.45</v>
      </c>
      <c r="J22" s="280">
        <v>212.39999999999998</v>
      </c>
      <c r="K22" s="278">
        <v>202.5</v>
      </c>
      <c r="L22" s="278">
        <v>194.3</v>
      </c>
      <c r="M22" s="278">
        <v>2.8172799999999998</v>
      </c>
    </row>
    <row r="23" spans="1:13">
      <c r="A23" s="269">
        <v>13</v>
      </c>
      <c r="B23" s="278" t="s">
        <v>300</v>
      </c>
      <c r="C23" s="279">
        <v>138.30000000000001</v>
      </c>
      <c r="D23" s="280">
        <v>140.28333333333333</v>
      </c>
      <c r="E23" s="280">
        <v>135.01666666666665</v>
      </c>
      <c r="F23" s="280">
        <v>131.73333333333332</v>
      </c>
      <c r="G23" s="280">
        <v>126.46666666666664</v>
      </c>
      <c r="H23" s="280">
        <v>143.56666666666666</v>
      </c>
      <c r="I23" s="280">
        <v>148.83333333333337</v>
      </c>
      <c r="J23" s="280">
        <v>152.11666666666667</v>
      </c>
      <c r="K23" s="278">
        <v>145.55000000000001</v>
      </c>
      <c r="L23" s="278">
        <v>137</v>
      </c>
      <c r="M23" s="278">
        <v>0.86733000000000005</v>
      </c>
    </row>
    <row r="24" spans="1:13">
      <c r="A24" s="269">
        <v>14</v>
      </c>
      <c r="B24" s="278" t="s">
        <v>301</v>
      </c>
      <c r="C24" s="279">
        <v>169.15</v>
      </c>
      <c r="D24" s="280">
        <v>170.38333333333333</v>
      </c>
      <c r="E24" s="280">
        <v>165.76666666666665</v>
      </c>
      <c r="F24" s="280">
        <v>162.38333333333333</v>
      </c>
      <c r="G24" s="280">
        <v>157.76666666666665</v>
      </c>
      <c r="H24" s="280">
        <v>173.76666666666665</v>
      </c>
      <c r="I24" s="280">
        <v>178.38333333333333</v>
      </c>
      <c r="J24" s="280">
        <v>181.76666666666665</v>
      </c>
      <c r="K24" s="278">
        <v>175</v>
      </c>
      <c r="L24" s="278">
        <v>167</v>
      </c>
      <c r="M24" s="278">
        <v>0.56527000000000005</v>
      </c>
    </row>
    <row r="25" spans="1:13">
      <c r="A25" s="269">
        <v>15</v>
      </c>
      <c r="B25" s="278" t="s">
        <v>834</v>
      </c>
      <c r="C25" s="279">
        <v>1381</v>
      </c>
      <c r="D25" s="280">
        <v>1390.4333333333334</v>
      </c>
      <c r="E25" s="280">
        <v>1360.5666666666668</v>
      </c>
      <c r="F25" s="280">
        <v>1340.1333333333334</v>
      </c>
      <c r="G25" s="280">
        <v>1310.2666666666669</v>
      </c>
      <c r="H25" s="280">
        <v>1410.8666666666668</v>
      </c>
      <c r="I25" s="280">
        <v>1440.7333333333336</v>
      </c>
      <c r="J25" s="280">
        <v>1461.1666666666667</v>
      </c>
      <c r="K25" s="278">
        <v>1420.3</v>
      </c>
      <c r="L25" s="278">
        <v>1370</v>
      </c>
      <c r="M25" s="278">
        <v>0.2087</v>
      </c>
    </row>
    <row r="26" spans="1:13">
      <c r="A26" s="269">
        <v>16</v>
      </c>
      <c r="B26" s="278" t="s">
        <v>293</v>
      </c>
      <c r="C26" s="279">
        <v>1490.25</v>
      </c>
      <c r="D26" s="280">
        <v>1487.7333333333333</v>
      </c>
      <c r="E26" s="280">
        <v>1466.5166666666667</v>
      </c>
      <c r="F26" s="280">
        <v>1442.7833333333333</v>
      </c>
      <c r="G26" s="280">
        <v>1421.5666666666666</v>
      </c>
      <c r="H26" s="280">
        <v>1511.4666666666667</v>
      </c>
      <c r="I26" s="280">
        <v>1532.6833333333334</v>
      </c>
      <c r="J26" s="280">
        <v>1556.4166666666667</v>
      </c>
      <c r="K26" s="278">
        <v>1508.95</v>
      </c>
      <c r="L26" s="278">
        <v>1464</v>
      </c>
      <c r="M26" s="278">
        <v>0.20732</v>
      </c>
    </row>
    <row r="27" spans="1:13">
      <c r="A27" s="269">
        <v>17</v>
      </c>
      <c r="B27" s="278" t="s">
        <v>230</v>
      </c>
      <c r="C27" s="279">
        <v>1494.6</v>
      </c>
      <c r="D27" s="280">
        <v>1508.8</v>
      </c>
      <c r="E27" s="280">
        <v>1467.8</v>
      </c>
      <c r="F27" s="280">
        <v>1441</v>
      </c>
      <c r="G27" s="280">
        <v>1400</v>
      </c>
      <c r="H27" s="280">
        <v>1535.6</v>
      </c>
      <c r="I27" s="280">
        <v>1576.6</v>
      </c>
      <c r="J27" s="280">
        <v>1603.3999999999999</v>
      </c>
      <c r="K27" s="278">
        <v>1549.8</v>
      </c>
      <c r="L27" s="278">
        <v>1482</v>
      </c>
      <c r="M27" s="278">
        <v>2.0785200000000001</v>
      </c>
    </row>
    <row r="28" spans="1:13">
      <c r="A28" s="269">
        <v>18</v>
      </c>
      <c r="B28" s="278" t="s">
        <v>302</v>
      </c>
      <c r="C28" s="279">
        <v>2023</v>
      </c>
      <c r="D28" s="280">
        <v>2034.2833333333335</v>
      </c>
      <c r="E28" s="280">
        <v>1988.6166666666672</v>
      </c>
      <c r="F28" s="280">
        <v>1954.2333333333338</v>
      </c>
      <c r="G28" s="280">
        <v>1908.5666666666675</v>
      </c>
      <c r="H28" s="280">
        <v>2068.666666666667</v>
      </c>
      <c r="I28" s="280">
        <v>2114.3333333333335</v>
      </c>
      <c r="J28" s="280">
        <v>2148.7166666666667</v>
      </c>
      <c r="K28" s="278">
        <v>2079.9499999999998</v>
      </c>
      <c r="L28" s="278">
        <v>1999.9</v>
      </c>
      <c r="M28" s="278">
        <v>6.7589999999999997E-2</v>
      </c>
    </row>
    <row r="29" spans="1:13">
      <c r="A29" s="269">
        <v>19</v>
      </c>
      <c r="B29" s="278" t="s">
        <v>231</v>
      </c>
      <c r="C29" s="279">
        <v>2699.8</v>
      </c>
      <c r="D29" s="280">
        <v>2721.9</v>
      </c>
      <c r="E29" s="280">
        <v>2642.8</v>
      </c>
      <c r="F29" s="280">
        <v>2585.8000000000002</v>
      </c>
      <c r="G29" s="280">
        <v>2506.7000000000003</v>
      </c>
      <c r="H29" s="280">
        <v>2778.9</v>
      </c>
      <c r="I29" s="280">
        <v>2857.9999999999995</v>
      </c>
      <c r="J29" s="280">
        <v>2915</v>
      </c>
      <c r="K29" s="278">
        <v>2801</v>
      </c>
      <c r="L29" s="278">
        <v>2664.9</v>
      </c>
      <c r="M29" s="278">
        <v>1.5501199999999999</v>
      </c>
    </row>
    <row r="30" spans="1:13">
      <c r="A30" s="269">
        <v>20</v>
      </c>
      <c r="B30" s="278" t="s">
        <v>304</v>
      </c>
      <c r="C30" s="279">
        <v>71.95</v>
      </c>
      <c r="D30" s="280">
        <v>71.766666666666666</v>
      </c>
      <c r="E30" s="280">
        <v>70.733333333333334</v>
      </c>
      <c r="F30" s="280">
        <v>69.516666666666666</v>
      </c>
      <c r="G30" s="280">
        <v>68.483333333333334</v>
      </c>
      <c r="H30" s="280">
        <v>72.983333333333334</v>
      </c>
      <c r="I30" s="280">
        <v>74.016666666666666</v>
      </c>
      <c r="J30" s="280">
        <v>75.233333333333334</v>
      </c>
      <c r="K30" s="278">
        <v>72.8</v>
      </c>
      <c r="L30" s="278">
        <v>70.55</v>
      </c>
      <c r="M30" s="278">
        <v>0.45195999999999997</v>
      </c>
    </row>
    <row r="31" spans="1:13">
      <c r="A31" s="269">
        <v>21</v>
      </c>
      <c r="B31" s="278" t="s">
        <v>46</v>
      </c>
      <c r="C31" s="279">
        <v>545.54999999999995</v>
      </c>
      <c r="D31" s="280">
        <v>548.85</v>
      </c>
      <c r="E31" s="280">
        <v>540.70000000000005</v>
      </c>
      <c r="F31" s="280">
        <v>535.85</v>
      </c>
      <c r="G31" s="280">
        <v>527.70000000000005</v>
      </c>
      <c r="H31" s="280">
        <v>553.70000000000005</v>
      </c>
      <c r="I31" s="280">
        <v>561.84999999999991</v>
      </c>
      <c r="J31" s="280">
        <v>566.70000000000005</v>
      </c>
      <c r="K31" s="278">
        <v>557</v>
      </c>
      <c r="L31" s="278">
        <v>544</v>
      </c>
      <c r="M31" s="278">
        <v>8.9683700000000002</v>
      </c>
    </row>
    <row r="32" spans="1:13">
      <c r="A32" s="269">
        <v>22</v>
      </c>
      <c r="B32" s="278" t="s">
        <v>305</v>
      </c>
      <c r="C32" s="279">
        <v>1085.8499999999999</v>
      </c>
      <c r="D32" s="280">
        <v>1088.8999999999999</v>
      </c>
      <c r="E32" s="280">
        <v>1072.8999999999996</v>
      </c>
      <c r="F32" s="280">
        <v>1059.9499999999998</v>
      </c>
      <c r="G32" s="280">
        <v>1043.9499999999996</v>
      </c>
      <c r="H32" s="280">
        <v>1101.8499999999997</v>
      </c>
      <c r="I32" s="280">
        <v>1117.8500000000001</v>
      </c>
      <c r="J32" s="280">
        <v>1130.7999999999997</v>
      </c>
      <c r="K32" s="278">
        <v>1104.9000000000001</v>
      </c>
      <c r="L32" s="278">
        <v>1075.95</v>
      </c>
      <c r="M32" s="278">
        <v>0.39173999999999998</v>
      </c>
    </row>
    <row r="33" spans="1:13">
      <c r="A33" s="269">
        <v>23</v>
      </c>
      <c r="B33" s="278" t="s">
        <v>47</v>
      </c>
      <c r="C33" s="279">
        <v>167.7</v>
      </c>
      <c r="D33" s="280">
        <v>171.18333333333331</v>
      </c>
      <c r="E33" s="280">
        <v>163.36666666666662</v>
      </c>
      <c r="F33" s="280">
        <v>159.0333333333333</v>
      </c>
      <c r="G33" s="280">
        <v>151.21666666666661</v>
      </c>
      <c r="H33" s="280">
        <v>175.51666666666662</v>
      </c>
      <c r="I33" s="280">
        <v>183.33333333333329</v>
      </c>
      <c r="J33" s="280">
        <v>187.66666666666663</v>
      </c>
      <c r="K33" s="278">
        <v>179</v>
      </c>
      <c r="L33" s="278">
        <v>166.85</v>
      </c>
      <c r="M33" s="278">
        <v>133.25718000000001</v>
      </c>
    </row>
    <row r="34" spans="1:13">
      <c r="A34" s="269">
        <v>24</v>
      </c>
      <c r="B34" s="278" t="s">
        <v>294</v>
      </c>
      <c r="C34" s="279">
        <v>1242.95</v>
      </c>
      <c r="D34" s="280">
        <v>1251.5333333333333</v>
      </c>
      <c r="E34" s="280">
        <v>1214.0166666666667</v>
      </c>
      <c r="F34" s="280">
        <v>1185.0833333333333</v>
      </c>
      <c r="G34" s="280">
        <v>1147.5666666666666</v>
      </c>
      <c r="H34" s="280">
        <v>1280.4666666666667</v>
      </c>
      <c r="I34" s="280">
        <v>1317.9833333333331</v>
      </c>
      <c r="J34" s="280">
        <v>1346.9166666666667</v>
      </c>
      <c r="K34" s="278">
        <v>1289.05</v>
      </c>
      <c r="L34" s="278">
        <v>1222.5999999999999</v>
      </c>
      <c r="M34" s="278">
        <v>0.24501000000000001</v>
      </c>
    </row>
    <row r="35" spans="1:13">
      <c r="A35" s="269">
        <v>25</v>
      </c>
      <c r="B35" s="278" t="s">
        <v>303</v>
      </c>
      <c r="C35" s="279">
        <v>761.85</v>
      </c>
      <c r="D35" s="280">
        <v>785.01666666666677</v>
      </c>
      <c r="E35" s="280">
        <v>735.03333333333353</v>
      </c>
      <c r="F35" s="280">
        <v>708.21666666666681</v>
      </c>
      <c r="G35" s="280">
        <v>658.23333333333358</v>
      </c>
      <c r="H35" s="280">
        <v>811.83333333333348</v>
      </c>
      <c r="I35" s="280">
        <v>861.81666666666683</v>
      </c>
      <c r="J35" s="280">
        <v>888.63333333333344</v>
      </c>
      <c r="K35" s="278">
        <v>835</v>
      </c>
      <c r="L35" s="278">
        <v>758.2</v>
      </c>
      <c r="M35" s="278">
        <v>8.1066099999999999</v>
      </c>
    </row>
    <row r="36" spans="1:13">
      <c r="A36" s="269">
        <v>26</v>
      </c>
      <c r="B36" s="278" t="s">
        <v>48</v>
      </c>
      <c r="C36" s="279">
        <v>1426.45</v>
      </c>
      <c r="D36" s="280">
        <v>1433.8999999999999</v>
      </c>
      <c r="E36" s="280">
        <v>1409.5999999999997</v>
      </c>
      <c r="F36" s="280">
        <v>1392.7499999999998</v>
      </c>
      <c r="G36" s="280">
        <v>1368.4499999999996</v>
      </c>
      <c r="H36" s="280">
        <v>1450.7499999999998</v>
      </c>
      <c r="I36" s="280">
        <v>1475.05</v>
      </c>
      <c r="J36" s="280">
        <v>1491.8999999999999</v>
      </c>
      <c r="K36" s="278">
        <v>1458.2</v>
      </c>
      <c r="L36" s="278">
        <v>1417.05</v>
      </c>
      <c r="M36" s="278">
        <v>12.14114</v>
      </c>
    </row>
    <row r="37" spans="1:13">
      <c r="A37" s="269">
        <v>27</v>
      </c>
      <c r="B37" s="278" t="s">
        <v>49</v>
      </c>
      <c r="C37" s="279">
        <v>89.5</v>
      </c>
      <c r="D37" s="280">
        <v>90.366666666666674</v>
      </c>
      <c r="E37" s="280">
        <v>88.333333333333343</v>
      </c>
      <c r="F37" s="280">
        <v>87.166666666666671</v>
      </c>
      <c r="G37" s="280">
        <v>85.13333333333334</v>
      </c>
      <c r="H37" s="280">
        <v>91.533333333333346</v>
      </c>
      <c r="I37" s="280">
        <v>93.566666666666677</v>
      </c>
      <c r="J37" s="280">
        <v>94.733333333333348</v>
      </c>
      <c r="K37" s="278">
        <v>92.4</v>
      </c>
      <c r="L37" s="278">
        <v>89.2</v>
      </c>
      <c r="M37" s="278">
        <v>36.976669999999999</v>
      </c>
    </row>
    <row r="38" spans="1:13">
      <c r="A38" s="269">
        <v>28</v>
      </c>
      <c r="B38" s="278" t="s">
        <v>306</v>
      </c>
      <c r="C38" s="279">
        <v>137.69999999999999</v>
      </c>
      <c r="D38" s="280">
        <v>138.70000000000002</v>
      </c>
      <c r="E38" s="280">
        <v>135.40000000000003</v>
      </c>
      <c r="F38" s="280">
        <v>133.10000000000002</v>
      </c>
      <c r="G38" s="280">
        <v>129.80000000000004</v>
      </c>
      <c r="H38" s="280">
        <v>141.00000000000003</v>
      </c>
      <c r="I38" s="280">
        <v>144.30000000000004</v>
      </c>
      <c r="J38" s="280">
        <v>146.60000000000002</v>
      </c>
      <c r="K38" s="278">
        <v>142</v>
      </c>
      <c r="L38" s="278">
        <v>136.4</v>
      </c>
      <c r="M38" s="278">
        <v>0.43340000000000001</v>
      </c>
    </row>
    <row r="39" spans="1:13">
      <c r="A39" s="269">
        <v>29</v>
      </c>
      <c r="B39" s="278" t="s">
        <v>939</v>
      </c>
      <c r="C39" s="279">
        <v>166.2</v>
      </c>
      <c r="D39" s="280">
        <v>166.4</v>
      </c>
      <c r="E39" s="280">
        <v>162.80000000000001</v>
      </c>
      <c r="F39" s="280">
        <v>159.4</v>
      </c>
      <c r="G39" s="280">
        <v>155.80000000000001</v>
      </c>
      <c r="H39" s="280">
        <v>169.8</v>
      </c>
      <c r="I39" s="280">
        <v>173.39999999999998</v>
      </c>
      <c r="J39" s="280">
        <v>176.8</v>
      </c>
      <c r="K39" s="278">
        <v>170</v>
      </c>
      <c r="L39" s="278">
        <v>163</v>
      </c>
      <c r="M39" s="278">
        <v>7.8609999999999999E-2</v>
      </c>
    </row>
    <row r="40" spans="1:13">
      <c r="A40" s="269">
        <v>30</v>
      </c>
      <c r="B40" s="278" t="s">
        <v>307</v>
      </c>
      <c r="C40" s="279">
        <v>60.65</v>
      </c>
      <c r="D40" s="280">
        <v>59.533333333333331</v>
      </c>
      <c r="E40" s="280">
        <v>57.11666666666666</v>
      </c>
      <c r="F40" s="280">
        <v>53.583333333333329</v>
      </c>
      <c r="G40" s="280">
        <v>51.166666666666657</v>
      </c>
      <c r="H40" s="280">
        <v>63.066666666666663</v>
      </c>
      <c r="I40" s="280">
        <v>65.483333333333334</v>
      </c>
      <c r="J40" s="280">
        <v>69.016666666666666</v>
      </c>
      <c r="K40" s="278">
        <v>61.95</v>
      </c>
      <c r="L40" s="278">
        <v>56</v>
      </c>
      <c r="M40" s="278">
        <v>2.9406400000000001</v>
      </c>
    </row>
    <row r="41" spans="1:13">
      <c r="A41" s="269">
        <v>31</v>
      </c>
      <c r="B41" s="278" t="s">
        <v>50</v>
      </c>
      <c r="C41" s="279">
        <v>44.55</v>
      </c>
      <c r="D41" s="280">
        <v>44.6</v>
      </c>
      <c r="E41" s="280">
        <v>43.7</v>
      </c>
      <c r="F41" s="280">
        <v>42.85</v>
      </c>
      <c r="G41" s="280">
        <v>41.95</v>
      </c>
      <c r="H41" s="280">
        <v>45.45</v>
      </c>
      <c r="I41" s="280">
        <v>46.349999999999994</v>
      </c>
      <c r="J41" s="280">
        <v>47.2</v>
      </c>
      <c r="K41" s="278">
        <v>45.5</v>
      </c>
      <c r="L41" s="278">
        <v>43.75</v>
      </c>
      <c r="M41" s="278">
        <v>185.34577999999999</v>
      </c>
    </row>
    <row r="42" spans="1:13">
      <c r="A42" s="269">
        <v>32</v>
      </c>
      <c r="B42" s="278" t="s">
        <v>52</v>
      </c>
      <c r="C42" s="279">
        <v>1824.4</v>
      </c>
      <c r="D42" s="280">
        <v>1831.5666666666666</v>
      </c>
      <c r="E42" s="280">
        <v>1799.1333333333332</v>
      </c>
      <c r="F42" s="280">
        <v>1773.8666666666666</v>
      </c>
      <c r="G42" s="280">
        <v>1741.4333333333332</v>
      </c>
      <c r="H42" s="280">
        <v>1856.8333333333333</v>
      </c>
      <c r="I42" s="280">
        <v>1889.2666666666667</v>
      </c>
      <c r="J42" s="280">
        <v>1914.5333333333333</v>
      </c>
      <c r="K42" s="278">
        <v>1864</v>
      </c>
      <c r="L42" s="278">
        <v>1806.3</v>
      </c>
      <c r="M42" s="278">
        <v>19.3492</v>
      </c>
    </row>
    <row r="43" spans="1:13">
      <c r="A43" s="269">
        <v>33</v>
      </c>
      <c r="B43" s="278" t="s">
        <v>308</v>
      </c>
      <c r="C43" s="279">
        <v>100.55</v>
      </c>
      <c r="D43" s="280">
        <v>101.81666666666666</v>
      </c>
      <c r="E43" s="280">
        <v>98.533333333333331</v>
      </c>
      <c r="F43" s="280">
        <v>96.516666666666666</v>
      </c>
      <c r="G43" s="280">
        <v>93.233333333333334</v>
      </c>
      <c r="H43" s="280">
        <v>103.83333333333333</v>
      </c>
      <c r="I43" s="280">
        <v>107.11666666666666</v>
      </c>
      <c r="J43" s="280">
        <v>109.13333333333333</v>
      </c>
      <c r="K43" s="278">
        <v>105.1</v>
      </c>
      <c r="L43" s="278">
        <v>99.8</v>
      </c>
      <c r="M43" s="278">
        <v>0.99538000000000004</v>
      </c>
    </row>
    <row r="44" spans="1:13">
      <c r="A44" s="269">
        <v>34</v>
      </c>
      <c r="B44" s="278" t="s">
        <v>310</v>
      </c>
      <c r="C44" s="279">
        <v>939.65</v>
      </c>
      <c r="D44" s="280">
        <v>948.19999999999993</v>
      </c>
      <c r="E44" s="280">
        <v>921.44999999999982</v>
      </c>
      <c r="F44" s="280">
        <v>903.24999999999989</v>
      </c>
      <c r="G44" s="280">
        <v>876.49999999999977</v>
      </c>
      <c r="H44" s="280">
        <v>966.39999999999986</v>
      </c>
      <c r="I44" s="280">
        <v>993.15000000000009</v>
      </c>
      <c r="J44" s="280">
        <v>1011.3499999999999</v>
      </c>
      <c r="K44" s="278">
        <v>974.95</v>
      </c>
      <c r="L44" s="278">
        <v>930</v>
      </c>
      <c r="M44" s="278">
        <v>1.26189</v>
      </c>
    </row>
    <row r="45" spans="1:13">
      <c r="A45" s="269">
        <v>35</v>
      </c>
      <c r="B45" s="278" t="s">
        <v>309</v>
      </c>
      <c r="C45" s="279">
        <v>2777.8</v>
      </c>
      <c r="D45" s="280">
        <v>2794.25</v>
      </c>
      <c r="E45" s="280">
        <v>2743.5</v>
      </c>
      <c r="F45" s="280">
        <v>2709.2</v>
      </c>
      <c r="G45" s="280">
        <v>2658.45</v>
      </c>
      <c r="H45" s="280">
        <v>2828.55</v>
      </c>
      <c r="I45" s="280">
        <v>2879.3</v>
      </c>
      <c r="J45" s="280">
        <v>2913.6000000000004</v>
      </c>
      <c r="K45" s="278">
        <v>2845</v>
      </c>
      <c r="L45" s="278">
        <v>2759.95</v>
      </c>
      <c r="M45" s="278">
        <v>0.16249</v>
      </c>
    </row>
    <row r="46" spans="1:13">
      <c r="A46" s="269">
        <v>36</v>
      </c>
      <c r="B46" s="278" t="s">
        <v>311</v>
      </c>
      <c r="C46" s="279">
        <v>4869.75</v>
      </c>
      <c r="D46" s="280">
        <v>4854.25</v>
      </c>
      <c r="E46" s="280">
        <v>4768.5</v>
      </c>
      <c r="F46" s="280">
        <v>4667.25</v>
      </c>
      <c r="G46" s="280">
        <v>4581.5</v>
      </c>
      <c r="H46" s="280">
        <v>4955.5</v>
      </c>
      <c r="I46" s="280">
        <v>5041.25</v>
      </c>
      <c r="J46" s="280">
        <v>5142.5</v>
      </c>
      <c r="K46" s="278">
        <v>4940</v>
      </c>
      <c r="L46" s="278">
        <v>4753</v>
      </c>
      <c r="M46" s="278">
        <v>0.87883</v>
      </c>
    </row>
    <row r="47" spans="1:13">
      <c r="A47" s="269">
        <v>37</v>
      </c>
      <c r="B47" s="278" t="s">
        <v>227</v>
      </c>
      <c r="C47" s="279">
        <v>512.65</v>
      </c>
      <c r="D47" s="280">
        <v>514.11666666666667</v>
      </c>
      <c r="E47" s="280">
        <v>503.23333333333335</v>
      </c>
      <c r="F47" s="280">
        <v>493.81666666666666</v>
      </c>
      <c r="G47" s="280">
        <v>482.93333333333334</v>
      </c>
      <c r="H47" s="280">
        <v>523.5333333333333</v>
      </c>
      <c r="I47" s="280">
        <v>534.41666666666674</v>
      </c>
      <c r="J47" s="280">
        <v>543.83333333333337</v>
      </c>
      <c r="K47" s="278">
        <v>525</v>
      </c>
      <c r="L47" s="278">
        <v>504.7</v>
      </c>
      <c r="M47" s="278">
        <v>5.0956099999999998</v>
      </c>
    </row>
    <row r="48" spans="1:13">
      <c r="A48" s="269">
        <v>38</v>
      </c>
      <c r="B48" s="278" t="s">
        <v>54</v>
      </c>
      <c r="C48" s="279">
        <v>619.95000000000005</v>
      </c>
      <c r="D48" s="280">
        <v>626.35</v>
      </c>
      <c r="E48" s="280">
        <v>609.75</v>
      </c>
      <c r="F48" s="280">
        <v>599.54999999999995</v>
      </c>
      <c r="G48" s="280">
        <v>582.94999999999993</v>
      </c>
      <c r="H48" s="280">
        <v>636.55000000000007</v>
      </c>
      <c r="I48" s="280">
        <v>653.1500000000002</v>
      </c>
      <c r="J48" s="280">
        <v>663.35000000000014</v>
      </c>
      <c r="K48" s="278">
        <v>642.95000000000005</v>
      </c>
      <c r="L48" s="278">
        <v>616.15</v>
      </c>
      <c r="M48" s="278">
        <v>57.782690000000002</v>
      </c>
    </row>
    <row r="49" spans="1:13">
      <c r="A49" s="269">
        <v>39</v>
      </c>
      <c r="B49" s="278" t="s">
        <v>312</v>
      </c>
      <c r="C49" s="279">
        <v>423.5</v>
      </c>
      <c r="D49" s="280">
        <v>416.83333333333331</v>
      </c>
      <c r="E49" s="280">
        <v>396.76666666666665</v>
      </c>
      <c r="F49" s="280">
        <v>370.03333333333336</v>
      </c>
      <c r="G49" s="280">
        <v>349.9666666666667</v>
      </c>
      <c r="H49" s="280">
        <v>443.56666666666661</v>
      </c>
      <c r="I49" s="280">
        <v>463.63333333333333</v>
      </c>
      <c r="J49" s="280">
        <v>490.36666666666656</v>
      </c>
      <c r="K49" s="278">
        <v>436.9</v>
      </c>
      <c r="L49" s="278">
        <v>390.1</v>
      </c>
      <c r="M49" s="278">
        <v>15.73427</v>
      </c>
    </row>
    <row r="50" spans="1:13">
      <c r="A50" s="269">
        <v>40</v>
      </c>
      <c r="B50" s="278" t="s">
        <v>56</v>
      </c>
      <c r="C50" s="279">
        <v>455.45</v>
      </c>
      <c r="D50" s="280">
        <v>449.7</v>
      </c>
      <c r="E50" s="280">
        <v>441</v>
      </c>
      <c r="F50" s="280">
        <v>426.55</v>
      </c>
      <c r="G50" s="280">
        <v>417.85</v>
      </c>
      <c r="H50" s="280">
        <v>464.15</v>
      </c>
      <c r="I50" s="280">
        <v>472.84999999999991</v>
      </c>
      <c r="J50" s="280">
        <v>487.29999999999995</v>
      </c>
      <c r="K50" s="278">
        <v>458.4</v>
      </c>
      <c r="L50" s="278">
        <v>435.25</v>
      </c>
      <c r="M50" s="278">
        <v>439.38650999999999</v>
      </c>
    </row>
    <row r="51" spans="1:13">
      <c r="A51" s="269">
        <v>41</v>
      </c>
      <c r="B51" s="278" t="s">
        <v>57</v>
      </c>
      <c r="C51" s="279">
        <v>2463.6999999999998</v>
      </c>
      <c r="D51" s="280">
        <v>2480.4833333333336</v>
      </c>
      <c r="E51" s="280">
        <v>2414.5666666666671</v>
      </c>
      <c r="F51" s="280">
        <v>2365.4333333333334</v>
      </c>
      <c r="G51" s="280">
        <v>2299.5166666666669</v>
      </c>
      <c r="H51" s="280">
        <v>2529.6166666666672</v>
      </c>
      <c r="I51" s="280">
        <v>2595.5333333333333</v>
      </c>
      <c r="J51" s="280">
        <v>2644.6666666666674</v>
      </c>
      <c r="K51" s="278">
        <v>2546.4</v>
      </c>
      <c r="L51" s="278">
        <v>2431.35</v>
      </c>
      <c r="M51" s="278">
        <v>6.4690799999999999</v>
      </c>
    </row>
    <row r="52" spans="1:13">
      <c r="A52" s="269">
        <v>42</v>
      </c>
      <c r="B52" s="278" t="s">
        <v>316</v>
      </c>
      <c r="C52" s="279">
        <v>147.05000000000001</v>
      </c>
      <c r="D52" s="280">
        <v>147.1</v>
      </c>
      <c r="E52" s="280">
        <v>146</v>
      </c>
      <c r="F52" s="280">
        <v>144.95000000000002</v>
      </c>
      <c r="G52" s="280">
        <v>143.85000000000002</v>
      </c>
      <c r="H52" s="280">
        <v>148.14999999999998</v>
      </c>
      <c r="I52" s="280">
        <v>149.24999999999994</v>
      </c>
      <c r="J52" s="280">
        <v>150.29999999999995</v>
      </c>
      <c r="K52" s="278">
        <v>148.19999999999999</v>
      </c>
      <c r="L52" s="278">
        <v>146.05000000000001</v>
      </c>
      <c r="M52" s="278">
        <v>2.77494</v>
      </c>
    </row>
    <row r="53" spans="1:13">
      <c r="A53" s="269">
        <v>43</v>
      </c>
      <c r="B53" s="278" t="s">
        <v>317</v>
      </c>
      <c r="C53" s="279">
        <v>335.75</v>
      </c>
      <c r="D53" s="280">
        <v>336.21666666666664</v>
      </c>
      <c r="E53" s="280">
        <v>331.63333333333327</v>
      </c>
      <c r="F53" s="280">
        <v>327.51666666666665</v>
      </c>
      <c r="G53" s="280">
        <v>322.93333333333328</v>
      </c>
      <c r="H53" s="280">
        <v>340.33333333333326</v>
      </c>
      <c r="I53" s="280">
        <v>344.91666666666663</v>
      </c>
      <c r="J53" s="280">
        <v>349.03333333333325</v>
      </c>
      <c r="K53" s="278">
        <v>340.8</v>
      </c>
      <c r="L53" s="278">
        <v>332.1</v>
      </c>
      <c r="M53" s="278">
        <v>0.81733999999999996</v>
      </c>
    </row>
    <row r="54" spans="1:13">
      <c r="A54" s="269">
        <v>44</v>
      </c>
      <c r="B54" s="278" t="s">
        <v>59</v>
      </c>
      <c r="C54" s="279">
        <v>4861.8</v>
      </c>
      <c r="D54" s="280">
        <v>4784.3166666666666</v>
      </c>
      <c r="E54" s="280">
        <v>4658.6333333333332</v>
      </c>
      <c r="F54" s="280">
        <v>4455.4666666666662</v>
      </c>
      <c r="G54" s="280">
        <v>4329.7833333333328</v>
      </c>
      <c r="H54" s="280">
        <v>4987.4833333333336</v>
      </c>
      <c r="I54" s="280">
        <v>5113.1666666666661</v>
      </c>
      <c r="J54" s="280">
        <v>5316.3333333333339</v>
      </c>
      <c r="K54" s="278">
        <v>4910</v>
      </c>
      <c r="L54" s="278">
        <v>4581.1499999999996</v>
      </c>
      <c r="M54" s="278">
        <v>15.204280000000001</v>
      </c>
    </row>
    <row r="55" spans="1:13">
      <c r="A55" s="269">
        <v>45</v>
      </c>
      <c r="B55" s="278" t="s">
        <v>233</v>
      </c>
      <c r="C55" s="279">
        <v>1938.25</v>
      </c>
      <c r="D55" s="280">
        <v>1909.0833333333333</v>
      </c>
      <c r="E55" s="280">
        <v>1874.1666666666665</v>
      </c>
      <c r="F55" s="280">
        <v>1810.0833333333333</v>
      </c>
      <c r="G55" s="280">
        <v>1775.1666666666665</v>
      </c>
      <c r="H55" s="280">
        <v>1973.1666666666665</v>
      </c>
      <c r="I55" s="280">
        <v>2008.083333333333</v>
      </c>
      <c r="J55" s="280">
        <v>2072.1666666666665</v>
      </c>
      <c r="K55" s="278">
        <v>1944</v>
      </c>
      <c r="L55" s="278">
        <v>1845</v>
      </c>
      <c r="M55" s="278">
        <v>0.48507</v>
      </c>
    </row>
    <row r="56" spans="1:13">
      <c r="A56" s="269">
        <v>46</v>
      </c>
      <c r="B56" s="278" t="s">
        <v>60</v>
      </c>
      <c r="C56" s="279">
        <v>2228.1</v>
      </c>
      <c r="D56" s="280">
        <v>2169.0666666666666</v>
      </c>
      <c r="E56" s="280">
        <v>2094.0333333333333</v>
      </c>
      <c r="F56" s="280">
        <v>1959.9666666666667</v>
      </c>
      <c r="G56" s="280">
        <v>1884.9333333333334</v>
      </c>
      <c r="H56" s="280">
        <v>2303.1333333333332</v>
      </c>
      <c r="I56" s="280">
        <v>2378.1666666666661</v>
      </c>
      <c r="J56" s="280">
        <v>2512.2333333333331</v>
      </c>
      <c r="K56" s="278">
        <v>2244.1</v>
      </c>
      <c r="L56" s="278">
        <v>2035</v>
      </c>
      <c r="M56" s="278">
        <v>147.56379000000001</v>
      </c>
    </row>
    <row r="57" spans="1:13">
      <c r="A57" s="269">
        <v>47</v>
      </c>
      <c r="B57" s="278" t="s">
        <v>61</v>
      </c>
      <c r="C57" s="279">
        <v>919.05</v>
      </c>
      <c r="D57" s="280">
        <v>913.68333333333339</v>
      </c>
      <c r="E57" s="280">
        <v>902.36666666666679</v>
      </c>
      <c r="F57" s="280">
        <v>885.68333333333339</v>
      </c>
      <c r="G57" s="280">
        <v>874.36666666666679</v>
      </c>
      <c r="H57" s="280">
        <v>930.36666666666679</v>
      </c>
      <c r="I57" s="280">
        <v>941.68333333333339</v>
      </c>
      <c r="J57" s="280">
        <v>958.36666666666679</v>
      </c>
      <c r="K57" s="278">
        <v>925</v>
      </c>
      <c r="L57" s="278">
        <v>897</v>
      </c>
      <c r="M57" s="278">
        <v>5.92605</v>
      </c>
    </row>
    <row r="58" spans="1:13">
      <c r="A58" s="269">
        <v>48</v>
      </c>
      <c r="B58" s="278" t="s">
        <v>318</v>
      </c>
      <c r="C58" s="279">
        <v>100.95</v>
      </c>
      <c r="D58" s="280">
        <v>101.21666666666665</v>
      </c>
      <c r="E58" s="280">
        <v>99.933333333333309</v>
      </c>
      <c r="F58" s="280">
        <v>98.916666666666657</v>
      </c>
      <c r="G58" s="280">
        <v>97.633333333333312</v>
      </c>
      <c r="H58" s="280">
        <v>102.23333333333331</v>
      </c>
      <c r="I58" s="280">
        <v>103.51666666666664</v>
      </c>
      <c r="J58" s="280">
        <v>104.5333333333333</v>
      </c>
      <c r="K58" s="278">
        <v>102.5</v>
      </c>
      <c r="L58" s="278">
        <v>100.2</v>
      </c>
      <c r="M58" s="278">
        <v>0.67942000000000002</v>
      </c>
    </row>
    <row r="59" spans="1:13">
      <c r="A59" s="269">
        <v>49</v>
      </c>
      <c r="B59" s="278" t="s">
        <v>319</v>
      </c>
      <c r="C59" s="279">
        <v>98.8</v>
      </c>
      <c r="D59" s="280">
        <v>99.7</v>
      </c>
      <c r="E59" s="280">
        <v>97.5</v>
      </c>
      <c r="F59" s="280">
        <v>96.2</v>
      </c>
      <c r="G59" s="280">
        <v>94</v>
      </c>
      <c r="H59" s="280">
        <v>101</v>
      </c>
      <c r="I59" s="280">
        <v>103.20000000000002</v>
      </c>
      <c r="J59" s="280">
        <v>104.5</v>
      </c>
      <c r="K59" s="278">
        <v>101.9</v>
      </c>
      <c r="L59" s="278">
        <v>98.4</v>
      </c>
      <c r="M59" s="278">
        <v>3.1777000000000002</v>
      </c>
    </row>
    <row r="60" spans="1:13" ht="12" customHeight="1">
      <c r="A60" s="269">
        <v>50</v>
      </c>
      <c r="B60" s="278" t="s">
        <v>234</v>
      </c>
      <c r="C60" s="279">
        <v>221.1</v>
      </c>
      <c r="D60" s="280">
        <v>219.56666666666669</v>
      </c>
      <c r="E60" s="280">
        <v>214.63333333333338</v>
      </c>
      <c r="F60" s="280">
        <v>208.16666666666669</v>
      </c>
      <c r="G60" s="280">
        <v>203.23333333333338</v>
      </c>
      <c r="H60" s="280">
        <v>226.03333333333339</v>
      </c>
      <c r="I60" s="280">
        <v>230.96666666666673</v>
      </c>
      <c r="J60" s="280">
        <v>237.43333333333339</v>
      </c>
      <c r="K60" s="278">
        <v>224.5</v>
      </c>
      <c r="L60" s="278">
        <v>213.1</v>
      </c>
      <c r="M60" s="278">
        <v>128.97638000000001</v>
      </c>
    </row>
    <row r="61" spans="1:13">
      <c r="A61" s="269">
        <v>51</v>
      </c>
      <c r="B61" s="278" t="s">
        <v>62</v>
      </c>
      <c r="C61" s="279">
        <v>47.3</v>
      </c>
      <c r="D61" s="280">
        <v>47.166666666666664</v>
      </c>
      <c r="E61" s="280">
        <v>46.833333333333329</v>
      </c>
      <c r="F61" s="280">
        <v>46.366666666666667</v>
      </c>
      <c r="G61" s="280">
        <v>46.033333333333331</v>
      </c>
      <c r="H61" s="280">
        <v>47.633333333333326</v>
      </c>
      <c r="I61" s="280">
        <v>47.966666666666654</v>
      </c>
      <c r="J61" s="280">
        <v>48.433333333333323</v>
      </c>
      <c r="K61" s="278">
        <v>47.5</v>
      </c>
      <c r="L61" s="278">
        <v>46.7</v>
      </c>
      <c r="M61" s="278">
        <v>173.2424</v>
      </c>
    </row>
    <row r="62" spans="1:13">
      <c r="A62" s="269">
        <v>52</v>
      </c>
      <c r="B62" s="278" t="s">
        <v>63</v>
      </c>
      <c r="C62" s="279">
        <v>34.299999999999997</v>
      </c>
      <c r="D62" s="280">
        <v>34.233333333333327</v>
      </c>
      <c r="E62" s="280">
        <v>33.666666666666657</v>
      </c>
      <c r="F62" s="280">
        <v>33.033333333333331</v>
      </c>
      <c r="G62" s="280">
        <v>32.466666666666661</v>
      </c>
      <c r="H62" s="280">
        <v>34.866666666666653</v>
      </c>
      <c r="I62" s="280">
        <v>35.43333333333333</v>
      </c>
      <c r="J62" s="280">
        <v>36.066666666666649</v>
      </c>
      <c r="K62" s="278">
        <v>34.799999999999997</v>
      </c>
      <c r="L62" s="278">
        <v>33.6</v>
      </c>
      <c r="M62" s="278">
        <v>36.060890000000001</v>
      </c>
    </row>
    <row r="63" spans="1:13">
      <c r="A63" s="269">
        <v>53</v>
      </c>
      <c r="B63" s="278" t="s">
        <v>313</v>
      </c>
      <c r="C63" s="279">
        <v>1060.6500000000001</v>
      </c>
      <c r="D63" s="280">
        <v>1070.3</v>
      </c>
      <c r="E63" s="280">
        <v>1040.3499999999999</v>
      </c>
      <c r="F63" s="280">
        <v>1020.05</v>
      </c>
      <c r="G63" s="280">
        <v>990.09999999999991</v>
      </c>
      <c r="H63" s="280">
        <v>1090.5999999999999</v>
      </c>
      <c r="I63" s="280">
        <v>1120.5500000000002</v>
      </c>
      <c r="J63" s="280">
        <v>1140.8499999999999</v>
      </c>
      <c r="K63" s="278">
        <v>1100.25</v>
      </c>
      <c r="L63" s="278">
        <v>1050</v>
      </c>
      <c r="M63" s="278">
        <v>0.62241999999999997</v>
      </c>
    </row>
    <row r="64" spans="1:13">
      <c r="A64" s="269">
        <v>54</v>
      </c>
      <c r="B64" s="278" t="s">
        <v>64</v>
      </c>
      <c r="C64" s="279">
        <v>1324.2</v>
      </c>
      <c r="D64" s="280">
        <v>1321.5</v>
      </c>
      <c r="E64" s="280">
        <v>1299</v>
      </c>
      <c r="F64" s="280">
        <v>1273.8</v>
      </c>
      <c r="G64" s="280">
        <v>1251.3</v>
      </c>
      <c r="H64" s="280">
        <v>1346.7</v>
      </c>
      <c r="I64" s="280">
        <v>1369.2</v>
      </c>
      <c r="J64" s="280">
        <v>1394.4</v>
      </c>
      <c r="K64" s="278">
        <v>1344</v>
      </c>
      <c r="L64" s="278">
        <v>1296.3</v>
      </c>
      <c r="M64" s="278">
        <v>22.719139999999999</v>
      </c>
    </row>
    <row r="65" spans="1:13">
      <c r="A65" s="269">
        <v>55</v>
      </c>
      <c r="B65" s="278" t="s">
        <v>321</v>
      </c>
      <c r="C65" s="279">
        <v>4386.6499999999996</v>
      </c>
      <c r="D65" s="280">
        <v>4362.7333333333336</v>
      </c>
      <c r="E65" s="280">
        <v>4293.416666666667</v>
      </c>
      <c r="F65" s="280">
        <v>4200.1833333333334</v>
      </c>
      <c r="G65" s="280">
        <v>4130.8666666666668</v>
      </c>
      <c r="H65" s="280">
        <v>4455.9666666666672</v>
      </c>
      <c r="I65" s="280">
        <v>4525.2833333333328</v>
      </c>
      <c r="J65" s="280">
        <v>4618.5166666666673</v>
      </c>
      <c r="K65" s="278">
        <v>4432.05</v>
      </c>
      <c r="L65" s="278">
        <v>4269.5</v>
      </c>
      <c r="M65" s="278">
        <v>0.24969</v>
      </c>
    </row>
    <row r="66" spans="1:13">
      <c r="A66" s="269">
        <v>56</v>
      </c>
      <c r="B66" s="278" t="s">
        <v>235</v>
      </c>
      <c r="C66" s="279">
        <v>927.05</v>
      </c>
      <c r="D66" s="280">
        <v>934.5333333333333</v>
      </c>
      <c r="E66" s="280">
        <v>909.16666666666663</v>
      </c>
      <c r="F66" s="280">
        <v>891.2833333333333</v>
      </c>
      <c r="G66" s="280">
        <v>865.91666666666663</v>
      </c>
      <c r="H66" s="280">
        <v>952.41666666666663</v>
      </c>
      <c r="I66" s="280">
        <v>977.78333333333342</v>
      </c>
      <c r="J66" s="280">
        <v>995.66666666666663</v>
      </c>
      <c r="K66" s="278">
        <v>959.9</v>
      </c>
      <c r="L66" s="278">
        <v>916.65</v>
      </c>
      <c r="M66" s="278">
        <v>0.77424000000000004</v>
      </c>
    </row>
    <row r="67" spans="1:13">
      <c r="A67" s="269">
        <v>57</v>
      </c>
      <c r="B67" s="278" t="s">
        <v>322</v>
      </c>
      <c r="C67" s="279">
        <v>214.55</v>
      </c>
      <c r="D67" s="280">
        <v>216.18333333333331</v>
      </c>
      <c r="E67" s="280">
        <v>212.36666666666662</v>
      </c>
      <c r="F67" s="280">
        <v>210.18333333333331</v>
      </c>
      <c r="G67" s="280">
        <v>206.36666666666662</v>
      </c>
      <c r="H67" s="280">
        <v>218.36666666666662</v>
      </c>
      <c r="I67" s="280">
        <v>222.18333333333328</v>
      </c>
      <c r="J67" s="280">
        <v>224.36666666666662</v>
      </c>
      <c r="K67" s="278">
        <v>220</v>
      </c>
      <c r="L67" s="278">
        <v>214</v>
      </c>
      <c r="M67" s="278">
        <v>0.20069999999999999</v>
      </c>
    </row>
    <row r="68" spans="1:13">
      <c r="A68" s="269">
        <v>58</v>
      </c>
      <c r="B68" s="278" t="s">
        <v>66</v>
      </c>
      <c r="C68" s="279">
        <v>73.25</v>
      </c>
      <c r="D68" s="280">
        <v>73.483333333333334</v>
      </c>
      <c r="E68" s="280">
        <v>72.466666666666669</v>
      </c>
      <c r="F68" s="280">
        <v>71.683333333333337</v>
      </c>
      <c r="G68" s="280">
        <v>70.666666666666671</v>
      </c>
      <c r="H68" s="280">
        <v>74.266666666666666</v>
      </c>
      <c r="I68" s="280">
        <v>75.283333333333346</v>
      </c>
      <c r="J68" s="280">
        <v>76.066666666666663</v>
      </c>
      <c r="K68" s="278">
        <v>74.5</v>
      </c>
      <c r="L68" s="278">
        <v>72.7</v>
      </c>
      <c r="M68" s="278">
        <v>47.124079999999999</v>
      </c>
    </row>
    <row r="69" spans="1:13">
      <c r="A69" s="269">
        <v>59</v>
      </c>
      <c r="B69" s="278" t="s">
        <v>314</v>
      </c>
      <c r="C69" s="279">
        <v>584.95000000000005</v>
      </c>
      <c r="D69" s="280">
        <v>593.45000000000005</v>
      </c>
      <c r="E69" s="280">
        <v>573.95000000000005</v>
      </c>
      <c r="F69" s="280">
        <v>562.95000000000005</v>
      </c>
      <c r="G69" s="280">
        <v>543.45000000000005</v>
      </c>
      <c r="H69" s="280">
        <v>604.45000000000005</v>
      </c>
      <c r="I69" s="280">
        <v>623.95000000000005</v>
      </c>
      <c r="J69" s="280">
        <v>634.95000000000005</v>
      </c>
      <c r="K69" s="278">
        <v>612.95000000000005</v>
      </c>
      <c r="L69" s="278">
        <v>582.45000000000005</v>
      </c>
      <c r="M69" s="278">
        <v>5.0506599999999997</v>
      </c>
    </row>
    <row r="70" spans="1:13">
      <c r="A70" s="269">
        <v>60</v>
      </c>
      <c r="B70" s="278" t="s">
        <v>67</v>
      </c>
      <c r="C70" s="279">
        <v>529.95000000000005</v>
      </c>
      <c r="D70" s="280">
        <v>533.33333333333337</v>
      </c>
      <c r="E70" s="280">
        <v>520.11666666666679</v>
      </c>
      <c r="F70" s="280">
        <v>510.28333333333342</v>
      </c>
      <c r="G70" s="280">
        <v>497.06666666666683</v>
      </c>
      <c r="H70" s="280">
        <v>543.16666666666674</v>
      </c>
      <c r="I70" s="280">
        <v>556.38333333333321</v>
      </c>
      <c r="J70" s="280">
        <v>566.2166666666667</v>
      </c>
      <c r="K70" s="278">
        <v>546.54999999999995</v>
      </c>
      <c r="L70" s="278">
        <v>523.5</v>
      </c>
      <c r="M70" s="278">
        <v>16.096</v>
      </c>
    </row>
    <row r="71" spans="1:13">
      <c r="A71" s="269">
        <v>61</v>
      </c>
      <c r="B71" s="278" t="s">
        <v>68</v>
      </c>
      <c r="C71" s="279">
        <v>266.75</v>
      </c>
      <c r="D71" s="280">
        <v>269.3</v>
      </c>
      <c r="E71" s="280">
        <v>260.75</v>
      </c>
      <c r="F71" s="280">
        <v>254.75</v>
      </c>
      <c r="G71" s="280">
        <v>246.2</v>
      </c>
      <c r="H71" s="280">
        <v>275.3</v>
      </c>
      <c r="I71" s="280">
        <v>283.85000000000008</v>
      </c>
      <c r="J71" s="280">
        <v>289.85000000000002</v>
      </c>
      <c r="K71" s="278">
        <v>277.85000000000002</v>
      </c>
      <c r="L71" s="278">
        <v>263.3</v>
      </c>
      <c r="M71" s="278">
        <v>16.153009999999998</v>
      </c>
    </row>
    <row r="72" spans="1:13">
      <c r="A72" s="269">
        <v>62</v>
      </c>
      <c r="B72" s="278" t="s">
        <v>70</v>
      </c>
      <c r="C72" s="279">
        <v>485.65</v>
      </c>
      <c r="D72" s="280">
        <v>489.06666666666661</v>
      </c>
      <c r="E72" s="280">
        <v>480.68333333333322</v>
      </c>
      <c r="F72" s="280">
        <v>475.71666666666664</v>
      </c>
      <c r="G72" s="280">
        <v>467.33333333333326</v>
      </c>
      <c r="H72" s="280">
        <v>494.03333333333319</v>
      </c>
      <c r="I72" s="280">
        <v>502.41666666666663</v>
      </c>
      <c r="J72" s="280">
        <v>507.38333333333316</v>
      </c>
      <c r="K72" s="278">
        <v>497.45</v>
      </c>
      <c r="L72" s="278">
        <v>484.1</v>
      </c>
      <c r="M72" s="278">
        <v>115.12936000000001</v>
      </c>
    </row>
    <row r="73" spans="1:13">
      <c r="A73" s="269">
        <v>63</v>
      </c>
      <c r="B73" s="278" t="s">
        <v>71</v>
      </c>
      <c r="C73" s="279">
        <v>20.95</v>
      </c>
      <c r="D73" s="280">
        <v>20.916666666666664</v>
      </c>
      <c r="E73" s="280">
        <v>20.68333333333333</v>
      </c>
      <c r="F73" s="280">
        <v>20.416666666666664</v>
      </c>
      <c r="G73" s="280">
        <v>20.18333333333333</v>
      </c>
      <c r="H73" s="280">
        <v>21.18333333333333</v>
      </c>
      <c r="I73" s="280">
        <v>21.416666666666664</v>
      </c>
      <c r="J73" s="280">
        <v>21.68333333333333</v>
      </c>
      <c r="K73" s="278">
        <v>21.15</v>
      </c>
      <c r="L73" s="278">
        <v>20.65</v>
      </c>
      <c r="M73" s="278">
        <v>155.89273</v>
      </c>
    </row>
    <row r="74" spans="1:13">
      <c r="A74" s="269">
        <v>64</v>
      </c>
      <c r="B74" s="278" t="s">
        <v>72</v>
      </c>
      <c r="C74" s="279">
        <v>352</v>
      </c>
      <c r="D74" s="280">
        <v>355.45</v>
      </c>
      <c r="E74" s="280">
        <v>344.95</v>
      </c>
      <c r="F74" s="280">
        <v>337.9</v>
      </c>
      <c r="G74" s="280">
        <v>327.39999999999998</v>
      </c>
      <c r="H74" s="280">
        <v>362.5</v>
      </c>
      <c r="I74" s="280">
        <v>373</v>
      </c>
      <c r="J74" s="280">
        <v>380.05</v>
      </c>
      <c r="K74" s="278">
        <v>365.95</v>
      </c>
      <c r="L74" s="278">
        <v>348.4</v>
      </c>
      <c r="M74" s="278">
        <v>63.110439999999997</v>
      </c>
    </row>
    <row r="75" spans="1:13">
      <c r="A75" s="269">
        <v>65</v>
      </c>
      <c r="B75" s="278" t="s">
        <v>323</v>
      </c>
      <c r="C75" s="279">
        <v>407</v>
      </c>
      <c r="D75" s="280">
        <v>408.4666666666667</v>
      </c>
      <c r="E75" s="280">
        <v>403.28333333333342</v>
      </c>
      <c r="F75" s="280">
        <v>399.56666666666672</v>
      </c>
      <c r="G75" s="280">
        <v>394.38333333333344</v>
      </c>
      <c r="H75" s="280">
        <v>412.18333333333339</v>
      </c>
      <c r="I75" s="280">
        <v>417.36666666666667</v>
      </c>
      <c r="J75" s="280">
        <v>421.08333333333337</v>
      </c>
      <c r="K75" s="278">
        <v>413.65</v>
      </c>
      <c r="L75" s="278">
        <v>404.75</v>
      </c>
      <c r="M75" s="278">
        <v>1.47194</v>
      </c>
    </row>
    <row r="76" spans="1:13" s="16" customFormat="1">
      <c r="A76" s="269">
        <v>66</v>
      </c>
      <c r="B76" s="278" t="s">
        <v>325</v>
      </c>
      <c r="C76" s="279">
        <v>99.55</v>
      </c>
      <c r="D76" s="280">
        <v>99.483333333333348</v>
      </c>
      <c r="E76" s="280">
        <v>97.466666666666697</v>
      </c>
      <c r="F76" s="280">
        <v>95.383333333333354</v>
      </c>
      <c r="G76" s="280">
        <v>93.366666666666703</v>
      </c>
      <c r="H76" s="280">
        <v>101.56666666666669</v>
      </c>
      <c r="I76" s="280">
        <v>103.58333333333334</v>
      </c>
      <c r="J76" s="280">
        <v>105.66666666666669</v>
      </c>
      <c r="K76" s="278">
        <v>101.5</v>
      </c>
      <c r="L76" s="278">
        <v>97.4</v>
      </c>
      <c r="M76" s="278">
        <v>0.99158000000000002</v>
      </c>
    </row>
    <row r="77" spans="1:13" s="16" customFormat="1">
      <c r="A77" s="269">
        <v>67</v>
      </c>
      <c r="B77" s="278" t="s">
        <v>326</v>
      </c>
      <c r="C77" s="279">
        <v>2137.6999999999998</v>
      </c>
      <c r="D77" s="280">
        <v>2129.7333333333331</v>
      </c>
      <c r="E77" s="280">
        <v>2085.4666666666662</v>
      </c>
      <c r="F77" s="280">
        <v>2033.2333333333331</v>
      </c>
      <c r="G77" s="280">
        <v>1988.9666666666662</v>
      </c>
      <c r="H77" s="280">
        <v>2181.9666666666662</v>
      </c>
      <c r="I77" s="280">
        <v>2226.2333333333336</v>
      </c>
      <c r="J77" s="280">
        <v>2278.4666666666662</v>
      </c>
      <c r="K77" s="278">
        <v>2174</v>
      </c>
      <c r="L77" s="278">
        <v>2077.5</v>
      </c>
      <c r="M77" s="278">
        <v>8.6069999999999994E-2</v>
      </c>
    </row>
    <row r="78" spans="1:13" s="16" customFormat="1">
      <c r="A78" s="269">
        <v>68</v>
      </c>
      <c r="B78" s="278" t="s">
        <v>327</v>
      </c>
      <c r="C78" s="279">
        <v>536.65</v>
      </c>
      <c r="D78" s="280">
        <v>534.2166666666667</v>
      </c>
      <c r="E78" s="280">
        <v>503.43333333333339</v>
      </c>
      <c r="F78" s="280">
        <v>470.2166666666667</v>
      </c>
      <c r="G78" s="280">
        <v>439.43333333333339</v>
      </c>
      <c r="H78" s="280">
        <v>567.43333333333339</v>
      </c>
      <c r="I78" s="280">
        <v>598.2166666666667</v>
      </c>
      <c r="J78" s="280">
        <v>631.43333333333339</v>
      </c>
      <c r="K78" s="278">
        <v>565</v>
      </c>
      <c r="L78" s="278">
        <v>501</v>
      </c>
      <c r="M78" s="278">
        <v>1.5279700000000001</v>
      </c>
    </row>
    <row r="79" spans="1:13" s="16" customFormat="1">
      <c r="A79" s="269">
        <v>69</v>
      </c>
      <c r="B79" s="278" t="s">
        <v>328</v>
      </c>
      <c r="C79" s="279">
        <v>51.25</v>
      </c>
      <c r="D79" s="280">
        <v>51.666666666666664</v>
      </c>
      <c r="E79" s="280">
        <v>50.633333333333326</v>
      </c>
      <c r="F79" s="280">
        <v>50.016666666666659</v>
      </c>
      <c r="G79" s="280">
        <v>48.98333333333332</v>
      </c>
      <c r="H79" s="280">
        <v>52.283333333333331</v>
      </c>
      <c r="I79" s="280">
        <v>53.316666666666677</v>
      </c>
      <c r="J79" s="280">
        <v>53.933333333333337</v>
      </c>
      <c r="K79" s="278">
        <v>52.7</v>
      </c>
      <c r="L79" s="278">
        <v>51.05</v>
      </c>
      <c r="M79" s="278">
        <v>7.5185000000000004</v>
      </c>
    </row>
    <row r="80" spans="1:13" s="16" customFormat="1">
      <c r="A80" s="269">
        <v>70</v>
      </c>
      <c r="B80" s="278" t="s">
        <v>73</v>
      </c>
      <c r="C80" s="279">
        <v>9982.1</v>
      </c>
      <c r="D80" s="280">
        <v>10097.383333333333</v>
      </c>
      <c r="E80" s="280">
        <v>9794.8166666666657</v>
      </c>
      <c r="F80" s="280">
        <v>9607.5333333333328</v>
      </c>
      <c r="G80" s="280">
        <v>9304.9666666666653</v>
      </c>
      <c r="H80" s="280">
        <v>10284.666666666666</v>
      </c>
      <c r="I80" s="280">
        <v>10587.233333333335</v>
      </c>
      <c r="J80" s="280">
        <v>10774.516666666666</v>
      </c>
      <c r="K80" s="278">
        <v>10399.950000000001</v>
      </c>
      <c r="L80" s="278">
        <v>9910.1</v>
      </c>
      <c r="M80" s="278">
        <v>0.42651</v>
      </c>
    </row>
    <row r="81" spans="1:13" s="16" customFormat="1">
      <c r="A81" s="269">
        <v>71</v>
      </c>
      <c r="B81" s="278" t="s">
        <v>75</v>
      </c>
      <c r="C81" s="279">
        <v>359.1</v>
      </c>
      <c r="D81" s="280">
        <v>362.7166666666667</v>
      </c>
      <c r="E81" s="280">
        <v>350.58333333333337</v>
      </c>
      <c r="F81" s="280">
        <v>342.06666666666666</v>
      </c>
      <c r="G81" s="280">
        <v>329.93333333333334</v>
      </c>
      <c r="H81" s="280">
        <v>371.23333333333341</v>
      </c>
      <c r="I81" s="280">
        <v>383.36666666666673</v>
      </c>
      <c r="J81" s="280">
        <v>391.88333333333344</v>
      </c>
      <c r="K81" s="278">
        <v>374.85</v>
      </c>
      <c r="L81" s="278">
        <v>354.2</v>
      </c>
      <c r="M81" s="278">
        <v>111.00227</v>
      </c>
    </row>
    <row r="82" spans="1:13" s="16" customFormat="1">
      <c r="A82" s="269">
        <v>72</v>
      </c>
      <c r="B82" s="278" t="s">
        <v>329</v>
      </c>
      <c r="C82" s="279">
        <v>118.95</v>
      </c>
      <c r="D82" s="280">
        <v>119.53333333333335</v>
      </c>
      <c r="E82" s="280">
        <v>116.4666666666667</v>
      </c>
      <c r="F82" s="280">
        <v>113.98333333333335</v>
      </c>
      <c r="G82" s="280">
        <v>110.9166666666667</v>
      </c>
      <c r="H82" s="280">
        <v>122.01666666666669</v>
      </c>
      <c r="I82" s="280">
        <v>125.08333333333333</v>
      </c>
      <c r="J82" s="280">
        <v>127.56666666666669</v>
      </c>
      <c r="K82" s="278">
        <v>122.6</v>
      </c>
      <c r="L82" s="278">
        <v>117.05</v>
      </c>
      <c r="M82" s="278">
        <v>0.77286999999999995</v>
      </c>
    </row>
    <row r="83" spans="1:13" s="16" customFormat="1">
      <c r="A83" s="269">
        <v>73</v>
      </c>
      <c r="B83" s="278" t="s">
        <v>76</v>
      </c>
      <c r="C83" s="279">
        <v>3193.95</v>
      </c>
      <c r="D83" s="280">
        <v>3214.6</v>
      </c>
      <c r="E83" s="280">
        <v>3139.35</v>
      </c>
      <c r="F83" s="280">
        <v>3084.75</v>
      </c>
      <c r="G83" s="280">
        <v>3009.5</v>
      </c>
      <c r="H83" s="280">
        <v>3269.2</v>
      </c>
      <c r="I83" s="280">
        <v>3344.45</v>
      </c>
      <c r="J83" s="280">
        <v>3399.0499999999997</v>
      </c>
      <c r="K83" s="278">
        <v>3289.85</v>
      </c>
      <c r="L83" s="278">
        <v>3160</v>
      </c>
      <c r="M83" s="278">
        <v>13.79063</v>
      </c>
    </row>
    <row r="84" spans="1:13" s="16" customFormat="1">
      <c r="A84" s="269">
        <v>74</v>
      </c>
      <c r="B84" s="278" t="s">
        <v>315</v>
      </c>
      <c r="C84" s="279">
        <v>370.2</v>
      </c>
      <c r="D84" s="280">
        <v>369.2</v>
      </c>
      <c r="E84" s="280">
        <v>361.5</v>
      </c>
      <c r="F84" s="280">
        <v>352.8</v>
      </c>
      <c r="G84" s="280">
        <v>345.1</v>
      </c>
      <c r="H84" s="280">
        <v>377.9</v>
      </c>
      <c r="I84" s="280">
        <v>385.59999999999991</v>
      </c>
      <c r="J84" s="280">
        <v>394.29999999999995</v>
      </c>
      <c r="K84" s="278">
        <v>376.9</v>
      </c>
      <c r="L84" s="278">
        <v>360.5</v>
      </c>
      <c r="M84" s="278">
        <v>2.3543699999999999</v>
      </c>
    </row>
    <row r="85" spans="1:13" s="16" customFormat="1">
      <c r="A85" s="269">
        <v>75</v>
      </c>
      <c r="B85" s="278" t="s">
        <v>324</v>
      </c>
      <c r="C85" s="279">
        <v>72.3</v>
      </c>
      <c r="D85" s="280">
        <v>71.8</v>
      </c>
      <c r="E85" s="280">
        <v>70.599999999999994</v>
      </c>
      <c r="F85" s="280">
        <v>68.899999999999991</v>
      </c>
      <c r="G85" s="280">
        <v>67.699999999999989</v>
      </c>
      <c r="H85" s="280">
        <v>73.5</v>
      </c>
      <c r="I85" s="280">
        <v>74.700000000000017</v>
      </c>
      <c r="J85" s="280">
        <v>76.400000000000006</v>
      </c>
      <c r="K85" s="278">
        <v>73</v>
      </c>
      <c r="L85" s="278">
        <v>70.099999999999994</v>
      </c>
      <c r="M85" s="278">
        <v>4.7631699999999997</v>
      </c>
    </row>
    <row r="86" spans="1:13" s="16" customFormat="1">
      <c r="A86" s="269">
        <v>76</v>
      </c>
      <c r="B86" s="278" t="s">
        <v>77</v>
      </c>
      <c r="C86" s="279">
        <v>325.95</v>
      </c>
      <c r="D86" s="280">
        <v>329.83333333333331</v>
      </c>
      <c r="E86" s="280">
        <v>320.11666666666662</v>
      </c>
      <c r="F86" s="280">
        <v>314.2833333333333</v>
      </c>
      <c r="G86" s="280">
        <v>304.56666666666661</v>
      </c>
      <c r="H86" s="280">
        <v>335.66666666666663</v>
      </c>
      <c r="I86" s="280">
        <v>345.38333333333333</v>
      </c>
      <c r="J86" s="280">
        <v>351.21666666666664</v>
      </c>
      <c r="K86" s="278">
        <v>339.55</v>
      </c>
      <c r="L86" s="278">
        <v>324</v>
      </c>
      <c r="M86" s="278">
        <v>48.823630000000001</v>
      </c>
    </row>
    <row r="87" spans="1:13" s="16" customFormat="1">
      <c r="A87" s="269">
        <v>77</v>
      </c>
      <c r="B87" s="278" t="s">
        <v>78</v>
      </c>
      <c r="C87" s="279">
        <v>83.95</v>
      </c>
      <c r="D87" s="280">
        <v>83.7</v>
      </c>
      <c r="E87" s="280">
        <v>81.400000000000006</v>
      </c>
      <c r="F87" s="280">
        <v>78.850000000000009</v>
      </c>
      <c r="G87" s="280">
        <v>76.550000000000011</v>
      </c>
      <c r="H87" s="280">
        <v>86.25</v>
      </c>
      <c r="I87" s="280">
        <v>88.549999999999983</v>
      </c>
      <c r="J87" s="280">
        <v>91.1</v>
      </c>
      <c r="K87" s="278">
        <v>86</v>
      </c>
      <c r="L87" s="278">
        <v>81.150000000000006</v>
      </c>
      <c r="M87" s="278">
        <v>117.08692000000001</v>
      </c>
    </row>
    <row r="88" spans="1:13" s="16" customFormat="1">
      <c r="A88" s="269">
        <v>78</v>
      </c>
      <c r="B88" s="278" t="s">
        <v>333</v>
      </c>
      <c r="C88" s="279">
        <v>309.45</v>
      </c>
      <c r="D88" s="280">
        <v>302.95</v>
      </c>
      <c r="E88" s="280">
        <v>292.89999999999998</v>
      </c>
      <c r="F88" s="280">
        <v>276.34999999999997</v>
      </c>
      <c r="G88" s="280">
        <v>266.29999999999995</v>
      </c>
      <c r="H88" s="280">
        <v>319.5</v>
      </c>
      <c r="I88" s="280">
        <v>329.55000000000007</v>
      </c>
      <c r="J88" s="280">
        <v>346.1</v>
      </c>
      <c r="K88" s="278">
        <v>313</v>
      </c>
      <c r="L88" s="278">
        <v>286.39999999999998</v>
      </c>
      <c r="M88" s="278">
        <v>8.093</v>
      </c>
    </row>
    <row r="89" spans="1:13" s="16" customFormat="1">
      <c r="A89" s="269">
        <v>79</v>
      </c>
      <c r="B89" s="278" t="s">
        <v>334</v>
      </c>
      <c r="C89" s="279">
        <v>352.45</v>
      </c>
      <c r="D89" s="280">
        <v>354.43333333333339</v>
      </c>
      <c r="E89" s="280">
        <v>346.86666666666679</v>
      </c>
      <c r="F89" s="280">
        <v>341.28333333333342</v>
      </c>
      <c r="G89" s="280">
        <v>333.71666666666681</v>
      </c>
      <c r="H89" s="280">
        <v>360.01666666666677</v>
      </c>
      <c r="I89" s="280">
        <v>367.58333333333337</v>
      </c>
      <c r="J89" s="280">
        <v>373.16666666666674</v>
      </c>
      <c r="K89" s="278">
        <v>362</v>
      </c>
      <c r="L89" s="278">
        <v>348.85</v>
      </c>
      <c r="M89" s="278">
        <v>1.0343199999999999</v>
      </c>
    </row>
    <row r="90" spans="1:13" s="16" customFormat="1">
      <c r="A90" s="269">
        <v>80</v>
      </c>
      <c r="B90" s="278" t="s">
        <v>336</v>
      </c>
      <c r="C90" s="279">
        <v>217.8</v>
      </c>
      <c r="D90" s="280">
        <v>218.31666666666669</v>
      </c>
      <c r="E90" s="280">
        <v>213.48333333333338</v>
      </c>
      <c r="F90" s="280">
        <v>209.16666666666669</v>
      </c>
      <c r="G90" s="280">
        <v>204.33333333333337</v>
      </c>
      <c r="H90" s="280">
        <v>222.63333333333338</v>
      </c>
      <c r="I90" s="280">
        <v>227.4666666666667</v>
      </c>
      <c r="J90" s="280">
        <v>231.78333333333339</v>
      </c>
      <c r="K90" s="278">
        <v>223.15</v>
      </c>
      <c r="L90" s="278">
        <v>214</v>
      </c>
      <c r="M90" s="278">
        <v>0.31376999999999999</v>
      </c>
    </row>
    <row r="91" spans="1:13" s="16" customFormat="1">
      <c r="A91" s="269">
        <v>81</v>
      </c>
      <c r="B91" s="278" t="s">
        <v>330</v>
      </c>
      <c r="C91" s="279">
        <v>373.75</v>
      </c>
      <c r="D91" s="280">
        <v>376.08333333333331</v>
      </c>
      <c r="E91" s="280">
        <v>367.66666666666663</v>
      </c>
      <c r="F91" s="280">
        <v>361.58333333333331</v>
      </c>
      <c r="G91" s="280">
        <v>353.16666666666663</v>
      </c>
      <c r="H91" s="280">
        <v>382.16666666666663</v>
      </c>
      <c r="I91" s="280">
        <v>390.58333333333326</v>
      </c>
      <c r="J91" s="280">
        <v>396.66666666666663</v>
      </c>
      <c r="K91" s="278">
        <v>384.5</v>
      </c>
      <c r="L91" s="278">
        <v>370</v>
      </c>
      <c r="M91" s="278">
        <v>0.84746999999999995</v>
      </c>
    </row>
    <row r="92" spans="1:13" s="16" customFormat="1">
      <c r="A92" s="269">
        <v>82</v>
      </c>
      <c r="B92" s="278" t="s">
        <v>79</v>
      </c>
      <c r="C92" s="279">
        <v>122.05</v>
      </c>
      <c r="D92" s="280">
        <v>122.08333333333333</v>
      </c>
      <c r="E92" s="280">
        <v>120.16666666666666</v>
      </c>
      <c r="F92" s="280">
        <v>118.28333333333333</v>
      </c>
      <c r="G92" s="280">
        <v>116.36666666666666</v>
      </c>
      <c r="H92" s="280">
        <v>123.96666666666665</v>
      </c>
      <c r="I92" s="280">
        <v>125.88333333333331</v>
      </c>
      <c r="J92" s="280">
        <v>127.76666666666665</v>
      </c>
      <c r="K92" s="278">
        <v>124</v>
      </c>
      <c r="L92" s="278">
        <v>120.2</v>
      </c>
      <c r="M92" s="278">
        <v>8.0170100000000009</v>
      </c>
    </row>
    <row r="93" spans="1:13" s="16" customFormat="1">
      <c r="A93" s="269">
        <v>83</v>
      </c>
      <c r="B93" s="278" t="s">
        <v>331</v>
      </c>
      <c r="C93" s="279">
        <v>190.95</v>
      </c>
      <c r="D93" s="280">
        <v>192.25</v>
      </c>
      <c r="E93" s="280">
        <v>186.75</v>
      </c>
      <c r="F93" s="280">
        <v>182.55</v>
      </c>
      <c r="G93" s="280">
        <v>177.05</v>
      </c>
      <c r="H93" s="280">
        <v>196.45</v>
      </c>
      <c r="I93" s="280">
        <v>201.95</v>
      </c>
      <c r="J93" s="280">
        <v>206.14999999999998</v>
      </c>
      <c r="K93" s="278">
        <v>197.75</v>
      </c>
      <c r="L93" s="278">
        <v>188.05</v>
      </c>
      <c r="M93" s="278">
        <v>0.97509999999999997</v>
      </c>
    </row>
    <row r="94" spans="1:13" s="16" customFormat="1">
      <c r="A94" s="269">
        <v>84</v>
      </c>
      <c r="B94" s="278" t="s">
        <v>339</v>
      </c>
      <c r="C94" s="279">
        <v>221.6</v>
      </c>
      <c r="D94" s="280">
        <v>221.41666666666666</v>
      </c>
      <c r="E94" s="280">
        <v>218.83333333333331</v>
      </c>
      <c r="F94" s="280">
        <v>216.06666666666666</v>
      </c>
      <c r="G94" s="280">
        <v>213.48333333333332</v>
      </c>
      <c r="H94" s="280">
        <v>224.18333333333331</v>
      </c>
      <c r="I94" s="280">
        <v>226.76666666666662</v>
      </c>
      <c r="J94" s="280">
        <v>229.5333333333333</v>
      </c>
      <c r="K94" s="278">
        <v>224</v>
      </c>
      <c r="L94" s="278">
        <v>218.65</v>
      </c>
      <c r="M94" s="278">
        <v>2.4994100000000001</v>
      </c>
    </row>
    <row r="95" spans="1:13" s="16" customFormat="1">
      <c r="A95" s="269">
        <v>85</v>
      </c>
      <c r="B95" s="278" t="s">
        <v>337</v>
      </c>
      <c r="C95" s="279">
        <v>783.1</v>
      </c>
      <c r="D95" s="280">
        <v>788.13333333333321</v>
      </c>
      <c r="E95" s="280">
        <v>771.26666666666642</v>
      </c>
      <c r="F95" s="280">
        <v>759.43333333333317</v>
      </c>
      <c r="G95" s="280">
        <v>742.56666666666638</v>
      </c>
      <c r="H95" s="280">
        <v>799.96666666666647</v>
      </c>
      <c r="I95" s="280">
        <v>816.83333333333326</v>
      </c>
      <c r="J95" s="280">
        <v>828.66666666666652</v>
      </c>
      <c r="K95" s="278">
        <v>805</v>
      </c>
      <c r="L95" s="278">
        <v>776.3</v>
      </c>
      <c r="M95" s="278">
        <v>1.4720599999999999</v>
      </c>
    </row>
    <row r="96" spans="1:13" s="16" customFormat="1">
      <c r="A96" s="269">
        <v>86</v>
      </c>
      <c r="B96" s="278" t="s">
        <v>338</v>
      </c>
      <c r="C96" s="279">
        <v>15.1</v>
      </c>
      <c r="D96" s="280">
        <v>15.183333333333332</v>
      </c>
      <c r="E96" s="280">
        <v>14.916666666666664</v>
      </c>
      <c r="F96" s="280">
        <v>14.733333333333333</v>
      </c>
      <c r="G96" s="280">
        <v>14.466666666666665</v>
      </c>
      <c r="H96" s="280">
        <v>15.366666666666664</v>
      </c>
      <c r="I96" s="280">
        <v>15.633333333333333</v>
      </c>
      <c r="J96" s="280">
        <v>15.816666666666663</v>
      </c>
      <c r="K96" s="278">
        <v>15.45</v>
      </c>
      <c r="L96" s="278">
        <v>15</v>
      </c>
      <c r="M96" s="278">
        <v>4.9261200000000001</v>
      </c>
    </row>
    <row r="97" spans="1:13" s="16" customFormat="1">
      <c r="A97" s="269">
        <v>87</v>
      </c>
      <c r="B97" s="278" t="s">
        <v>340</v>
      </c>
      <c r="C97" s="279">
        <v>118.05</v>
      </c>
      <c r="D97" s="280">
        <v>118.53333333333335</v>
      </c>
      <c r="E97" s="280">
        <v>116.11666666666669</v>
      </c>
      <c r="F97" s="280">
        <v>114.18333333333334</v>
      </c>
      <c r="G97" s="280">
        <v>111.76666666666668</v>
      </c>
      <c r="H97" s="280">
        <v>120.4666666666667</v>
      </c>
      <c r="I97" s="280">
        <v>122.88333333333335</v>
      </c>
      <c r="J97" s="280">
        <v>124.81666666666671</v>
      </c>
      <c r="K97" s="278">
        <v>120.95</v>
      </c>
      <c r="L97" s="278">
        <v>116.6</v>
      </c>
      <c r="M97" s="278">
        <v>1.47461</v>
      </c>
    </row>
    <row r="98" spans="1:13" s="16" customFormat="1">
      <c r="A98" s="269">
        <v>88</v>
      </c>
      <c r="B98" s="278" t="s">
        <v>341</v>
      </c>
      <c r="C98" s="279">
        <v>2201.1</v>
      </c>
      <c r="D98" s="280">
        <v>2197.5833333333335</v>
      </c>
      <c r="E98" s="280">
        <v>2175.166666666667</v>
      </c>
      <c r="F98" s="280">
        <v>2149.2333333333336</v>
      </c>
      <c r="G98" s="280">
        <v>2126.8166666666671</v>
      </c>
      <c r="H98" s="280">
        <v>2223.5166666666669</v>
      </c>
      <c r="I98" s="280">
        <v>2245.9333333333338</v>
      </c>
      <c r="J98" s="280">
        <v>2271.8666666666668</v>
      </c>
      <c r="K98" s="278">
        <v>2220</v>
      </c>
      <c r="L98" s="278">
        <v>2171.65</v>
      </c>
      <c r="M98" s="278">
        <v>3.8780000000000002E-2</v>
      </c>
    </row>
    <row r="99" spans="1:13" s="16" customFormat="1">
      <c r="A99" s="269">
        <v>89</v>
      </c>
      <c r="B99" s="278" t="s">
        <v>82</v>
      </c>
      <c r="C99" s="279">
        <v>606.9</v>
      </c>
      <c r="D99" s="280">
        <v>598.31666666666672</v>
      </c>
      <c r="E99" s="280">
        <v>584.63333333333344</v>
      </c>
      <c r="F99" s="280">
        <v>562.36666666666667</v>
      </c>
      <c r="G99" s="280">
        <v>548.68333333333339</v>
      </c>
      <c r="H99" s="280">
        <v>620.58333333333348</v>
      </c>
      <c r="I99" s="280">
        <v>634.26666666666665</v>
      </c>
      <c r="J99" s="280">
        <v>656.53333333333353</v>
      </c>
      <c r="K99" s="278">
        <v>612</v>
      </c>
      <c r="L99" s="278">
        <v>576.04999999999995</v>
      </c>
      <c r="M99" s="278">
        <v>8.3024299999999993</v>
      </c>
    </row>
    <row r="100" spans="1:13" s="16" customFormat="1">
      <c r="A100" s="269">
        <v>90</v>
      </c>
      <c r="B100" s="278" t="s">
        <v>335</v>
      </c>
      <c r="C100" s="279">
        <v>135.69999999999999</v>
      </c>
      <c r="D100" s="280">
        <v>130.68333333333331</v>
      </c>
      <c r="E100" s="280">
        <v>122.01666666666662</v>
      </c>
      <c r="F100" s="280">
        <v>108.33333333333331</v>
      </c>
      <c r="G100" s="280">
        <v>99.666666666666629</v>
      </c>
      <c r="H100" s="280">
        <v>144.36666666666662</v>
      </c>
      <c r="I100" s="280">
        <v>153.0333333333333</v>
      </c>
      <c r="J100" s="280">
        <v>166.71666666666661</v>
      </c>
      <c r="K100" s="278">
        <v>139.35</v>
      </c>
      <c r="L100" s="278">
        <v>117</v>
      </c>
      <c r="M100" s="278">
        <v>4.6898099999999996</v>
      </c>
    </row>
    <row r="101" spans="1:13">
      <c r="A101" s="269">
        <v>91</v>
      </c>
      <c r="B101" s="278" t="s">
        <v>342</v>
      </c>
      <c r="C101" s="279">
        <v>146.05000000000001</v>
      </c>
      <c r="D101" s="280">
        <v>157.08333333333334</v>
      </c>
      <c r="E101" s="280">
        <v>132.9666666666667</v>
      </c>
      <c r="F101" s="280">
        <v>119.88333333333335</v>
      </c>
      <c r="G101" s="280">
        <v>95.766666666666708</v>
      </c>
      <c r="H101" s="280">
        <v>170.16666666666669</v>
      </c>
      <c r="I101" s="280">
        <v>194.2833333333333</v>
      </c>
      <c r="J101" s="280">
        <v>207.36666666666667</v>
      </c>
      <c r="K101" s="278">
        <v>181.2</v>
      </c>
      <c r="L101" s="278">
        <v>144</v>
      </c>
      <c r="M101" s="278">
        <v>11.0853</v>
      </c>
    </row>
    <row r="102" spans="1:13">
      <c r="A102" s="269">
        <v>92</v>
      </c>
      <c r="B102" s="278" t="s">
        <v>343</v>
      </c>
      <c r="C102" s="279">
        <v>129.75</v>
      </c>
      <c r="D102" s="280">
        <v>129.58333333333334</v>
      </c>
      <c r="E102" s="280">
        <v>127.66666666666669</v>
      </c>
      <c r="F102" s="280">
        <v>125.58333333333334</v>
      </c>
      <c r="G102" s="280">
        <v>123.66666666666669</v>
      </c>
      <c r="H102" s="280">
        <v>131.66666666666669</v>
      </c>
      <c r="I102" s="280">
        <v>133.58333333333337</v>
      </c>
      <c r="J102" s="280">
        <v>135.66666666666669</v>
      </c>
      <c r="K102" s="278">
        <v>131.5</v>
      </c>
      <c r="L102" s="278">
        <v>127.5</v>
      </c>
      <c r="M102" s="278">
        <v>7.2146999999999997</v>
      </c>
    </row>
    <row r="103" spans="1:13">
      <c r="A103" s="269">
        <v>93</v>
      </c>
      <c r="B103" s="278" t="s">
        <v>344</v>
      </c>
      <c r="C103" s="279">
        <v>62.5</v>
      </c>
      <c r="D103" s="280">
        <v>62.583333333333336</v>
      </c>
      <c r="E103" s="280">
        <v>61.516666666666673</v>
      </c>
      <c r="F103" s="280">
        <v>60.533333333333339</v>
      </c>
      <c r="G103" s="280">
        <v>59.466666666666676</v>
      </c>
      <c r="H103" s="280">
        <v>63.56666666666667</v>
      </c>
      <c r="I103" s="280">
        <v>64.633333333333326</v>
      </c>
      <c r="J103" s="280">
        <v>65.616666666666674</v>
      </c>
      <c r="K103" s="278">
        <v>63.65</v>
      </c>
      <c r="L103" s="278">
        <v>61.6</v>
      </c>
      <c r="M103" s="278">
        <v>3.0434800000000002</v>
      </c>
    </row>
    <row r="104" spans="1:13">
      <c r="A104" s="269">
        <v>94</v>
      </c>
      <c r="B104" s="278" t="s">
        <v>83</v>
      </c>
      <c r="C104" s="279">
        <v>147.19999999999999</v>
      </c>
      <c r="D104" s="280">
        <v>143.46666666666667</v>
      </c>
      <c r="E104" s="280">
        <v>139.23333333333335</v>
      </c>
      <c r="F104" s="280">
        <v>131.26666666666668</v>
      </c>
      <c r="G104" s="280">
        <v>127.03333333333336</v>
      </c>
      <c r="H104" s="280">
        <v>151.43333333333334</v>
      </c>
      <c r="I104" s="280">
        <v>155.66666666666663</v>
      </c>
      <c r="J104" s="280">
        <v>163.63333333333333</v>
      </c>
      <c r="K104" s="278">
        <v>147.69999999999999</v>
      </c>
      <c r="L104" s="278">
        <v>135.5</v>
      </c>
      <c r="M104" s="278">
        <v>131.93550999999999</v>
      </c>
    </row>
    <row r="105" spans="1:13">
      <c r="A105" s="269">
        <v>95</v>
      </c>
      <c r="B105" s="278" t="s">
        <v>345</v>
      </c>
      <c r="C105" s="279">
        <v>282.60000000000002</v>
      </c>
      <c r="D105" s="280">
        <v>282.68333333333334</v>
      </c>
      <c r="E105" s="280">
        <v>280.4666666666667</v>
      </c>
      <c r="F105" s="280">
        <v>278.33333333333337</v>
      </c>
      <c r="G105" s="280">
        <v>276.11666666666673</v>
      </c>
      <c r="H105" s="280">
        <v>284.81666666666666</v>
      </c>
      <c r="I105" s="280">
        <v>287.03333333333325</v>
      </c>
      <c r="J105" s="280">
        <v>289.16666666666663</v>
      </c>
      <c r="K105" s="278">
        <v>284.89999999999998</v>
      </c>
      <c r="L105" s="278">
        <v>280.55</v>
      </c>
      <c r="M105" s="278">
        <v>0.39256999999999997</v>
      </c>
    </row>
    <row r="106" spans="1:13">
      <c r="A106" s="269">
        <v>96</v>
      </c>
      <c r="B106" s="278" t="s">
        <v>84</v>
      </c>
      <c r="C106" s="279">
        <v>598.6</v>
      </c>
      <c r="D106" s="280">
        <v>604.36666666666667</v>
      </c>
      <c r="E106" s="280">
        <v>587.48333333333335</v>
      </c>
      <c r="F106" s="280">
        <v>576.36666666666667</v>
      </c>
      <c r="G106" s="280">
        <v>559.48333333333335</v>
      </c>
      <c r="H106" s="280">
        <v>615.48333333333335</v>
      </c>
      <c r="I106" s="280">
        <v>632.36666666666679</v>
      </c>
      <c r="J106" s="280">
        <v>643.48333333333335</v>
      </c>
      <c r="K106" s="278">
        <v>621.25</v>
      </c>
      <c r="L106" s="278">
        <v>593.25</v>
      </c>
      <c r="M106" s="278">
        <v>81.93432</v>
      </c>
    </row>
    <row r="107" spans="1:13">
      <c r="A107" s="269">
        <v>97</v>
      </c>
      <c r="B107" s="278" t="s">
        <v>85</v>
      </c>
      <c r="C107" s="279">
        <v>135.4</v>
      </c>
      <c r="D107" s="280">
        <v>136.46666666666667</v>
      </c>
      <c r="E107" s="280">
        <v>133.38333333333333</v>
      </c>
      <c r="F107" s="280">
        <v>131.36666666666665</v>
      </c>
      <c r="G107" s="280">
        <v>128.2833333333333</v>
      </c>
      <c r="H107" s="280">
        <v>138.48333333333335</v>
      </c>
      <c r="I107" s="280">
        <v>141.56666666666666</v>
      </c>
      <c r="J107" s="280">
        <v>143.58333333333337</v>
      </c>
      <c r="K107" s="278">
        <v>139.55000000000001</v>
      </c>
      <c r="L107" s="278">
        <v>134.44999999999999</v>
      </c>
      <c r="M107" s="278">
        <v>70.644850000000005</v>
      </c>
    </row>
    <row r="108" spans="1:13">
      <c r="A108" s="269">
        <v>98</v>
      </c>
      <c r="B108" s="286" t="s">
        <v>346</v>
      </c>
      <c r="C108" s="279">
        <v>244.95</v>
      </c>
      <c r="D108" s="280">
        <v>246.93333333333331</v>
      </c>
      <c r="E108" s="280">
        <v>242.11666666666662</v>
      </c>
      <c r="F108" s="280">
        <v>239.2833333333333</v>
      </c>
      <c r="G108" s="280">
        <v>234.46666666666661</v>
      </c>
      <c r="H108" s="280">
        <v>249.76666666666662</v>
      </c>
      <c r="I108" s="280">
        <v>254.58333333333329</v>
      </c>
      <c r="J108" s="280">
        <v>257.41666666666663</v>
      </c>
      <c r="K108" s="278">
        <v>251.75</v>
      </c>
      <c r="L108" s="278">
        <v>244.1</v>
      </c>
      <c r="M108" s="278">
        <v>2.0910600000000001</v>
      </c>
    </row>
    <row r="109" spans="1:13">
      <c r="A109" s="269">
        <v>99</v>
      </c>
      <c r="B109" s="278" t="s">
        <v>86</v>
      </c>
      <c r="C109" s="279">
        <v>1505.85</v>
      </c>
      <c r="D109" s="280">
        <v>1519.6999999999998</v>
      </c>
      <c r="E109" s="280">
        <v>1473.5999999999997</v>
      </c>
      <c r="F109" s="280">
        <v>1441.35</v>
      </c>
      <c r="G109" s="280">
        <v>1395.2499999999998</v>
      </c>
      <c r="H109" s="280">
        <v>1551.9499999999996</v>
      </c>
      <c r="I109" s="280">
        <v>1598.05</v>
      </c>
      <c r="J109" s="280">
        <v>1630.2999999999995</v>
      </c>
      <c r="K109" s="278">
        <v>1565.8</v>
      </c>
      <c r="L109" s="278">
        <v>1487.45</v>
      </c>
      <c r="M109" s="278">
        <v>12.06653</v>
      </c>
    </row>
    <row r="110" spans="1:13">
      <c r="A110" s="269">
        <v>100</v>
      </c>
      <c r="B110" s="278" t="s">
        <v>87</v>
      </c>
      <c r="C110" s="279">
        <v>357.2</v>
      </c>
      <c r="D110" s="280">
        <v>359.2</v>
      </c>
      <c r="E110" s="280">
        <v>350.45</v>
      </c>
      <c r="F110" s="280">
        <v>343.7</v>
      </c>
      <c r="G110" s="280">
        <v>334.95</v>
      </c>
      <c r="H110" s="280">
        <v>365.95</v>
      </c>
      <c r="I110" s="280">
        <v>374.7</v>
      </c>
      <c r="J110" s="280">
        <v>381.45</v>
      </c>
      <c r="K110" s="278">
        <v>367.95</v>
      </c>
      <c r="L110" s="278">
        <v>352.45</v>
      </c>
      <c r="M110" s="278">
        <v>12.31981</v>
      </c>
    </row>
    <row r="111" spans="1:13">
      <c r="A111" s="269">
        <v>101</v>
      </c>
      <c r="B111" s="278" t="s">
        <v>237</v>
      </c>
      <c r="C111" s="279">
        <v>564</v>
      </c>
      <c r="D111" s="280">
        <v>568.51666666666665</v>
      </c>
      <c r="E111" s="280">
        <v>557.0333333333333</v>
      </c>
      <c r="F111" s="280">
        <v>550.06666666666661</v>
      </c>
      <c r="G111" s="280">
        <v>538.58333333333326</v>
      </c>
      <c r="H111" s="280">
        <v>575.48333333333335</v>
      </c>
      <c r="I111" s="280">
        <v>586.9666666666667</v>
      </c>
      <c r="J111" s="280">
        <v>593.93333333333339</v>
      </c>
      <c r="K111" s="278">
        <v>580</v>
      </c>
      <c r="L111" s="278">
        <v>561.54999999999995</v>
      </c>
      <c r="M111" s="278">
        <v>1.3608</v>
      </c>
    </row>
    <row r="112" spans="1:13">
      <c r="A112" s="269">
        <v>102</v>
      </c>
      <c r="B112" s="278" t="s">
        <v>347</v>
      </c>
      <c r="C112" s="279">
        <v>446.3</v>
      </c>
      <c r="D112" s="280">
        <v>438</v>
      </c>
      <c r="E112" s="280">
        <v>429.7</v>
      </c>
      <c r="F112" s="280">
        <v>413.09999999999997</v>
      </c>
      <c r="G112" s="280">
        <v>404.79999999999995</v>
      </c>
      <c r="H112" s="280">
        <v>454.6</v>
      </c>
      <c r="I112" s="280">
        <v>462.9</v>
      </c>
      <c r="J112" s="280">
        <v>479.50000000000006</v>
      </c>
      <c r="K112" s="278">
        <v>446.3</v>
      </c>
      <c r="L112" s="278">
        <v>421.4</v>
      </c>
      <c r="M112" s="278">
        <v>1.0845499999999999</v>
      </c>
    </row>
    <row r="113" spans="1:13">
      <c r="A113" s="269">
        <v>103</v>
      </c>
      <c r="B113" s="278" t="s">
        <v>332</v>
      </c>
      <c r="C113" s="279">
        <v>1456.5</v>
      </c>
      <c r="D113" s="280">
        <v>1440.1333333333332</v>
      </c>
      <c r="E113" s="280">
        <v>1417.2666666666664</v>
      </c>
      <c r="F113" s="280">
        <v>1378.0333333333333</v>
      </c>
      <c r="G113" s="280">
        <v>1355.1666666666665</v>
      </c>
      <c r="H113" s="280">
        <v>1479.3666666666663</v>
      </c>
      <c r="I113" s="280">
        <v>1502.2333333333331</v>
      </c>
      <c r="J113" s="280">
        <v>1541.4666666666662</v>
      </c>
      <c r="K113" s="278">
        <v>1463</v>
      </c>
      <c r="L113" s="278">
        <v>1400.9</v>
      </c>
      <c r="M113" s="278">
        <v>0.15705</v>
      </c>
    </row>
    <row r="114" spans="1:13">
      <c r="A114" s="269">
        <v>104</v>
      </c>
      <c r="B114" s="278" t="s">
        <v>238</v>
      </c>
      <c r="C114" s="279">
        <v>214.75</v>
      </c>
      <c r="D114" s="280">
        <v>214.85</v>
      </c>
      <c r="E114" s="280">
        <v>210</v>
      </c>
      <c r="F114" s="280">
        <v>205.25</v>
      </c>
      <c r="G114" s="280">
        <v>200.4</v>
      </c>
      <c r="H114" s="280">
        <v>219.6</v>
      </c>
      <c r="I114" s="280">
        <v>224.44999999999996</v>
      </c>
      <c r="J114" s="280">
        <v>229.2</v>
      </c>
      <c r="K114" s="278">
        <v>219.7</v>
      </c>
      <c r="L114" s="278">
        <v>210.1</v>
      </c>
      <c r="M114" s="278">
        <v>7.2650600000000001</v>
      </c>
    </row>
    <row r="115" spans="1:13">
      <c r="A115" s="269">
        <v>105</v>
      </c>
      <c r="B115" s="278" t="s">
        <v>236</v>
      </c>
      <c r="C115" s="279">
        <v>124.95</v>
      </c>
      <c r="D115" s="280">
        <v>123.96666666666665</v>
      </c>
      <c r="E115" s="280">
        <v>121.98333333333331</v>
      </c>
      <c r="F115" s="280">
        <v>119.01666666666665</v>
      </c>
      <c r="G115" s="280">
        <v>117.0333333333333</v>
      </c>
      <c r="H115" s="280">
        <v>126.93333333333331</v>
      </c>
      <c r="I115" s="280">
        <v>128.91666666666666</v>
      </c>
      <c r="J115" s="280">
        <v>131.88333333333333</v>
      </c>
      <c r="K115" s="278">
        <v>125.95</v>
      </c>
      <c r="L115" s="278">
        <v>121</v>
      </c>
      <c r="M115" s="278">
        <v>12.92299</v>
      </c>
    </row>
    <row r="116" spans="1:13">
      <c r="A116" s="269">
        <v>106</v>
      </c>
      <c r="B116" s="278" t="s">
        <v>88</v>
      </c>
      <c r="C116" s="279">
        <v>386.25</v>
      </c>
      <c r="D116" s="280">
        <v>379.45</v>
      </c>
      <c r="E116" s="280">
        <v>370.45</v>
      </c>
      <c r="F116" s="280">
        <v>354.65</v>
      </c>
      <c r="G116" s="280">
        <v>345.65</v>
      </c>
      <c r="H116" s="280">
        <v>395.25</v>
      </c>
      <c r="I116" s="280">
        <v>404.25</v>
      </c>
      <c r="J116" s="280">
        <v>420.05</v>
      </c>
      <c r="K116" s="278">
        <v>388.45</v>
      </c>
      <c r="L116" s="278">
        <v>363.65</v>
      </c>
      <c r="M116" s="278">
        <v>21.750350000000001</v>
      </c>
    </row>
    <row r="117" spans="1:13">
      <c r="A117" s="269">
        <v>107</v>
      </c>
      <c r="B117" s="278" t="s">
        <v>348</v>
      </c>
      <c r="C117" s="279">
        <v>202.55</v>
      </c>
      <c r="D117" s="280">
        <v>204.06666666666669</v>
      </c>
      <c r="E117" s="280">
        <v>198.68333333333339</v>
      </c>
      <c r="F117" s="280">
        <v>194.81666666666669</v>
      </c>
      <c r="G117" s="280">
        <v>189.43333333333339</v>
      </c>
      <c r="H117" s="280">
        <v>207.93333333333339</v>
      </c>
      <c r="I117" s="280">
        <v>213.31666666666666</v>
      </c>
      <c r="J117" s="280">
        <v>217.18333333333339</v>
      </c>
      <c r="K117" s="278">
        <v>209.45</v>
      </c>
      <c r="L117" s="278">
        <v>200.2</v>
      </c>
      <c r="M117" s="278">
        <v>9.6727000000000007</v>
      </c>
    </row>
    <row r="118" spans="1:13">
      <c r="A118" s="269">
        <v>108</v>
      </c>
      <c r="B118" s="278" t="s">
        <v>89</v>
      </c>
      <c r="C118" s="279">
        <v>487.55</v>
      </c>
      <c r="D118" s="280">
        <v>488.11666666666662</v>
      </c>
      <c r="E118" s="280">
        <v>481.83333333333326</v>
      </c>
      <c r="F118" s="280">
        <v>476.11666666666662</v>
      </c>
      <c r="G118" s="280">
        <v>469.83333333333326</v>
      </c>
      <c r="H118" s="280">
        <v>493.83333333333326</v>
      </c>
      <c r="I118" s="280">
        <v>500.11666666666667</v>
      </c>
      <c r="J118" s="280">
        <v>505.83333333333326</v>
      </c>
      <c r="K118" s="278">
        <v>494.4</v>
      </c>
      <c r="L118" s="278">
        <v>482.4</v>
      </c>
      <c r="M118" s="278">
        <v>20.10669</v>
      </c>
    </row>
    <row r="119" spans="1:13">
      <c r="A119" s="269">
        <v>109</v>
      </c>
      <c r="B119" s="278" t="s">
        <v>239</v>
      </c>
      <c r="C119" s="279">
        <v>528.5</v>
      </c>
      <c r="D119" s="280">
        <v>532.19999999999993</v>
      </c>
      <c r="E119" s="280">
        <v>519.64999999999986</v>
      </c>
      <c r="F119" s="280">
        <v>510.79999999999995</v>
      </c>
      <c r="G119" s="280">
        <v>498.24999999999989</v>
      </c>
      <c r="H119" s="280">
        <v>541.04999999999984</v>
      </c>
      <c r="I119" s="280">
        <v>553.5999999999998</v>
      </c>
      <c r="J119" s="280">
        <v>562.44999999999982</v>
      </c>
      <c r="K119" s="278">
        <v>544.75</v>
      </c>
      <c r="L119" s="278">
        <v>523.35</v>
      </c>
      <c r="M119" s="278">
        <v>0.48142000000000001</v>
      </c>
    </row>
    <row r="120" spans="1:13">
      <c r="A120" s="269">
        <v>110</v>
      </c>
      <c r="B120" s="278" t="s">
        <v>349</v>
      </c>
      <c r="C120" s="279">
        <v>74.400000000000006</v>
      </c>
      <c r="D120" s="280">
        <v>74.566666666666663</v>
      </c>
      <c r="E120" s="280">
        <v>73.883333333333326</v>
      </c>
      <c r="F120" s="280">
        <v>73.36666666666666</v>
      </c>
      <c r="G120" s="280">
        <v>72.683333333333323</v>
      </c>
      <c r="H120" s="280">
        <v>75.083333333333329</v>
      </c>
      <c r="I120" s="280">
        <v>75.766666666666666</v>
      </c>
      <c r="J120" s="280">
        <v>76.283333333333331</v>
      </c>
      <c r="K120" s="278">
        <v>75.25</v>
      </c>
      <c r="L120" s="278">
        <v>74.05</v>
      </c>
      <c r="M120" s="278">
        <v>0.67249999999999999</v>
      </c>
    </row>
    <row r="121" spans="1:13">
      <c r="A121" s="269">
        <v>111</v>
      </c>
      <c r="B121" s="278" t="s">
        <v>356</v>
      </c>
      <c r="C121" s="279">
        <v>239.8</v>
      </c>
      <c r="D121" s="280">
        <v>240.43333333333331</v>
      </c>
      <c r="E121" s="280">
        <v>235.66666666666663</v>
      </c>
      <c r="F121" s="280">
        <v>231.53333333333333</v>
      </c>
      <c r="G121" s="280">
        <v>226.76666666666665</v>
      </c>
      <c r="H121" s="280">
        <v>244.56666666666661</v>
      </c>
      <c r="I121" s="280">
        <v>249.33333333333331</v>
      </c>
      <c r="J121" s="280">
        <v>253.46666666666658</v>
      </c>
      <c r="K121" s="278">
        <v>245.2</v>
      </c>
      <c r="L121" s="278">
        <v>236.3</v>
      </c>
      <c r="M121" s="278">
        <v>1.76732</v>
      </c>
    </row>
    <row r="122" spans="1:13">
      <c r="A122" s="269">
        <v>112</v>
      </c>
      <c r="B122" s="278" t="s">
        <v>357</v>
      </c>
      <c r="C122" s="279">
        <v>84.3</v>
      </c>
      <c r="D122" s="280">
        <v>85.683333333333337</v>
      </c>
      <c r="E122" s="280">
        <v>81.666666666666671</v>
      </c>
      <c r="F122" s="280">
        <v>79.033333333333331</v>
      </c>
      <c r="G122" s="280">
        <v>75.016666666666666</v>
      </c>
      <c r="H122" s="280">
        <v>88.316666666666677</v>
      </c>
      <c r="I122" s="280">
        <v>92.333333333333329</v>
      </c>
      <c r="J122" s="280">
        <v>94.966666666666683</v>
      </c>
      <c r="K122" s="278">
        <v>89.7</v>
      </c>
      <c r="L122" s="278">
        <v>83.05</v>
      </c>
      <c r="M122" s="278">
        <v>1.13653</v>
      </c>
    </row>
    <row r="123" spans="1:13">
      <c r="A123" s="269">
        <v>113</v>
      </c>
      <c r="B123" s="278" t="s">
        <v>350</v>
      </c>
      <c r="C123" s="279">
        <v>80.95</v>
      </c>
      <c r="D123" s="280">
        <v>81.600000000000009</v>
      </c>
      <c r="E123" s="280">
        <v>80.000000000000014</v>
      </c>
      <c r="F123" s="280">
        <v>79.050000000000011</v>
      </c>
      <c r="G123" s="280">
        <v>77.450000000000017</v>
      </c>
      <c r="H123" s="280">
        <v>82.550000000000011</v>
      </c>
      <c r="I123" s="280">
        <v>84.15</v>
      </c>
      <c r="J123" s="280">
        <v>85.100000000000009</v>
      </c>
      <c r="K123" s="278">
        <v>83.2</v>
      </c>
      <c r="L123" s="278">
        <v>80.650000000000006</v>
      </c>
      <c r="M123" s="278">
        <v>14.92803</v>
      </c>
    </row>
    <row r="124" spans="1:13">
      <c r="A124" s="269">
        <v>114</v>
      </c>
      <c r="B124" s="278" t="s">
        <v>351</v>
      </c>
      <c r="C124" s="279">
        <v>281.75</v>
      </c>
      <c r="D124" s="280">
        <v>274.8</v>
      </c>
      <c r="E124" s="280">
        <v>265</v>
      </c>
      <c r="F124" s="280">
        <v>248.25</v>
      </c>
      <c r="G124" s="280">
        <v>238.45</v>
      </c>
      <c r="H124" s="280">
        <v>291.55</v>
      </c>
      <c r="I124" s="280">
        <v>301.35000000000008</v>
      </c>
      <c r="J124" s="280">
        <v>318.10000000000002</v>
      </c>
      <c r="K124" s="278">
        <v>284.60000000000002</v>
      </c>
      <c r="L124" s="278">
        <v>258.05</v>
      </c>
      <c r="M124" s="278">
        <v>3.88015</v>
      </c>
    </row>
    <row r="125" spans="1:13">
      <c r="A125" s="269">
        <v>115</v>
      </c>
      <c r="B125" s="278" t="s">
        <v>352</v>
      </c>
      <c r="C125" s="279">
        <v>485.6</v>
      </c>
      <c r="D125" s="280">
        <v>488.88333333333338</v>
      </c>
      <c r="E125" s="280">
        <v>478.76666666666677</v>
      </c>
      <c r="F125" s="280">
        <v>471.93333333333339</v>
      </c>
      <c r="G125" s="280">
        <v>461.81666666666678</v>
      </c>
      <c r="H125" s="280">
        <v>495.71666666666675</v>
      </c>
      <c r="I125" s="280">
        <v>505.83333333333343</v>
      </c>
      <c r="J125" s="280">
        <v>512.66666666666674</v>
      </c>
      <c r="K125" s="278">
        <v>499</v>
      </c>
      <c r="L125" s="278">
        <v>482.05</v>
      </c>
      <c r="M125" s="278">
        <v>11.333399999999999</v>
      </c>
    </row>
    <row r="126" spans="1:13">
      <c r="A126" s="269">
        <v>116</v>
      </c>
      <c r="B126" s="278" t="s">
        <v>353</v>
      </c>
      <c r="C126" s="279">
        <v>68.45</v>
      </c>
      <c r="D126" s="280">
        <v>68.733333333333334</v>
      </c>
      <c r="E126" s="280">
        <v>67.716666666666669</v>
      </c>
      <c r="F126" s="280">
        <v>66.983333333333334</v>
      </c>
      <c r="G126" s="280">
        <v>65.966666666666669</v>
      </c>
      <c r="H126" s="280">
        <v>69.466666666666669</v>
      </c>
      <c r="I126" s="280">
        <v>70.483333333333348</v>
      </c>
      <c r="J126" s="280">
        <v>71.216666666666669</v>
      </c>
      <c r="K126" s="278">
        <v>69.75</v>
      </c>
      <c r="L126" s="278">
        <v>68</v>
      </c>
      <c r="M126" s="278">
        <v>14.867150000000001</v>
      </c>
    </row>
    <row r="127" spans="1:13">
      <c r="A127" s="269">
        <v>117</v>
      </c>
      <c r="B127" s="278" t="s">
        <v>355</v>
      </c>
      <c r="C127" s="279">
        <v>12.95</v>
      </c>
      <c r="D127" s="280">
        <v>12.949999999999998</v>
      </c>
      <c r="E127" s="280">
        <v>12.949999999999996</v>
      </c>
      <c r="F127" s="280">
        <v>12.949999999999998</v>
      </c>
      <c r="G127" s="280">
        <v>12.949999999999996</v>
      </c>
      <c r="H127" s="280">
        <v>12.949999999999996</v>
      </c>
      <c r="I127" s="280">
        <v>12.95</v>
      </c>
      <c r="J127" s="280">
        <v>12.949999999999996</v>
      </c>
      <c r="K127" s="278">
        <v>12.95</v>
      </c>
      <c r="L127" s="278">
        <v>12.95</v>
      </c>
      <c r="M127" s="278">
        <v>2.82457</v>
      </c>
    </row>
    <row r="128" spans="1:13">
      <c r="A128" s="269">
        <v>118</v>
      </c>
      <c r="B128" s="278" t="s">
        <v>91</v>
      </c>
      <c r="C128" s="279">
        <v>4.8499999999999996</v>
      </c>
      <c r="D128" s="280">
        <v>4.8666666666666671</v>
      </c>
      <c r="E128" s="280">
        <v>4.7833333333333341</v>
      </c>
      <c r="F128" s="280">
        <v>4.7166666666666668</v>
      </c>
      <c r="G128" s="280">
        <v>4.6333333333333337</v>
      </c>
      <c r="H128" s="280">
        <v>4.9333333333333345</v>
      </c>
      <c r="I128" s="280">
        <v>5.0166666666666666</v>
      </c>
      <c r="J128" s="280">
        <v>5.0833333333333348</v>
      </c>
      <c r="K128" s="278">
        <v>4.95</v>
      </c>
      <c r="L128" s="278">
        <v>4.8</v>
      </c>
      <c r="M128" s="278">
        <v>23.142230000000001</v>
      </c>
    </row>
    <row r="129" spans="1:13">
      <c r="A129" s="269">
        <v>119</v>
      </c>
      <c r="B129" s="278" t="s">
        <v>92</v>
      </c>
      <c r="C129" s="279">
        <v>2363.35</v>
      </c>
      <c r="D129" s="280">
        <v>2385.7833333333333</v>
      </c>
      <c r="E129" s="280">
        <v>2326.5666666666666</v>
      </c>
      <c r="F129" s="280">
        <v>2289.7833333333333</v>
      </c>
      <c r="G129" s="280">
        <v>2230.5666666666666</v>
      </c>
      <c r="H129" s="280">
        <v>2422.5666666666666</v>
      </c>
      <c r="I129" s="280">
        <v>2481.7833333333328</v>
      </c>
      <c r="J129" s="280">
        <v>2518.5666666666666</v>
      </c>
      <c r="K129" s="278">
        <v>2445</v>
      </c>
      <c r="L129" s="278">
        <v>2349</v>
      </c>
      <c r="M129" s="278">
        <v>8.5550700000000006</v>
      </c>
    </row>
    <row r="130" spans="1:13">
      <c r="A130" s="269">
        <v>120</v>
      </c>
      <c r="B130" s="278" t="s">
        <v>358</v>
      </c>
      <c r="C130" s="279">
        <v>4318.3500000000004</v>
      </c>
      <c r="D130" s="280">
        <v>4264.7666666666664</v>
      </c>
      <c r="E130" s="280">
        <v>4154.583333333333</v>
      </c>
      <c r="F130" s="280">
        <v>3990.8166666666666</v>
      </c>
      <c r="G130" s="280">
        <v>3880.6333333333332</v>
      </c>
      <c r="H130" s="280">
        <v>4428.5333333333328</v>
      </c>
      <c r="I130" s="280">
        <v>4538.7166666666672</v>
      </c>
      <c r="J130" s="280">
        <v>4702.4833333333327</v>
      </c>
      <c r="K130" s="278">
        <v>4374.95</v>
      </c>
      <c r="L130" s="278">
        <v>4101</v>
      </c>
      <c r="M130" s="278">
        <v>0.38341999999999998</v>
      </c>
    </row>
    <row r="131" spans="1:13">
      <c r="A131" s="269">
        <v>121</v>
      </c>
      <c r="B131" s="278" t="s">
        <v>94</v>
      </c>
      <c r="C131" s="279">
        <v>138</v>
      </c>
      <c r="D131" s="280">
        <v>136.85</v>
      </c>
      <c r="E131" s="280">
        <v>135.04999999999998</v>
      </c>
      <c r="F131" s="280">
        <v>132.1</v>
      </c>
      <c r="G131" s="280">
        <v>130.29999999999998</v>
      </c>
      <c r="H131" s="280">
        <v>139.79999999999998</v>
      </c>
      <c r="I131" s="280">
        <v>141.6</v>
      </c>
      <c r="J131" s="280">
        <v>144.54999999999998</v>
      </c>
      <c r="K131" s="278">
        <v>138.65</v>
      </c>
      <c r="L131" s="278">
        <v>133.9</v>
      </c>
      <c r="M131" s="278">
        <v>101.18659</v>
      </c>
    </row>
    <row r="132" spans="1:13">
      <c r="A132" s="269">
        <v>122</v>
      </c>
      <c r="B132" s="278" t="s">
        <v>232</v>
      </c>
      <c r="C132" s="279">
        <v>2305.8000000000002</v>
      </c>
      <c r="D132" s="280">
        <v>2310.2666666666669</v>
      </c>
      <c r="E132" s="280">
        <v>2280.5333333333338</v>
      </c>
      <c r="F132" s="280">
        <v>2255.2666666666669</v>
      </c>
      <c r="G132" s="280">
        <v>2225.5333333333338</v>
      </c>
      <c r="H132" s="280">
        <v>2335.5333333333338</v>
      </c>
      <c r="I132" s="280">
        <v>2365.2666666666664</v>
      </c>
      <c r="J132" s="280">
        <v>2390.5333333333338</v>
      </c>
      <c r="K132" s="278">
        <v>2340</v>
      </c>
      <c r="L132" s="278">
        <v>2285</v>
      </c>
      <c r="M132" s="278">
        <v>8.5854900000000001</v>
      </c>
    </row>
    <row r="133" spans="1:13">
      <c r="A133" s="269">
        <v>123</v>
      </c>
      <c r="B133" s="278" t="s">
        <v>95</v>
      </c>
      <c r="C133" s="279">
        <v>3949.75</v>
      </c>
      <c r="D133" s="280">
        <v>3959.3333333333335</v>
      </c>
      <c r="E133" s="280">
        <v>3882.4666666666672</v>
      </c>
      <c r="F133" s="280">
        <v>3815.1833333333338</v>
      </c>
      <c r="G133" s="280">
        <v>3738.3166666666675</v>
      </c>
      <c r="H133" s="280">
        <v>4026.6166666666668</v>
      </c>
      <c r="I133" s="280">
        <v>4103.4833333333327</v>
      </c>
      <c r="J133" s="280">
        <v>4170.7666666666664</v>
      </c>
      <c r="K133" s="278">
        <v>4036.2</v>
      </c>
      <c r="L133" s="278">
        <v>3892.05</v>
      </c>
      <c r="M133" s="278">
        <v>8.6116799999999998</v>
      </c>
    </row>
    <row r="134" spans="1:13">
      <c r="A134" s="269">
        <v>124</v>
      </c>
      <c r="B134" s="278" t="s">
        <v>1265</v>
      </c>
      <c r="C134" s="279">
        <v>465.9</v>
      </c>
      <c r="D134" s="280">
        <v>466.56666666666666</v>
      </c>
      <c r="E134" s="280">
        <v>444.33333333333331</v>
      </c>
      <c r="F134" s="280">
        <v>422.76666666666665</v>
      </c>
      <c r="G134" s="280">
        <v>400.5333333333333</v>
      </c>
      <c r="H134" s="280">
        <v>488.13333333333333</v>
      </c>
      <c r="I134" s="280">
        <v>510.36666666666667</v>
      </c>
      <c r="J134" s="280">
        <v>531.93333333333339</v>
      </c>
      <c r="K134" s="278">
        <v>488.8</v>
      </c>
      <c r="L134" s="278">
        <v>445</v>
      </c>
      <c r="M134" s="278">
        <v>0.33967000000000003</v>
      </c>
    </row>
    <row r="135" spans="1:13">
      <c r="A135" s="269">
        <v>125</v>
      </c>
      <c r="B135" s="278" t="s">
        <v>240</v>
      </c>
      <c r="C135" s="279">
        <v>37.65</v>
      </c>
      <c r="D135" s="280">
        <v>37.416666666666664</v>
      </c>
      <c r="E135" s="280">
        <v>36.533333333333331</v>
      </c>
      <c r="F135" s="280">
        <v>35.416666666666664</v>
      </c>
      <c r="G135" s="280">
        <v>34.533333333333331</v>
      </c>
      <c r="H135" s="280">
        <v>38.533333333333331</v>
      </c>
      <c r="I135" s="280">
        <v>39.416666666666671</v>
      </c>
      <c r="J135" s="280">
        <v>40.533333333333331</v>
      </c>
      <c r="K135" s="278">
        <v>38.299999999999997</v>
      </c>
      <c r="L135" s="278">
        <v>36.299999999999997</v>
      </c>
      <c r="M135" s="278">
        <v>8.7381600000000006</v>
      </c>
    </row>
    <row r="136" spans="1:13">
      <c r="A136" s="269">
        <v>126</v>
      </c>
      <c r="B136" s="278" t="s">
        <v>96</v>
      </c>
      <c r="C136" s="279">
        <v>14326.85</v>
      </c>
      <c r="D136" s="280">
        <v>14270.783333333333</v>
      </c>
      <c r="E136" s="280">
        <v>14156.566666666666</v>
      </c>
      <c r="F136" s="280">
        <v>13986.283333333333</v>
      </c>
      <c r="G136" s="280">
        <v>13872.066666666666</v>
      </c>
      <c r="H136" s="280">
        <v>14441.066666666666</v>
      </c>
      <c r="I136" s="280">
        <v>14555.283333333333</v>
      </c>
      <c r="J136" s="280">
        <v>14725.566666666666</v>
      </c>
      <c r="K136" s="278">
        <v>14385</v>
      </c>
      <c r="L136" s="278">
        <v>14100.5</v>
      </c>
      <c r="M136" s="278">
        <v>1.84694</v>
      </c>
    </row>
    <row r="137" spans="1:13">
      <c r="A137" s="269">
        <v>127</v>
      </c>
      <c r="B137" s="278" t="s">
        <v>360</v>
      </c>
      <c r="C137" s="279">
        <v>147.15</v>
      </c>
      <c r="D137" s="280">
        <v>148.03333333333333</v>
      </c>
      <c r="E137" s="280">
        <v>145.16666666666666</v>
      </c>
      <c r="F137" s="280">
        <v>143.18333333333334</v>
      </c>
      <c r="G137" s="280">
        <v>140.31666666666666</v>
      </c>
      <c r="H137" s="280">
        <v>150.01666666666665</v>
      </c>
      <c r="I137" s="280">
        <v>152.88333333333333</v>
      </c>
      <c r="J137" s="280">
        <v>154.86666666666665</v>
      </c>
      <c r="K137" s="278">
        <v>150.9</v>
      </c>
      <c r="L137" s="278">
        <v>146.05000000000001</v>
      </c>
      <c r="M137" s="278">
        <v>0.71208000000000005</v>
      </c>
    </row>
    <row r="138" spans="1:13">
      <c r="A138" s="269">
        <v>128</v>
      </c>
      <c r="B138" s="278" t="s">
        <v>361</v>
      </c>
      <c r="C138" s="279">
        <v>74.650000000000006</v>
      </c>
      <c r="D138" s="280">
        <v>74.816666666666663</v>
      </c>
      <c r="E138" s="280">
        <v>73.783333333333331</v>
      </c>
      <c r="F138" s="280">
        <v>72.916666666666671</v>
      </c>
      <c r="G138" s="280">
        <v>71.88333333333334</v>
      </c>
      <c r="H138" s="280">
        <v>75.683333333333323</v>
      </c>
      <c r="I138" s="280">
        <v>76.716666666666654</v>
      </c>
      <c r="J138" s="280">
        <v>77.583333333333314</v>
      </c>
      <c r="K138" s="278">
        <v>75.849999999999994</v>
      </c>
      <c r="L138" s="278">
        <v>73.95</v>
      </c>
      <c r="M138" s="278">
        <v>0.69979999999999998</v>
      </c>
    </row>
    <row r="139" spans="1:13">
      <c r="A139" s="269">
        <v>129</v>
      </c>
      <c r="B139" s="278" t="s">
        <v>362</v>
      </c>
      <c r="C139" s="279">
        <v>130.44999999999999</v>
      </c>
      <c r="D139" s="280">
        <v>131.28333333333333</v>
      </c>
      <c r="E139" s="280">
        <v>127.56666666666666</v>
      </c>
      <c r="F139" s="280">
        <v>124.68333333333334</v>
      </c>
      <c r="G139" s="280">
        <v>120.96666666666667</v>
      </c>
      <c r="H139" s="280">
        <v>134.16666666666666</v>
      </c>
      <c r="I139" s="280">
        <v>137.8833333333333</v>
      </c>
      <c r="J139" s="280">
        <v>140.76666666666665</v>
      </c>
      <c r="K139" s="278">
        <v>135</v>
      </c>
      <c r="L139" s="278">
        <v>128.4</v>
      </c>
      <c r="M139" s="278">
        <v>0.11984</v>
      </c>
    </row>
    <row r="140" spans="1:13">
      <c r="A140" s="269">
        <v>130</v>
      </c>
      <c r="B140" s="278" t="s">
        <v>241</v>
      </c>
      <c r="C140" s="279">
        <v>198.85</v>
      </c>
      <c r="D140" s="280">
        <v>199.93333333333331</v>
      </c>
      <c r="E140" s="280">
        <v>196.91666666666663</v>
      </c>
      <c r="F140" s="280">
        <v>194.98333333333332</v>
      </c>
      <c r="G140" s="280">
        <v>191.96666666666664</v>
      </c>
      <c r="H140" s="280">
        <v>201.86666666666662</v>
      </c>
      <c r="I140" s="280">
        <v>204.88333333333333</v>
      </c>
      <c r="J140" s="280">
        <v>206.81666666666661</v>
      </c>
      <c r="K140" s="278">
        <v>202.95</v>
      </c>
      <c r="L140" s="278">
        <v>198</v>
      </c>
      <c r="M140" s="278">
        <v>1.26048</v>
      </c>
    </row>
    <row r="141" spans="1:13">
      <c r="A141" s="269">
        <v>131</v>
      </c>
      <c r="B141" s="278" t="s">
        <v>242</v>
      </c>
      <c r="C141" s="279">
        <v>628.6</v>
      </c>
      <c r="D141" s="280">
        <v>622.11666666666667</v>
      </c>
      <c r="E141" s="280">
        <v>609.83333333333337</v>
      </c>
      <c r="F141" s="280">
        <v>591.06666666666672</v>
      </c>
      <c r="G141" s="280">
        <v>578.78333333333342</v>
      </c>
      <c r="H141" s="280">
        <v>640.88333333333333</v>
      </c>
      <c r="I141" s="280">
        <v>653.16666666666663</v>
      </c>
      <c r="J141" s="280">
        <v>671.93333333333328</v>
      </c>
      <c r="K141" s="278">
        <v>634.4</v>
      </c>
      <c r="L141" s="278">
        <v>603.35</v>
      </c>
      <c r="M141" s="278">
        <v>2.3757000000000001</v>
      </c>
    </row>
    <row r="142" spans="1:13">
      <c r="A142" s="269">
        <v>132</v>
      </c>
      <c r="B142" s="278" t="s">
        <v>243</v>
      </c>
      <c r="C142" s="279">
        <v>65.8</v>
      </c>
      <c r="D142" s="280">
        <v>66.399999999999991</v>
      </c>
      <c r="E142" s="280">
        <v>64.59999999999998</v>
      </c>
      <c r="F142" s="280">
        <v>63.399999999999991</v>
      </c>
      <c r="G142" s="280">
        <v>61.59999999999998</v>
      </c>
      <c r="H142" s="280">
        <v>67.59999999999998</v>
      </c>
      <c r="I142" s="280">
        <v>69.399999999999991</v>
      </c>
      <c r="J142" s="280">
        <v>70.59999999999998</v>
      </c>
      <c r="K142" s="278">
        <v>68.2</v>
      </c>
      <c r="L142" s="278">
        <v>65.2</v>
      </c>
      <c r="M142" s="278">
        <v>8.6026600000000002</v>
      </c>
    </row>
    <row r="143" spans="1:13">
      <c r="A143" s="269">
        <v>133</v>
      </c>
      <c r="B143" s="278" t="s">
        <v>97</v>
      </c>
      <c r="C143" s="279">
        <v>53.25</v>
      </c>
      <c r="D143" s="280">
        <v>51.733333333333327</v>
      </c>
      <c r="E143" s="280">
        <v>49.666666666666657</v>
      </c>
      <c r="F143" s="280">
        <v>46.083333333333329</v>
      </c>
      <c r="G143" s="280">
        <v>44.016666666666659</v>
      </c>
      <c r="H143" s="280">
        <v>55.316666666666656</v>
      </c>
      <c r="I143" s="280">
        <v>57.383333333333333</v>
      </c>
      <c r="J143" s="280">
        <v>60.966666666666654</v>
      </c>
      <c r="K143" s="278">
        <v>53.8</v>
      </c>
      <c r="L143" s="278">
        <v>48.15</v>
      </c>
      <c r="M143" s="278">
        <v>233.23894999999999</v>
      </c>
    </row>
    <row r="144" spans="1:13">
      <c r="A144" s="269">
        <v>134</v>
      </c>
      <c r="B144" s="278" t="s">
        <v>363</v>
      </c>
      <c r="C144" s="279">
        <v>476.55</v>
      </c>
      <c r="D144" s="280">
        <v>481.84999999999997</v>
      </c>
      <c r="E144" s="280">
        <v>466.69999999999993</v>
      </c>
      <c r="F144" s="280">
        <v>456.84999999999997</v>
      </c>
      <c r="G144" s="280">
        <v>441.69999999999993</v>
      </c>
      <c r="H144" s="280">
        <v>491.69999999999993</v>
      </c>
      <c r="I144" s="280">
        <v>506.84999999999991</v>
      </c>
      <c r="J144" s="280">
        <v>516.69999999999993</v>
      </c>
      <c r="K144" s="278">
        <v>497</v>
      </c>
      <c r="L144" s="278">
        <v>472</v>
      </c>
      <c r="M144" s="278">
        <v>0.35143000000000002</v>
      </c>
    </row>
    <row r="145" spans="1:13">
      <c r="A145" s="269">
        <v>135</v>
      </c>
      <c r="B145" s="278" t="s">
        <v>98</v>
      </c>
      <c r="C145" s="279">
        <v>709.15</v>
      </c>
      <c r="D145" s="280">
        <v>701.55000000000007</v>
      </c>
      <c r="E145" s="280">
        <v>685.10000000000014</v>
      </c>
      <c r="F145" s="280">
        <v>661.05000000000007</v>
      </c>
      <c r="G145" s="280">
        <v>644.60000000000014</v>
      </c>
      <c r="H145" s="280">
        <v>725.60000000000014</v>
      </c>
      <c r="I145" s="280">
        <v>742.05000000000018</v>
      </c>
      <c r="J145" s="280">
        <v>766.10000000000014</v>
      </c>
      <c r="K145" s="278">
        <v>718</v>
      </c>
      <c r="L145" s="278">
        <v>677.5</v>
      </c>
      <c r="M145" s="278">
        <v>51.577599999999997</v>
      </c>
    </row>
    <row r="146" spans="1:13">
      <c r="A146" s="269">
        <v>136</v>
      </c>
      <c r="B146" s="278" t="s">
        <v>364</v>
      </c>
      <c r="C146" s="279">
        <v>177.65</v>
      </c>
      <c r="D146" s="280">
        <v>175.94999999999996</v>
      </c>
      <c r="E146" s="280">
        <v>171.89999999999992</v>
      </c>
      <c r="F146" s="280">
        <v>166.14999999999995</v>
      </c>
      <c r="G146" s="280">
        <v>162.09999999999991</v>
      </c>
      <c r="H146" s="280">
        <v>181.69999999999993</v>
      </c>
      <c r="I146" s="280">
        <v>185.74999999999994</v>
      </c>
      <c r="J146" s="280">
        <v>191.49999999999994</v>
      </c>
      <c r="K146" s="278">
        <v>180</v>
      </c>
      <c r="L146" s="278">
        <v>170.2</v>
      </c>
      <c r="M146" s="278">
        <v>0.82708999999999999</v>
      </c>
    </row>
    <row r="147" spans="1:13">
      <c r="A147" s="269">
        <v>137</v>
      </c>
      <c r="B147" s="278" t="s">
        <v>99</v>
      </c>
      <c r="C147" s="279">
        <v>146.1</v>
      </c>
      <c r="D147" s="280">
        <v>146.85</v>
      </c>
      <c r="E147" s="280">
        <v>143.54999999999998</v>
      </c>
      <c r="F147" s="280">
        <v>141</v>
      </c>
      <c r="G147" s="280">
        <v>137.69999999999999</v>
      </c>
      <c r="H147" s="280">
        <v>149.39999999999998</v>
      </c>
      <c r="I147" s="280">
        <v>152.69999999999999</v>
      </c>
      <c r="J147" s="280">
        <v>155.24999999999997</v>
      </c>
      <c r="K147" s="278">
        <v>150.15</v>
      </c>
      <c r="L147" s="278">
        <v>144.30000000000001</v>
      </c>
      <c r="M147" s="278">
        <v>20.044319999999999</v>
      </c>
    </row>
    <row r="148" spans="1:13">
      <c r="A148" s="269">
        <v>138</v>
      </c>
      <c r="B148" s="278" t="s">
        <v>244</v>
      </c>
      <c r="C148" s="279">
        <v>8.4499999999999993</v>
      </c>
      <c r="D148" s="280">
        <v>8.4499999999999993</v>
      </c>
      <c r="E148" s="280">
        <v>8.4499999999999993</v>
      </c>
      <c r="F148" s="280">
        <v>8.4499999999999993</v>
      </c>
      <c r="G148" s="280">
        <v>8.4499999999999993</v>
      </c>
      <c r="H148" s="280">
        <v>8.4499999999999993</v>
      </c>
      <c r="I148" s="280">
        <v>8.4499999999999993</v>
      </c>
      <c r="J148" s="280">
        <v>8.4499999999999993</v>
      </c>
      <c r="K148" s="278">
        <v>8.4499999999999993</v>
      </c>
      <c r="L148" s="278">
        <v>8.4499999999999993</v>
      </c>
      <c r="M148" s="278">
        <v>18.794789999999999</v>
      </c>
    </row>
    <row r="149" spans="1:13">
      <c r="A149" s="269">
        <v>139</v>
      </c>
      <c r="B149" s="278" t="s">
        <v>365</v>
      </c>
      <c r="C149" s="279">
        <v>249.2</v>
      </c>
      <c r="D149" s="280">
        <v>252.69999999999996</v>
      </c>
      <c r="E149" s="280">
        <v>243.49999999999994</v>
      </c>
      <c r="F149" s="280">
        <v>237.79999999999998</v>
      </c>
      <c r="G149" s="280">
        <v>228.59999999999997</v>
      </c>
      <c r="H149" s="280">
        <v>258.39999999999992</v>
      </c>
      <c r="I149" s="280">
        <v>267.59999999999991</v>
      </c>
      <c r="J149" s="280">
        <v>273.2999999999999</v>
      </c>
      <c r="K149" s="278">
        <v>261.89999999999998</v>
      </c>
      <c r="L149" s="278">
        <v>247</v>
      </c>
      <c r="M149" s="278">
        <v>2.6690999999999998</v>
      </c>
    </row>
    <row r="150" spans="1:13">
      <c r="A150" s="269">
        <v>140</v>
      </c>
      <c r="B150" s="278" t="s">
        <v>100</v>
      </c>
      <c r="C150" s="279">
        <v>46.75</v>
      </c>
      <c r="D150" s="280">
        <v>46.383333333333333</v>
      </c>
      <c r="E150" s="280">
        <v>44.766666666666666</v>
      </c>
      <c r="F150" s="280">
        <v>42.783333333333331</v>
      </c>
      <c r="G150" s="280">
        <v>41.166666666666664</v>
      </c>
      <c r="H150" s="280">
        <v>48.366666666666667</v>
      </c>
      <c r="I150" s="280">
        <v>49.983333333333327</v>
      </c>
      <c r="J150" s="280">
        <v>51.966666666666669</v>
      </c>
      <c r="K150" s="278">
        <v>48</v>
      </c>
      <c r="L150" s="278">
        <v>44.4</v>
      </c>
      <c r="M150" s="278">
        <v>254.47452000000001</v>
      </c>
    </row>
    <row r="151" spans="1:13">
      <c r="A151" s="269">
        <v>141</v>
      </c>
      <c r="B151" s="278" t="s">
        <v>368</v>
      </c>
      <c r="C151" s="279">
        <v>243.2</v>
      </c>
      <c r="D151" s="280">
        <v>242.9</v>
      </c>
      <c r="E151" s="280">
        <v>239.9</v>
      </c>
      <c r="F151" s="280">
        <v>236.6</v>
      </c>
      <c r="G151" s="280">
        <v>233.6</v>
      </c>
      <c r="H151" s="280">
        <v>246.20000000000002</v>
      </c>
      <c r="I151" s="280">
        <v>249.20000000000002</v>
      </c>
      <c r="J151" s="280">
        <v>252.50000000000003</v>
      </c>
      <c r="K151" s="278">
        <v>245.9</v>
      </c>
      <c r="L151" s="278">
        <v>239.6</v>
      </c>
      <c r="M151" s="278">
        <v>0.47888999999999998</v>
      </c>
    </row>
    <row r="152" spans="1:13">
      <c r="A152" s="269">
        <v>142</v>
      </c>
      <c r="B152" s="278" t="s">
        <v>367</v>
      </c>
      <c r="C152" s="279">
        <v>1960.95</v>
      </c>
      <c r="D152" s="280">
        <v>1975.7166666666669</v>
      </c>
      <c r="E152" s="280">
        <v>1923.5333333333338</v>
      </c>
      <c r="F152" s="280">
        <v>1886.1166666666668</v>
      </c>
      <c r="G152" s="280">
        <v>1833.9333333333336</v>
      </c>
      <c r="H152" s="280">
        <v>2013.1333333333339</v>
      </c>
      <c r="I152" s="280">
        <v>2065.3166666666666</v>
      </c>
      <c r="J152" s="280">
        <v>2102.733333333334</v>
      </c>
      <c r="K152" s="278">
        <v>2027.9</v>
      </c>
      <c r="L152" s="278">
        <v>1938.3</v>
      </c>
      <c r="M152" s="278">
        <v>0.12825</v>
      </c>
    </row>
    <row r="153" spans="1:13">
      <c r="A153" s="269">
        <v>143</v>
      </c>
      <c r="B153" s="278" t="s">
        <v>369</v>
      </c>
      <c r="C153" s="279">
        <v>381</v>
      </c>
      <c r="D153" s="280">
        <v>383.26666666666665</v>
      </c>
      <c r="E153" s="280">
        <v>375.73333333333329</v>
      </c>
      <c r="F153" s="280">
        <v>370.46666666666664</v>
      </c>
      <c r="G153" s="280">
        <v>362.93333333333328</v>
      </c>
      <c r="H153" s="280">
        <v>388.5333333333333</v>
      </c>
      <c r="I153" s="280">
        <v>396.06666666666661</v>
      </c>
      <c r="J153" s="280">
        <v>401.33333333333331</v>
      </c>
      <c r="K153" s="278">
        <v>390.8</v>
      </c>
      <c r="L153" s="278">
        <v>378</v>
      </c>
      <c r="M153" s="278">
        <v>0.41432999999999998</v>
      </c>
    </row>
    <row r="154" spans="1:13">
      <c r="A154" s="269">
        <v>144</v>
      </c>
      <c r="B154" s="278" t="s">
        <v>372</v>
      </c>
      <c r="C154" s="279">
        <v>142.25</v>
      </c>
      <c r="D154" s="280">
        <v>143.5</v>
      </c>
      <c r="E154" s="280">
        <v>140.6</v>
      </c>
      <c r="F154" s="280">
        <v>138.94999999999999</v>
      </c>
      <c r="G154" s="280">
        <v>136.04999999999998</v>
      </c>
      <c r="H154" s="280">
        <v>145.15</v>
      </c>
      <c r="I154" s="280">
        <v>148.04999999999998</v>
      </c>
      <c r="J154" s="280">
        <v>149.70000000000002</v>
      </c>
      <c r="K154" s="278">
        <v>146.4</v>
      </c>
      <c r="L154" s="278">
        <v>141.85</v>
      </c>
      <c r="M154" s="278">
        <v>1.25722</v>
      </c>
    </row>
    <row r="155" spans="1:13">
      <c r="A155" s="269">
        <v>145</v>
      </c>
      <c r="B155" s="278" t="s">
        <v>366</v>
      </c>
      <c r="C155" s="279">
        <v>343.2</v>
      </c>
      <c r="D155" s="280">
        <v>344.5</v>
      </c>
      <c r="E155" s="280">
        <v>339.2</v>
      </c>
      <c r="F155" s="280">
        <v>335.2</v>
      </c>
      <c r="G155" s="280">
        <v>329.9</v>
      </c>
      <c r="H155" s="280">
        <v>348.5</v>
      </c>
      <c r="I155" s="280">
        <v>353.79999999999995</v>
      </c>
      <c r="J155" s="280">
        <v>357.8</v>
      </c>
      <c r="K155" s="278">
        <v>349.8</v>
      </c>
      <c r="L155" s="278">
        <v>340.5</v>
      </c>
      <c r="M155" s="278">
        <v>7.3499999999999998E-3</v>
      </c>
    </row>
    <row r="156" spans="1:13">
      <c r="A156" s="269">
        <v>146</v>
      </c>
      <c r="B156" s="278" t="s">
        <v>371</v>
      </c>
      <c r="C156" s="279">
        <v>117.5</v>
      </c>
      <c r="D156" s="280">
        <v>118.38333333333333</v>
      </c>
      <c r="E156" s="280">
        <v>115.81666666666665</v>
      </c>
      <c r="F156" s="280">
        <v>114.13333333333333</v>
      </c>
      <c r="G156" s="280">
        <v>111.56666666666665</v>
      </c>
      <c r="H156" s="280">
        <v>120.06666666666665</v>
      </c>
      <c r="I156" s="280">
        <v>122.63333333333331</v>
      </c>
      <c r="J156" s="280">
        <v>124.31666666666665</v>
      </c>
      <c r="K156" s="278">
        <v>120.95</v>
      </c>
      <c r="L156" s="278">
        <v>116.7</v>
      </c>
      <c r="M156" s="278">
        <v>5.8308099999999996</v>
      </c>
    </row>
    <row r="157" spans="1:13">
      <c r="A157" s="269">
        <v>147</v>
      </c>
      <c r="B157" s="278" t="s">
        <v>245</v>
      </c>
      <c r="C157" s="279">
        <v>92.25</v>
      </c>
      <c r="D157" s="280">
        <v>92.25</v>
      </c>
      <c r="E157" s="280">
        <v>92.25</v>
      </c>
      <c r="F157" s="280">
        <v>92.25</v>
      </c>
      <c r="G157" s="280">
        <v>92.25</v>
      </c>
      <c r="H157" s="280">
        <v>92.25</v>
      </c>
      <c r="I157" s="280">
        <v>92.25</v>
      </c>
      <c r="J157" s="280">
        <v>92.25</v>
      </c>
      <c r="K157" s="278">
        <v>92.25</v>
      </c>
      <c r="L157" s="278">
        <v>92.25</v>
      </c>
      <c r="M157" s="278">
        <v>1.7554799999999999</v>
      </c>
    </row>
    <row r="158" spans="1:13">
      <c r="A158" s="269">
        <v>148</v>
      </c>
      <c r="B158" s="278" t="s">
        <v>370</v>
      </c>
      <c r="C158" s="279">
        <v>34.4</v>
      </c>
      <c r="D158" s="280">
        <v>35</v>
      </c>
      <c r="E158" s="280">
        <v>33.5</v>
      </c>
      <c r="F158" s="280">
        <v>32.6</v>
      </c>
      <c r="G158" s="280">
        <v>31.1</v>
      </c>
      <c r="H158" s="280">
        <v>35.9</v>
      </c>
      <c r="I158" s="280">
        <v>37.4</v>
      </c>
      <c r="J158" s="280">
        <v>38.299999999999997</v>
      </c>
      <c r="K158" s="278">
        <v>36.5</v>
      </c>
      <c r="L158" s="278">
        <v>34.1</v>
      </c>
      <c r="M158" s="278">
        <v>12.908480000000001</v>
      </c>
    </row>
    <row r="159" spans="1:13">
      <c r="A159" s="269">
        <v>149</v>
      </c>
      <c r="B159" s="278" t="s">
        <v>101</v>
      </c>
      <c r="C159" s="279">
        <v>84.55</v>
      </c>
      <c r="D159" s="280">
        <v>83.833333333333329</v>
      </c>
      <c r="E159" s="280">
        <v>82.516666666666652</v>
      </c>
      <c r="F159" s="280">
        <v>80.48333333333332</v>
      </c>
      <c r="G159" s="280">
        <v>79.166666666666643</v>
      </c>
      <c r="H159" s="280">
        <v>85.86666666666666</v>
      </c>
      <c r="I159" s="280">
        <v>87.183333333333351</v>
      </c>
      <c r="J159" s="280">
        <v>89.216666666666669</v>
      </c>
      <c r="K159" s="278">
        <v>85.15</v>
      </c>
      <c r="L159" s="278">
        <v>81.8</v>
      </c>
      <c r="M159" s="278">
        <v>282.29052999999999</v>
      </c>
    </row>
    <row r="160" spans="1:13">
      <c r="A160" s="269">
        <v>150</v>
      </c>
      <c r="B160" s="278" t="s">
        <v>376</v>
      </c>
      <c r="C160" s="279">
        <v>1437.95</v>
      </c>
      <c r="D160" s="280">
        <v>1455.9833333333333</v>
      </c>
      <c r="E160" s="280">
        <v>1407.0166666666667</v>
      </c>
      <c r="F160" s="280">
        <v>1376.0833333333333</v>
      </c>
      <c r="G160" s="280">
        <v>1327.1166666666666</v>
      </c>
      <c r="H160" s="280">
        <v>1486.9166666666667</v>
      </c>
      <c r="I160" s="280">
        <v>1535.8833333333334</v>
      </c>
      <c r="J160" s="280">
        <v>1566.8166666666668</v>
      </c>
      <c r="K160" s="278">
        <v>1504.95</v>
      </c>
      <c r="L160" s="278">
        <v>1425.05</v>
      </c>
      <c r="M160" s="278">
        <v>0.55339000000000005</v>
      </c>
    </row>
    <row r="161" spans="1:13">
      <c r="A161" s="269">
        <v>151</v>
      </c>
      <c r="B161" s="278" t="s">
        <v>377</v>
      </c>
      <c r="C161" s="279">
        <v>1282.3</v>
      </c>
      <c r="D161" s="280">
        <v>1272.3166666666666</v>
      </c>
      <c r="E161" s="280">
        <v>1254.6833333333332</v>
      </c>
      <c r="F161" s="280">
        <v>1227.0666666666666</v>
      </c>
      <c r="G161" s="280">
        <v>1209.4333333333332</v>
      </c>
      <c r="H161" s="280">
        <v>1299.9333333333332</v>
      </c>
      <c r="I161" s="280">
        <v>1317.5666666666664</v>
      </c>
      <c r="J161" s="280">
        <v>1345.1833333333332</v>
      </c>
      <c r="K161" s="278">
        <v>1289.95</v>
      </c>
      <c r="L161" s="278">
        <v>1244.7</v>
      </c>
      <c r="M161" s="278">
        <v>5.8999999999999997E-2</v>
      </c>
    </row>
    <row r="162" spans="1:13">
      <c r="A162" s="269">
        <v>152</v>
      </c>
      <c r="B162" s="278" t="s">
        <v>378</v>
      </c>
      <c r="C162" s="279">
        <v>12.85</v>
      </c>
      <c r="D162" s="280">
        <v>12.85</v>
      </c>
      <c r="E162" s="280">
        <v>12.85</v>
      </c>
      <c r="F162" s="280">
        <v>12.85</v>
      </c>
      <c r="G162" s="280">
        <v>12.85</v>
      </c>
      <c r="H162" s="280">
        <v>12.85</v>
      </c>
      <c r="I162" s="280">
        <v>12.85</v>
      </c>
      <c r="J162" s="280">
        <v>12.85</v>
      </c>
      <c r="K162" s="278">
        <v>12.85</v>
      </c>
      <c r="L162" s="278">
        <v>12.85</v>
      </c>
      <c r="M162" s="278">
        <v>0.2631</v>
      </c>
    </row>
    <row r="163" spans="1:13">
      <c r="A163" s="269">
        <v>153</v>
      </c>
      <c r="B163" s="278" t="s">
        <v>373</v>
      </c>
      <c r="C163" s="279">
        <v>435.9</v>
      </c>
      <c r="D163" s="280">
        <v>442.9666666666667</v>
      </c>
      <c r="E163" s="280">
        <v>426.03333333333342</v>
      </c>
      <c r="F163" s="280">
        <v>416.16666666666674</v>
      </c>
      <c r="G163" s="280">
        <v>399.23333333333346</v>
      </c>
      <c r="H163" s="280">
        <v>452.83333333333337</v>
      </c>
      <c r="I163" s="280">
        <v>469.76666666666665</v>
      </c>
      <c r="J163" s="280">
        <v>479.63333333333333</v>
      </c>
      <c r="K163" s="278">
        <v>459.9</v>
      </c>
      <c r="L163" s="278">
        <v>433.1</v>
      </c>
      <c r="M163" s="278">
        <v>0.40778999999999999</v>
      </c>
    </row>
    <row r="164" spans="1:13">
      <c r="A164" s="269">
        <v>154</v>
      </c>
      <c r="B164" s="278" t="s">
        <v>383</v>
      </c>
      <c r="C164" s="279">
        <v>224.65</v>
      </c>
      <c r="D164" s="280">
        <v>230.08333333333334</v>
      </c>
      <c r="E164" s="280">
        <v>216.56666666666669</v>
      </c>
      <c r="F164" s="280">
        <v>208.48333333333335</v>
      </c>
      <c r="G164" s="280">
        <v>194.9666666666667</v>
      </c>
      <c r="H164" s="280">
        <v>238.16666666666669</v>
      </c>
      <c r="I164" s="280">
        <v>251.68333333333334</v>
      </c>
      <c r="J164" s="280">
        <v>259.76666666666665</v>
      </c>
      <c r="K164" s="278">
        <v>243.6</v>
      </c>
      <c r="L164" s="278">
        <v>222</v>
      </c>
      <c r="M164" s="278">
        <v>1.6663399999999999</v>
      </c>
    </row>
    <row r="165" spans="1:13">
      <c r="A165" s="269">
        <v>155</v>
      </c>
      <c r="B165" s="278" t="s">
        <v>374</v>
      </c>
      <c r="C165" s="279">
        <v>87.25</v>
      </c>
      <c r="D165" s="280">
        <v>87.166666666666671</v>
      </c>
      <c r="E165" s="280">
        <v>85.333333333333343</v>
      </c>
      <c r="F165" s="280">
        <v>83.416666666666671</v>
      </c>
      <c r="G165" s="280">
        <v>81.583333333333343</v>
      </c>
      <c r="H165" s="280">
        <v>89.083333333333343</v>
      </c>
      <c r="I165" s="280">
        <v>90.916666666666686</v>
      </c>
      <c r="J165" s="280">
        <v>92.833333333333343</v>
      </c>
      <c r="K165" s="278">
        <v>89</v>
      </c>
      <c r="L165" s="278">
        <v>85.25</v>
      </c>
      <c r="M165" s="278">
        <v>0.67552000000000001</v>
      </c>
    </row>
    <row r="166" spans="1:13">
      <c r="A166" s="269">
        <v>156</v>
      </c>
      <c r="B166" s="278" t="s">
        <v>375</v>
      </c>
      <c r="C166" s="279">
        <v>107.1</v>
      </c>
      <c r="D166" s="280">
        <v>105.86666666666667</v>
      </c>
      <c r="E166" s="280">
        <v>104.23333333333335</v>
      </c>
      <c r="F166" s="280">
        <v>101.36666666666667</v>
      </c>
      <c r="G166" s="280">
        <v>99.733333333333348</v>
      </c>
      <c r="H166" s="280">
        <v>108.73333333333335</v>
      </c>
      <c r="I166" s="280">
        <v>110.36666666666667</v>
      </c>
      <c r="J166" s="280">
        <v>113.23333333333335</v>
      </c>
      <c r="K166" s="278">
        <v>107.5</v>
      </c>
      <c r="L166" s="278">
        <v>103</v>
      </c>
      <c r="M166" s="278">
        <v>1.9435800000000001</v>
      </c>
    </row>
    <row r="167" spans="1:13">
      <c r="A167" s="269">
        <v>157</v>
      </c>
      <c r="B167" s="278" t="s">
        <v>246</v>
      </c>
      <c r="C167" s="279">
        <v>132.44999999999999</v>
      </c>
      <c r="D167" s="280">
        <v>134.26666666666665</v>
      </c>
      <c r="E167" s="280">
        <v>129.18333333333331</v>
      </c>
      <c r="F167" s="280">
        <v>125.91666666666666</v>
      </c>
      <c r="G167" s="280">
        <v>120.83333333333331</v>
      </c>
      <c r="H167" s="280">
        <v>137.5333333333333</v>
      </c>
      <c r="I167" s="280">
        <v>142.61666666666667</v>
      </c>
      <c r="J167" s="280">
        <v>145.8833333333333</v>
      </c>
      <c r="K167" s="278">
        <v>139.35</v>
      </c>
      <c r="L167" s="278">
        <v>131</v>
      </c>
      <c r="M167" s="278">
        <v>1.71753</v>
      </c>
    </row>
    <row r="168" spans="1:13">
      <c r="A168" s="269">
        <v>158</v>
      </c>
      <c r="B168" s="278" t="s">
        <v>379</v>
      </c>
      <c r="C168" s="279">
        <v>5298.4</v>
      </c>
      <c r="D168" s="280">
        <v>5310.4666666666662</v>
      </c>
      <c r="E168" s="280">
        <v>5267.9333333333325</v>
      </c>
      <c r="F168" s="280">
        <v>5237.4666666666662</v>
      </c>
      <c r="G168" s="280">
        <v>5194.9333333333325</v>
      </c>
      <c r="H168" s="280">
        <v>5340.9333333333325</v>
      </c>
      <c r="I168" s="280">
        <v>5383.4666666666672</v>
      </c>
      <c r="J168" s="280">
        <v>5413.9333333333325</v>
      </c>
      <c r="K168" s="278">
        <v>5353</v>
      </c>
      <c r="L168" s="278">
        <v>5280</v>
      </c>
      <c r="M168" s="278">
        <v>3.3050000000000003E-2</v>
      </c>
    </row>
    <row r="169" spans="1:13">
      <c r="A169" s="269">
        <v>159</v>
      </c>
      <c r="B169" s="278" t="s">
        <v>380</v>
      </c>
      <c r="C169" s="279">
        <v>1453</v>
      </c>
      <c r="D169" s="280">
        <v>1447.9666666666665</v>
      </c>
      <c r="E169" s="280">
        <v>1434.1833333333329</v>
      </c>
      <c r="F169" s="280">
        <v>1415.3666666666666</v>
      </c>
      <c r="G169" s="280">
        <v>1401.583333333333</v>
      </c>
      <c r="H169" s="280">
        <v>1466.7833333333328</v>
      </c>
      <c r="I169" s="280">
        <v>1480.5666666666662</v>
      </c>
      <c r="J169" s="280">
        <v>1499.3833333333328</v>
      </c>
      <c r="K169" s="278">
        <v>1461.75</v>
      </c>
      <c r="L169" s="278">
        <v>1429.15</v>
      </c>
      <c r="M169" s="278">
        <v>0.34705000000000003</v>
      </c>
    </row>
    <row r="170" spans="1:13">
      <c r="A170" s="269">
        <v>160</v>
      </c>
      <c r="B170" s="278" t="s">
        <v>102</v>
      </c>
      <c r="C170" s="279">
        <v>327.75</v>
      </c>
      <c r="D170" s="280">
        <v>333.61666666666667</v>
      </c>
      <c r="E170" s="280">
        <v>320.13333333333333</v>
      </c>
      <c r="F170" s="280">
        <v>312.51666666666665</v>
      </c>
      <c r="G170" s="280">
        <v>299.0333333333333</v>
      </c>
      <c r="H170" s="280">
        <v>341.23333333333335</v>
      </c>
      <c r="I170" s="280">
        <v>354.7166666666667</v>
      </c>
      <c r="J170" s="280">
        <v>362.33333333333337</v>
      </c>
      <c r="K170" s="278">
        <v>347.1</v>
      </c>
      <c r="L170" s="278">
        <v>326</v>
      </c>
      <c r="M170" s="278">
        <v>51.880400000000002</v>
      </c>
    </row>
    <row r="171" spans="1:13">
      <c r="A171" s="269">
        <v>161</v>
      </c>
      <c r="B171" s="278" t="s">
        <v>388</v>
      </c>
      <c r="C171" s="279">
        <v>39</v>
      </c>
      <c r="D171" s="280">
        <v>39.383333333333333</v>
      </c>
      <c r="E171" s="280">
        <v>38.516666666666666</v>
      </c>
      <c r="F171" s="280">
        <v>38.033333333333331</v>
      </c>
      <c r="G171" s="280">
        <v>37.166666666666664</v>
      </c>
      <c r="H171" s="280">
        <v>39.866666666666667</v>
      </c>
      <c r="I171" s="280">
        <v>40.733333333333327</v>
      </c>
      <c r="J171" s="280">
        <v>41.216666666666669</v>
      </c>
      <c r="K171" s="278">
        <v>40.25</v>
      </c>
      <c r="L171" s="278">
        <v>38.9</v>
      </c>
      <c r="M171" s="278">
        <v>5.2675099999999997</v>
      </c>
    </row>
    <row r="172" spans="1:13">
      <c r="A172" s="269">
        <v>162</v>
      </c>
      <c r="B172" s="278" t="s">
        <v>104</v>
      </c>
      <c r="C172" s="279">
        <v>17</v>
      </c>
      <c r="D172" s="280">
        <v>17.033333333333335</v>
      </c>
      <c r="E172" s="280">
        <v>16.81666666666667</v>
      </c>
      <c r="F172" s="280">
        <v>16.633333333333336</v>
      </c>
      <c r="G172" s="280">
        <v>16.416666666666671</v>
      </c>
      <c r="H172" s="280">
        <v>17.216666666666669</v>
      </c>
      <c r="I172" s="280">
        <v>17.43333333333333</v>
      </c>
      <c r="J172" s="280">
        <v>17.616666666666667</v>
      </c>
      <c r="K172" s="278">
        <v>17.25</v>
      </c>
      <c r="L172" s="278">
        <v>16.850000000000001</v>
      </c>
      <c r="M172" s="278">
        <v>23.93674</v>
      </c>
    </row>
    <row r="173" spans="1:13">
      <c r="A173" s="269">
        <v>163</v>
      </c>
      <c r="B173" s="278" t="s">
        <v>389</v>
      </c>
      <c r="C173" s="279">
        <v>144.35</v>
      </c>
      <c r="D173" s="280">
        <v>143.33333333333334</v>
      </c>
      <c r="E173" s="280">
        <v>140.06666666666669</v>
      </c>
      <c r="F173" s="280">
        <v>135.78333333333336</v>
      </c>
      <c r="G173" s="280">
        <v>132.51666666666671</v>
      </c>
      <c r="H173" s="280">
        <v>147.61666666666667</v>
      </c>
      <c r="I173" s="280">
        <v>150.88333333333333</v>
      </c>
      <c r="J173" s="280">
        <v>155.16666666666666</v>
      </c>
      <c r="K173" s="278">
        <v>146.6</v>
      </c>
      <c r="L173" s="278">
        <v>139.05000000000001</v>
      </c>
      <c r="M173" s="278">
        <v>13.2737</v>
      </c>
    </row>
    <row r="174" spans="1:13">
      <c r="A174" s="269">
        <v>164</v>
      </c>
      <c r="B174" s="278" t="s">
        <v>381</v>
      </c>
      <c r="C174" s="279">
        <v>1055.0999999999999</v>
      </c>
      <c r="D174" s="280">
        <v>1042.6500000000001</v>
      </c>
      <c r="E174" s="280">
        <v>1026.1000000000001</v>
      </c>
      <c r="F174" s="280">
        <v>997.1</v>
      </c>
      <c r="G174" s="280">
        <v>980.55000000000007</v>
      </c>
      <c r="H174" s="280">
        <v>1071.6500000000001</v>
      </c>
      <c r="I174" s="280">
        <v>1088.2000000000003</v>
      </c>
      <c r="J174" s="280">
        <v>1117.2000000000003</v>
      </c>
      <c r="K174" s="278">
        <v>1059.2</v>
      </c>
      <c r="L174" s="278">
        <v>1013.65</v>
      </c>
      <c r="M174" s="278">
        <v>1.05009</v>
      </c>
    </row>
    <row r="175" spans="1:13">
      <c r="A175" s="269">
        <v>165</v>
      </c>
      <c r="B175" s="278" t="s">
        <v>247</v>
      </c>
      <c r="C175" s="279">
        <v>412.5</v>
      </c>
      <c r="D175" s="280">
        <v>409.45</v>
      </c>
      <c r="E175" s="280">
        <v>394.04999999999995</v>
      </c>
      <c r="F175" s="280">
        <v>375.59999999999997</v>
      </c>
      <c r="G175" s="280">
        <v>360.19999999999993</v>
      </c>
      <c r="H175" s="280">
        <v>427.9</v>
      </c>
      <c r="I175" s="280">
        <v>443.29999999999995</v>
      </c>
      <c r="J175" s="280">
        <v>461.75</v>
      </c>
      <c r="K175" s="278">
        <v>424.85</v>
      </c>
      <c r="L175" s="278">
        <v>391</v>
      </c>
      <c r="M175" s="278">
        <v>6.4697399999999998</v>
      </c>
    </row>
    <row r="176" spans="1:13">
      <c r="A176" s="269">
        <v>166</v>
      </c>
      <c r="B176" s="278" t="s">
        <v>105</v>
      </c>
      <c r="C176" s="279">
        <v>533.79999999999995</v>
      </c>
      <c r="D176" s="280">
        <v>534.4666666666667</v>
      </c>
      <c r="E176" s="280">
        <v>526.18333333333339</v>
      </c>
      <c r="F176" s="280">
        <v>518.56666666666672</v>
      </c>
      <c r="G176" s="280">
        <v>510.28333333333342</v>
      </c>
      <c r="H176" s="280">
        <v>542.08333333333337</v>
      </c>
      <c r="I176" s="280">
        <v>550.36666666666667</v>
      </c>
      <c r="J176" s="280">
        <v>557.98333333333335</v>
      </c>
      <c r="K176" s="278">
        <v>542.75</v>
      </c>
      <c r="L176" s="278">
        <v>526.85</v>
      </c>
      <c r="M176" s="278">
        <v>13.537879999999999</v>
      </c>
    </row>
    <row r="177" spans="1:13">
      <c r="A177" s="269">
        <v>167</v>
      </c>
      <c r="B177" s="278" t="s">
        <v>248</v>
      </c>
      <c r="C177" s="279">
        <v>259.75</v>
      </c>
      <c r="D177" s="280">
        <v>260.36666666666667</v>
      </c>
      <c r="E177" s="280">
        <v>256.73333333333335</v>
      </c>
      <c r="F177" s="280">
        <v>253.7166666666667</v>
      </c>
      <c r="G177" s="280">
        <v>250.08333333333337</v>
      </c>
      <c r="H177" s="280">
        <v>263.38333333333333</v>
      </c>
      <c r="I177" s="280">
        <v>267.01666666666665</v>
      </c>
      <c r="J177" s="280">
        <v>270.0333333333333</v>
      </c>
      <c r="K177" s="278">
        <v>264</v>
      </c>
      <c r="L177" s="278">
        <v>257.35000000000002</v>
      </c>
      <c r="M177" s="278">
        <v>3.6925599999999998</v>
      </c>
    </row>
    <row r="178" spans="1:13">
      <c r="A178" s="269">
        <v>168</v>
      </c>
      <c r="B178" s="278" t="s">
        <v>249</v>
      </c>
      <c r="C178" s="279">
        <v>663</v>
      </c>
      <c r="D178" s="280">
        <v>666.15</v>
      </c>
      <c r="E178" s="280">
        <v>656.84999999999991</v>
      </c>
      <c r="F178" s="280">
        <v>650.69999999999993</v>
      </c>
      <c r="G178" s="280">
        <v>641.39999999999986</v>
      </c>
      <c r="H178" s="280">
        <v>672.3</v>
      </c>
      <c r="I178" s="280">
        <v>681.59999999999991</v>
      </c>
      <c r="J178" s="280">
        <v>687.75</v>
      </c>
      <c r="K178" s="278">
        <v>675.45</v>
      </c>
      <c r="L178" s="278">
        <v>660</v>
      </c>
      <c r="M178" s="278">
        <v>1.7467900000000001</v>
      </c>
    </row>
    <row r="179" spans="1:13">
      <c r="A179" s="269">
        <v>169</v>
      </c>
      <c r="B179" s="278" t="s">
        <v>390</v>
      </c>
      <c r="C179" s="279">
        <v>54.65</v>
      </c>
      <c r="D179" s="280">
        <v>55.1</v>
      </c>
      <c r="E179" s="280">
        <v>53.800000000000004</v>
      </c>
      <c r="F179" s="280">
        <v>52.95</v>
      </c>
      <c r="G179" s="280">
        <v>51.650000000000006</v>
      </c>
      <c r="H179" s="280">
        <v>55.95</v>
      </c>
      <c r="I179" s="280">
        <v>57.25</v>
      </c>
      <c r="J179" s="280">
        <v>58.1</v>
      </c>
      <c r="K179" s="278">
        <v>56.4</v>
      </c>
      <c r="L179" s="278">
        <v>54.25</v>
      </c>
      <c r="M179" s="278">
        <v>6.4917400000000001</v>
      </c>
    </row>
    <row r="180" spans="1:13">
      <c r="A180" s="269">
        <v>170</v>
      </c>
      <c r="B180" s="278" t="s">
        <v>382</v>
      </c>
      <c r="C180" s="279">
        <v>170.8</v>
      </c>
      <c r="D180" s="280">
        <v>172.41666666666666</v>
      </c>
      <c r="E180" s="280">
        <v>168.73333333333332</v>
      </c>
      <c r="F180" s="280">
        <v>166.66666666666666</v>
      </c>
      <c r="G180" s="280">
        <v>162.98333333333332</v>
      </c>
      <c r="H180" s="280">
        <v>174.48333333333332</v>
      </c>
      <c r="I180" s="280">
        <v>178.16666666666666</v>
      </c>
      <c r="J180" s="280">
        <v>180.23333333333332</v>
      </c>
      <c r="K180" s="278">
        <v>176.1</v>
      </c>
      <c r="L180" s="278">
        <v>170.35</v>
      </c>
      <c r="M180" s="278">
        <v>15.6983</v>
      </c>
    </row>
    <row r="181" spans="1:13">
      <c r="A181" s="269">
        <v>171</v>
      </c>
      <c r="B181" s="278" t="s">
        <v>250</v>
      </c>
      <c r="C181" s="279">
        <v>205.5</v>
      </c>
      <c r="D181" s="280">
        <v>205.5</v>
      </c>
      <c r="E181" s="280">
        <v>205.5</v>
      </c>
      <c r="F181" s="280">
        <v>205.5</v>
      </c>
      <c r="G181" s="280">
        <v>205.5</v>
      </c>
      <c r="H181" s="280">
        <v>205.5</v>
      </c>
      <c r="I181" s="280">
        <v>205.5</v>
      </c>
      <c r="J181" s="280">
        <v>205.5</v>
      </c>
      <c r="K181" s="278">
        <v>205.5</v>
      </c>
      <c r="L181" s="278">
        <v>205.5</v>
      </c>
      <c r="M181" s="278">
        <v>0.90864</v>
      </c>
    </row>
    <row r="182" spans="1:13">
      <c r="A182" s="269">
        <v>172</v>
      </c>
      <c r="B182" s="278" t="s">
        <v>106</v>
      </c>
      <c r="C182" s="279">
        <v>497.45</v>
      </c>
      <c r="D182" s="280">
        <v>500.91666666666669</v>
      </c>
      <c r="E182" s="280">
        <v>490.33333333333337</v>
      </c>
      <c r="F182" s="280">
        <v>483.2166666666667</v>
      </c>
      <c r="G182" s="280">
        <v>472.63333333333338</v>
      </c>
      <c r="H182" s="280">
        <v>508.03333333333336</v>
      </c>
      <c r="I182" s="280">
        <v>518.61666666666679</v>
      </c>
      <c r="J182" s="280">
        <v>525.73333333333335</v>
      </c>
      <c r="K182" s="278">
        <v>511.5</v>
      </c>
      <c r="L182" s="278">
        <v>493.8</v>
      </c>
      <c r="M182" s="278">
        <v>21.200939999999999</v>
      </c>
    </row>
    <row r="183" spans="1:13">
      <c r="A183" s="269">
        <v>173</v>
      </c>
      <c r="B183" s="278" t="s">
        <v>384</v>
      </c>
      <c r="C183" s="279">
        <v>77.7</v>
      </c>
      <c r="D183" s="280">
        <v>77.166666666666671</v>
      </c>
      <c r="E183" s="280">
        <v>75.733333333333348</v>
      </c>
      <c r="F183" s="280">
        <v>73.76666666666668</v>
      </c>
      <c r="G183" s="280">
        <v>72.333333333333357</v>
      </c>
      <c r="H183" s="280">
        <v>79.13333333333334</v>
      </c>
      <c r="I183" s="280">
        <v>80.566666666666649</v>
      </c>
      <c r="J183" s="280">
        <v>82.533333333333331</v>
      </c>
      <c r="K183" s="278">
        <v>78.599999999999994</v>
      </c>
      <c r="L183" s="278">
        <v>75.2</v>
      </c>
      <c r="M183" s="278">
        <v>2.8546999999999998</v>
      </c>
    </row>
    <row r="184" spans="1:13">
      <c r="A184" s="269">
        <v>174</v>
      </c>
      <c r="B184" s="278" t="s">
        <v>385</v>
      </c>
      <c r="C184" s="279">
        <v>499.1</v>
      </c>
      <c r="D184" s="280">
        <v>506.26666666666665</v>
      </c>
      <c r="E184" s="280">
        <v>488.5333333333333</v>
      </c>
      <c r="F184" s="280">
        <v>477.96666666666664</v>
      </c>
      <c r="G184" s="280">
        <v>460.23333333333329</v>
      </c>
      <c r="H184" s="280">
        <v>516.83333333333326</v>
      </c>
      <c r="I184" s="280">
        <v>534.56666666666661</v>
      </c>
      <c r="J184" s="280">
        <v>545.13333333333333</v>
      </c>
      <c r="K184" s="278">
        <v>524</v>
      </c>
      <c r="L184" s="278">
        <v>495.7</v>
      </c>
      <c r="M184" s="278">
        <v>0.41642000000000001</v>
      </c>
    </row>
    <row r="185" spans="1:13">
      <c r="A185" s="269">
        <v>175</v>
      </c>
      <c r="B185" s="278" t="s">
        <v>391</v>
      </c>
      <c r="C185" s="279">
        <v>44.6</v>
      </c>
      <c r="D185" s="280">
        <v>44.5</v>
      </c>
      <c r="E185" s="280">
        <v>43.25</v>
      </c>
      <c r="F185" s="280">
        <v>41.9</v>
      </c>
      <c r="G185" s="280">
        <v>40.65</v>
      </c>
      <c r="H185" s="280">
        <v>45.85</v>
      </c>
      <c r="I185" s="280">
        <v>47.1</v>
      </c>
      <c r="J185" s="280">
        <v>48.45</v>
      </c>
      <c r="K185" s="278">
        <v>45.75</v>
      </c>
      <c r="L185" s="278">
        <v>43.15</v>
      </c>
      <c r="M185" s="278">
        <v>5.8523800000000001</v>
      </c>
    </row>
    <row r="186" spans="1:13">
      <c r="A186" s="269">
        <v>176</v>
      </c>
      <c r="B186" s="278" t="s">
        <v>251</v>
      </c>
      <c r="C186" s="279">
        <v>198.2</v>
      </c>
      <c r="D186" s="280">
        <v>196.13333333333335</v>
      </c>
      <c r="E186" s="280">
        <v>191.6166666666667</v>
      </c>
      <c r="F186" s="280">
        <v>185.03333333333336</v>
      </c>
      <c r="G186" s="280">
        <v>180.51666666666671</v>
      </c>
      <c r="H186" s="280">
        <v>202.7166666666667</v>
      </c>
      <c r="I186" s="280">
        <v>207.23333333333335</v>
      </c>
      <c r="J186" s="280">
        <v>213.81666666666669</v>
      </c>
      <c r="K186" s="278">
        <v>200.65</v>
      </c>
      <c r="L186" s="278">
        <v>189.55</v>
      </c>
      <c r="M186" s="278">
        <v>4.9182199999999998</v>
      </c>
    </row>
    <row r="187" spans="1:13">
      <c r="A187" s="269">
        <v>177</v>
      </c>
      <c r="B187" s="278" t="s">
        <v>386</v>
      </c>
      <c r="C187" s="279">
        <v>375.05</v>
      </c>
      <c r="D187" s="280">
        <v>379.16666666666669</v>
      </c>
      <c r="E187" s="280">
        <v>368.73333333333335</v>
      </c>
      <c r="F187" s="280">
        <v>362.41666666666669</v>
      </c>
      <c r="G187" s="280">
        <v>351.98333333333335</v>
      </c>
      <c r="H187" s="280">
        <v>385.48333333333335</v>
      </c>
      <c r="I187" s="280">
        <v>395.91666666666663</v>
      </c>
      <c r="J187" s="280">
        <v>402.23333333333335</v>
      </c>
      <c r="K187" s="278">
        <v>389.6</v>
      </c>
      <c r="L187" s="278">
        <v>372.85</v>
      </c>
      <c r="M187" s="278">
        <v>3.9454699999999998</v>
      </c>
    </row>
    <row r="188" spans="1:13">
      <c r="A188" s="269">
        <v>178</v>
      </c>
      <c r="B188" s="278" t="s">
        <v>387</v>
      </c>
      <c r="C188" s="279">
        <v>252.25</v>
      </c>
      <c r="D188" s="280">
        <v>254.7166666666667</v>
      </c>
      <c r="E188" s="280">
        <v>248.83333333333337</v>
      </c>
      <c r="F188" s="280">
        <v>245.41666666666669</v>
      </c>
      <c r="G188" s="280">
        <v>239.53333333333336</v>
      </c>
      <c r="H188" s="280">
        <v>258.13333333333338</v>
      </c>
      <c r="I188" s="280">
        <v>264.01666666666671</v>
      </c>
      <c r="J188" s="280">
        <v>267.43333333333339</v>
      </c>
      <c r="K188" s="278">
        <v>260.60000000000002</v>
      </c>
      <c r="L188" s="278">
        <v>251.3</v>
      </c>
      <c r="M188" s="278">
        <v>5.4952699999999997</v>
      </c>
    </row>
    <row r="189" spans="1:13">
      <c r="A189" s="269">
        <v>179</v>
      </c>
      <c r="B189" s="278" t="s">
        <v>392</v>
      </c>
      <c r="C189" s="279">
        <v>599</v>
      </c>
      <c r="D189" s="280">
        <v>607</v>
      </c>
      <c r="E189" s="280">
        <v>579</v>
      </c>
      <c r="F189" s="280">
        <v>559</v>
      </c>
      <c r="G189" s="280">
        <v>531</v>
      </c>
      <c r="H189" s="280">
        <v>627</v>
      </c>
      <c r="I189" s="280">
        <v>655</v>
      </c>
      <c r="J189" s="280">
        <v>675</v>
      </c>
      <c r="K189" s="278">
        <v>635</v>
      </c>
      <c r="L189" s="278">
        <v>587</v>
      </c>
      <c r="M189" s="278">
        <v>0.15096000000000001</v>
      </c>
    </row>
    <row r="190" spans="1:13">
      <c r="A190" s="269">
        <v>180</v>
      </c>
      <c r="B190" s="278" t="s">
        <v>400</v>
      </c>
      <c r="C190" s="279">
        <v>519.70000000000005</v>
      </c>
      <c r="D190" s="280">
        <v>523.73333333333335</v>
      </c>
      <c r="E190" s="280">
        <v>514.51666666666665</v>
      </c>
      <c r="F190" s="280">
        <v>509.33333333333326</v>
      </c>
      <c r="G190" s="280">
        <v>500.11666666666656</v>
      </c>
      <c r="H190" s="280">
        <v>528.91666666666674</v>
      </c>
      <c r="I190" s="280">
        <v>538.13333333333344</v>
      </c>
      <c r="J190" s="280">
        <v>543.31666666666683</v>
      </c>
      <c r="K190" s="278">
        <v>532.95000000000005</v>
      </c>
      <c r="L190" s="278">
        <v>518.54999999999995</v>
      </c>
      <c r="M190" s="278">
        <v>0.29683999999999999</v>
      </c>
    </row>
    <row r="191" spans="1:13">
      <c r="A191" s="269">
        <v>181</v>
      </c>
      <c r="B191" s="278" t="s">
        <v>394</v>
      </c>
      <c r="C191" s="279">
        <v>507.7</v>
      </c>
      <c r="D191" s="280">
        <v>503.56666666666666</v>
      </c>
      <c r="E191" s="280">
        <v>496.13333333333333</v>
      </c>
      <c r="F191" s="280">
        <v>484.56666666666666</v>
      </c>
      <c r="G191" s="280">
        <v>477.13333333333333</v>
      </c>
      <c r="H191" s="280">
        <v>515.13333333333333</v>
      </c>
      <c r="I191" s="280">
        <v>522.56666666666661</v>
      </c>
      <c r="J191" s="280">
        <v>534.13333333333333</v>
      </c>
      <c r="K191" s="278">
        <v>511</v>
      </c>
      <c r="L191" s="278">
        <v>492</v>
      </c>
      <c r="M191" s="278">
        <v>0.12933</v>
      </c>
    </row>
    <row r="192" spans="1:13">
      <c r="A192" s="269">
        <v>182</v>
      </c>
      <c r="B192" s="278" t="s">
        <v>107</v>
      </c>
      <c r="C192" s="279">
        <v>532.95000000000005</v>
      </c>
      <c r="D192" s="280">
        <v>533.41666666666663</v>
      </c>
      <c r="E192" s="280">
        <v>524.5333333333333</v>
      </c>
      <c r="F192" s="280">
        <v>516.11666666666667</v>
      </c>
      <c r="G192" s="280">
        <v>507.23333333333335</v>
      </c>
      <c r="H192" s="280">
        <v>541.83333333333326</v>
      </c>
      <c r="I192" s="280">
        <v>550.7166666666667</v>
      </c>
      <c r="J192" s="280">
        <v>559.13333333333321</v>
      </c>
      <c r="K192" s="278">
        <v>542.29999999999995</v>
      </c>
      <c r="L192" s="278">
        <v>525</v>
      </c>
      <c r="M192" s="278">
        <v>12.09446</v>
      </c>
    </row>
    <row r="193" spans="1:13">
      <c r="A193" s="269">
        <v>183</v>
      </c>
      <c r="B193" s="278" t="s">
        <v>109</v>
      </c>
      <c r="C193" s="279">
        <v>471.1</v>
      </c>
      <c r="D193" s="280">
        <v>476.51666666666665</v>
      </c>
      <c r="E193" s="280">
        <v>464.0333333333333</v>
      </c>
      <c r="F193" s="280">
        <v>456.96666666666664</v>
      </c>
      <c r="G193" s="280">
        <v>444.48333333333329</v>
      </c>
      <c r="H193" s="280">
        <v>483.58333333333331</v>
      </c>
      <c r="I193" s="280">
        <v>496.06666666666666</v>
      </c>
      <c r="J193" s="280">
        <v>503.13333333333333</v>
      </c>
      <c r="K193" s="278">
        <v>489</v>
      </c>
      <c r="L193" s="278">
        <v>469.45</v>
      </c>
      <c r="M193" s="278">
        <v>42.622390000000003</v>
      </c>
    </row>
    <row r="194" spans="1:13">
      <c r="A194" s="269">
        <v>184</v>
      </c>
      <c r="B194" s="278" t="s">
        <v>110</v>
      </c>
      <c r="C194" s="279">
        <v>1715.8</v>
      </c>
      <c r="D194" s="280">
        <v>1684.4833333333336</v>
      </c>
      <c r="E194" s="280">
        <v>1643.9666666666672</v>
      </c>
      <c r="F194" s="280">
        <v>1572.1333333333337</v>
      </c>
      <c r="G194" s="280">
        <v>1531.6166666666672</v>
      </c>
      <c r="H194" s="280">
        <v>1756.3166666666671</v>
      </c>
      <c r="I194" s="280">
        <v>1796.8333333333335</v>
      </c>
      <c r="J194" s="280">
        <v>1868.666666666667</v>
      </c>
      <c r="K194" s="278">
        <v>1725</v>
      </c>
      <c r="L194" s="278">
        <v>1612.65</v>
      </c>
      <c r="M194" s="278">
        <v>76.915999999999997</v>
      </c>
    </row>
    <row r="195" spans="1:13">
      <c r="A195" s="269">
        <v>185</v>
      </c>
      <c r="B195" s="278" t="s">
        <v>253</v>
      </c>
      <c r="C195" s="279">
        <v>2496.65</v>
      </c>
      <c r="D195" s="280">
        <v>2539.4166666666665</v>
      </c>
      <c r="E195" s="280">
        <v>2440.833333333333</v>
      </c>
      <c r="F195" s="280">
        <v>2385.0166666666664</v>
      </c>
      <c r="G195" s="280">
        <v>2286.4333333333329</v>
      </c>
      <c r="H195" s="280">
        <v>2595.2333333333331</v>
      </c>
      <c r="I195" s="280">
        <v>2693.8166666666662</v>
      </c>
      <c r="J195" s="280">
        <v>2749.6333333333332</v>
      </c>
      <c r="K195" s="278">
        <v>2638</v>
      </c>
      <c r="L195" s="278">
        <v>2483.6</v>
      </c>
      <c r="M195" s="278">
        <v>4.1455200000000003</v>
      </c>
    </row>
    <row r="196" spans="1:13">
      <c r="A196" s="269">
        <v>186</v>
      </c>
      <c r="B196" s="278" t="s">
        <v>111</v>
      </c>
      <c r="C196" s="279">
        <v>931.4</v>
      </c>
      <c r="D196" s="280">
        <v>932.4</v>
      </c>
      <c r="E196" s="280">
        <v>921</v>
      </c>
      <c r="F196" s="280">
        <v>910.6</v>
      </c>
      <c r="G196" s="280">
        <v>899.2</v>
      </c>
      <c r="H196" s="280">
        <v>942.8</v>
      </c>
      <c r="I196" s="280">
        <v>954.19999999999982</v>
      </c>
      <c r="J196" s="280">
        <v>964.59999999999991</v>
      </c>
      <c r="K196" s="278">
        <v>943.8</v>
      </c>
      <c r="L196" s="278">
        <v>922</v>
      </c>
      <c r="M196" s="278">
        <v>147.20773</v>
      </c>
    </row>
    <row r="197" spans="1:13">
      <c r="A197" s="269">
        <v>187</v>
      </c>
      <c r="B197" s="278" t="s">
        <v>254</v>
      </c>
      <c r="C197" s="279">
        <v>486.15</v>
      </c>
      <c r="D197" s="280">
        <v>484.63333333333338</v>
      </c>
      <c r="E197" s="280">
        <v>472.66666666666674</v>
      </c>
      <c r="F197" s="280">
        <v>459.18333333333334</v>
      </c>
      <c r="G197" s="280">
        <v>447.2166666666667</v>
      </c>
      <c r="H197" s="280">
        <v>498.11666666666679</v>
      </c>
      <c r="I197" s="280">
        <v>510.08333333333337</v>
      </c>
      <c r="J197" s="280">
        <v>523.56666666666683</v>
      </c>
      <c r="K197" s="278">
        <v>496.6</v>
      </c>
      <c r="L197" s="278">
        <v>471.15</v>
      </c>
      <c r="M197" s="278">
        <v>57.908819999999999</v>
      </c>
    </row>
    <row r="198" spans="1:13">
      <c r="A198" s="269">
        <v>188</v>
      </c>
      <c r="B198" s="278" t="s">
        <v>252</v>
      </c>
      <c r="C198" s="279">
        <v>791.4</v>
      </c>
      <c r="D198" s="280">
        <v>802.06666666666661</v>
      </c>
      <c r="E198" s="280">
        <v>780.73333333333323</v>
      </c>
      <c r="F198" s="280">
        <v>770.06666666666661</v>
      </c>
      <c r="G198" s="280">
        <v>748.73333333333323</v>
      </c>
      <c r="H198" s="280">
        <v>812.73333333333323</v>
      </c>
      <c r="I198" s="280">
        <v>834.06666666666672</v>
      </c>
      <c r="J198" s="280">
        <v>844.73333333333323</v>
      </c>
      <c r="K198" s="278">
        <v>823.4</v>
      </c>
      <c r="L198" s="278">
        <v>791.4</v>
      </c>
      <c r="M198" s="278">
        <v>2.5764800000000001</v>
      </c>
    </row>
    <row r="199" spans="1:13">
      <c r="A199" s="269">
        <v>189</v>
      </c>
      <c r="B199" s="278" t="s">
        <v>395</v>
      </c>
      <c r="C199" s="279">
        <v>158.5</v>
      </c>
      <c r="D199" s="280">
        <v>159.96666666666667</v>
      </c>
      <c r="E199" s="280">
        <v>156.53333333333333</v>
      </c>
      <c r="F199" s="280">
        <v>154.56666666666666</v>
      </c>
      <c r="G199" s="280">
        <v>151.13333333333333</v>
      </c>
      <c r="H199" s="280">
        <v>161.93333333333334</v>
      </c>
      <c r="I199" s="280">
        <v>165.36666666666667</v>
      </c>
      <c r="J199" s="280">
        <v>167.33333333333334</v>
      </c>
      <c r="K199" s="278">
        <v>163.4</v>
      </c>
      <c r="L199" s="278">
        <v>158</v>
      </c>
      <c r="M199" s="278">
        <v>1.38134</v>
      </c>
    </row>
    <row r="200" spans="1:13">
      <c r="A200" s="269">
        <v>190</v>
      </c>
      <c r="B200" s="278" t="s">
        <v>396</v>
      </c>
      <c r="C200" s="279">
        <v>260.3</v>
      </c>
      <c r="D200" s="280">
        <v>264.33333333333331</v>
      </c>
      <c r="E200" s="280">
        <v>250.66666666666663</v>
      </c>
      <c r="F200" s="280">
        <v>241.0333333333333</v>
      </c>
      <c r="G200" s="280">
        <v>227.36666666666662</v>
      </c>
      <c r="H200" s="280">
        <v>273.96666666666664</v>
      </c>
      <c r="I200" s="280">
        <v>287.63333333333327</v>
      </c>
      <c r="J200" s="280">
        <v>297.26666666666665</v>
      </c>
      <c r="K200" s="278">
        <v>278</v>
      </c>
      <c r="L200" s="278">
        <v>254.7</v>
      </c>
      <c r="M200" s="278">
        <v>0.27955999999999998</v>
      </c>
    </row>
    <row r="201" spans="1:13">
      <c r="A201" s="269">
        <v>191</v>
      </c>
      <c r="B201" s="278" t="s">
        <v>112</v>
      </c>
      <c r="C201" s="279">
        <v>1943.1</v>
      </c>
      <c r="D201" s="280">
        <v>1943.8333333333333</v>
      </c>
      <c r="E201" s="280">
        <v>1914.8666666666666</v>
      </c>
      <c r="F201" s="280">
        <v>1886.6333333333332</v>
      </c>
      <c r="G201" s="280">
        <v>1857.6666666666665</v>
      </c>
      <c r="H201" s="280">
        <v>1972.0666666666666</v>
      </c>
      <c r="I201" s="280">
        <v>2001.0333333333333</v>
      </c>
      <c r="J201" s="280">
        <v>2029.2666666666667</v>
      </c>
      <c r="K201" s="278">
        <v>1972.8</v>
      </c>
      <c r="L201" s="278">
        <v>1915.6</v>
      </c>
      <c r="M201" s="278">
        <v>10.570930000000001</v>
      </c>
    </row>
    <row r="202" spans="1:13">
      <c r="A202" s="269">
        <v>192</v>
      </c>
      <c r="B202" s="278" t="s">
        <v>113</v>
      </c>
      <c r="C202" s="279">
        <v>284.89999999999998</v>
      </c>
      <c r="D202" s="280">
        <v>286.63333333333333</v>
      </c>
      <c r="E202" s="280">
        <v>278.26666666666665</v>
      </c>
      <c r="F202" s="280">
        <v>271.63333333333333</v>
      </c>
      <c r="G202" s="280">
        <v>263.26666666666665</v>
      </c>
      <c r="H202" s="280">
        <v>293.26666666666665</v>
      </c>
      <c r="I202" s="280">
        <v>301.63333333333333</v>
      </c>
      <c r="J202" s="280">
        <v>308.26666666666665</v>
      </c>
      <c r="K202" s="278">
        <v>295</v>
      </c>
      <c r="L202" s="278">
        <v>280</v>
      </c>
      <c r="M202" s="278">
        <v>3.2508400000000002</v>
      </c>
    </row>
    <row r="203" spans="1:13">
      <c r="A203" s="269">
        <v>193</v>
      </c>
      <c r="B203" s="278" t="s">
        <v>397</v>
      </c>
      <c r="C203" s="279">
        <v>10.9</v>
      </c>
      <c r="D203" s="280">
        <v>10.983333333333334</v>
      </c>
      <c r="E203" s="280">
        <v>10.616666666666669</v>
      </c>
      <c r="F203" s="280">
        <v>10.333333333333334</v>
      </c>
      <c r="G203" s="280">
        <v>9.9666666666666686</v>
      </c>
      <c r="H203" s="280">
        <v>11.266666666666669</v>
      </c>
      <c r="I203" s="280">
        <v>11.633333333333336</v>
      </c>
      <c r="J203" s="280">
        <v>11.91666666666667</v>
      </c>
      <c r="K203" s="278">
        <v>11.35</v>
      </c>
      <c r="L203" s="278">
        <v>10.7</v>
      </c>
      <c r="M203" s="278">
        <v>28.273350000000001</v>
      </c>
    </row>
    <row r="204" spans="1:13">
      <c r="A204" s="269">
        <v>194</v>
      </c>
      <c r="B204" s="278" t="s">
        <v>399</v>
      </c>
      <c r="C204" s="279">
        <v>54.9</v>
      </c>
      <c r="D204" s="280">
        <v>56.20000000000001</v>
      </c>
      <c r="E204" s="280">
        <v>53.40000000000002</v>
      </c>
      <c r="F204" s="280">
        <v>51.900000000000013</v>
      </c>
      <c r="G204" s="280">
        <v>49.100000000000023</v>
      </c>
      <c r="H204" s="280">
        <v>57.700000000000017</v>
      </c>
      <c r="I204" s="280">
        <v>60.500000000000014</v>
      </c>
      <c r="J204" s="280">
        <v>62.000000000000014</v>
      </c>
      <c r="K204" s="278">
        <v>59</v>
      </c>
      <c r="L204" s="278">
        <v>54.7</v>
      </c>
      <c r="M204" s="278">
        <v>1.1748099999999999</v>
      </c>
    </row>
    <row r="205" spans="1:13">
      <c r="A205" s="269">
        <v>195</v>
      </c>
      <c r="B205" s="278" t="s">
        <v>115</v>
      </c>
      <c r="C205" s="279">
        <v>108.75</v>
      </c>
      <c r="D205" s="280">
        <v>108.7</v>
      </c>
      <c r="E205" s="280">
        <v>106.75</v>
      </c>
      <c r="F205" s="280">
        <v>104.75</v>
      </c>
      <c r="G205" s="280">
        <v>102.8</v>
      </c>
      <c r="H205" s="280">
        <v>110.7</v>
      </c>
      <c r="I205" s="280">
        <v>112.65000000000002</v>
      </c>
      <c r="J205" s="280">
        <v>114.65</v>
      </c>
      <c r="K205" s="278">
        <v>110.65</v>
      </c>
      <c r="L205" s="278">
        <v>106.7</v>
      </c>
      <c r="M205" s="278">
        <v>134.89958999999999</v>
      </c>
    </row>
    <row r="206" spans="1:13">
      <c r="A206" s="269">
        <v>196</v>
      </c>
      <c r="B206" s="278" t="s">
        <v>401</v>
      </c>
      <c r="C206" s="279">
        <v>25.05</v>
      </c>
      <c r="D206" s="280">
        <v>25.033333333333331</v>
      </c>
      <c r="E206" s="280">
        <v>24.616666666666664</v>
      </c>
      <c r="F206" s="280">
        <v>24.183333333333334</v>
      </c>
      <c r="G206" s="280">
        <v>23.766666666666666</v>
      </c>
      <c r="H206" s="280">
        <v>25.466666666666661</v>
      </c>
      <c r="I206" s="280">
        <v>25.883333333333333</v>
      </c>
      <c r="J206" s="280">
        <v>26.316666666666659</v>
      </c>
      <c r="K206" s="278">
        <v>25.45</v>
      </c>
      <c r="L206" s="278">
        <v>24.6</v>
      </c>
      <c r="M206" s="278">
        <v>2.72512</v>
      </c>
    </row>
    <row r="207" spans="1:13">
      <c r="A207" s="269">
        <v>197</v>
      </c>
      <c r="B207" s="278" t="s">
        <v>116</v>
      </c>
      <c r="C207" s="279">
        <v>210.9</v>
      </c>
      <c r="D207" s="280">
        <v>212.56666666666669</v>
      </c>
      <c r="E207" s="280">
        <v>207.13333333333338</v>
      </c>
      <c r="F207" s="280">
        <v>203.3666666666667</v>
      </c>
      <c r="G207" s="280">
        <v>197.93333333333339</v>
      </c>
      <c r="H207" s="280">
        <v>216.33333333333337</v>
      </c>
      <c r="I207" s="280">
        <v>221.76666666666671</v>
      </c>
      <c r="J207" s="280">
        <v>225.53333333333336</v>
      </c>
      <c r="K207" s="278">
        <v>218</v>
      </c>
      <c r="L207" s="278">
        <v>208.8</v>
      </c>
      <c r="M207" s="278">
        <v>96.772419999999997</v>
      </c>
    </row>
    <row r="208" spans="1:13">
      <c r="A208" s="269">
        <v>198</v>
      </c>
      <c r="B208" s="278" t="s">
        <v>117</v>
      </c>
      <c r="C208" s="279">
        <v>2289.9499999999998</v>
      </c>
      <c r="D208" s="280">
        <v>2298.5333333333333</v>
      </c>
      <c r="E208" s="280">
        <v>2258.4166666666665</v>
      </c>
      <c r="F208" s="280">
        <v>2226.8833333333332</v>
      </c>
      <c r="G208" s="280">
        <v>2186.7666666666664</v>
      </c>
      <c r="H208" s="280">
        <v>2330.0666666666666</v>
      </c>
      <c r="I208" s="280">
        <v>2370.1833333333334</v>
      </c>
      <c r="J208" s="280">
        <v>2401.7166666666667</v>
      </c>
      <c r="K208" s="278">
        <v>2338.65</v>
      </c>
      <c r="L208" s="278">
        <v>2267</v>
      </c>
      <c r="M208" s="278">
        <v>21.64048</v>
      </c>
    </row>
    <row r="209" spans="1:13">
      <c r="A209" s="269">
        <v>199</v>
      </c>
      <c r="B209" s="278" t="s">
        <v>255</v>
      </c>
      <c r="C209" s="279">
        <v>165.05</v>
      </c>
      <c r="D209" s="280">
        <v>165.86666666666667</v>
      </c>
      <c r="E209" s="280">
        <v>163.18333333333334</v>
      </c>
      <c r="F209" s="280">
        <v>161.31666666666666</v>
      </c>
      <c r="G209" s="280">
        <v>158.63333333333333</v>
      </c>
      <c r="H209" s="280">
        <v>167.73333333333335</v>
      </c>
      <c r="I209" s="280">
        <v>170.41666666666669</v>
      </c>
      <c r="J209" s="280">
        <v>172.28333333333336</v>
      </c>
      <c r="K209" s="278">
        <v>168.55</v>
      </c>
      <c r="L209" s="278">
        <v>164</v>
      </c>
      <c r="M209" s="278">
        <v>1.6876800000000001</v>
      </c>
    </row>
    <row r="210" spans="1:13">
      <c r="A210" s="269">
        <v>200</v>
      </c>
      <c r="B210" s="278" t="s">
        <v>402</v>
      </c>
      <c r="C210" s="279">
        <v>27633.3</v>
      </c>
      <c r="D210" s="280">
        <v>27569.45</v>
      </c>
      <c r="E210" s="280">
        <v>27148.9</v>
      </c>
      <c r="F210" s="280">
        <v>26664.5</v>
      </c>
      <c r="G210" s="280">
        <v>26243.95</v>
      </c>
      <c r="H210" s="280">
        <v>28053.850000000002</v>
      </c>
      <c r="I210" s="280">
        <v>28474.399999999998</v>
      </c>
      <c r="J210" s="280">
        <v>28958.800000000003</v>
      </c>
      <c r="K210" s="278">
        <v>27990</v>
      </c>
      <c r="L210" s="278">
        <v>27085.05</v>
      </c>
      <c r="M210" s="278">
        <v>3.6729999999999999E-2</v>
      </c>
    </row>
    <row r="211" spans="1:13">
      <c r="A211" s="269">
        <v>201</v>
      </c>
      <c r="B211" s="278" t="s">
        <v>398</v>
      </c>
      <c r="C211" s="279">
        <v>52.35</v>
      </c>
      <c r="D211" s="280">
        <v>52.716666666666661</v>
      </c>
      <c r="E211" s="280">
        <v>51.433333333333323</v>
      </c>
      <c r="F211" s="280">
        <v>50.516666666666659</v>
      </c>
      <c r="G211" s="280">
        <v>49.23333333333332</v>
      </c>
      <c r="H211" s="280">
        <v>53.633333333333326</v>
      </c>
      <c r="I211" s="280">
        <v>54.916666666666671</v>
      </c>
      <c r="J211" s="280">
        <v>55.833333333333329</v>
      </c>
      <c r="K211" s="278">
        <v>54</v>
      </c>
      <c r="L211" s="278">
        <v>51.8</v>
      </c>
      <c r="M211" s="278">
        <v>24.60351</v>
      </c>
    </row>
    <row r="212" spans="1:13">
      <c r="A212" s="269">
        <v>202</v>
      </c>
      <c r="B212" s="278" t="s">
        <v>256</v>
      </c>
      <c r="C212" s="279">
        <v>21.5</v>
      </c>
      <c r="D212" s="280">
        <v>21.416666666666668</v>
      </c>
      <c r="E212" s="280">
        <v>21.133333333333336</v>
      </c>
      <c r="F212" s="280">
        <v>20.766666666666669</v>
      </c>
      <c r="G212" s="280">
        <v>20.483333333333338</v>
      </c>
      <c r="H212" s="280">
        <v>21.783333333333335</v>
      </c>
      <c r="I212" s="280">
        <v>22.066666666666666</v>
      </c>
      <c r="J212" s="280">
        <v>22.433333333333334</v>
      </c>
      <c r="K212" s="278">
        <v>21.7</v>
      </c>
      <c r="L212" s="278">
        <v>21.05</v>
      </c>
      <c r="M212" s="278">
        <v>5.3949299999999996</v>
      </c>
    </row>
    <row r="213" spans="1:13">
      <c r="A213" s="269">
        <v>203</v>
      </c>
      <c r="B213" s="278" t="s">
        <v>416</v>
      </c>
      <c r="C213" s="279">
        <v>60.4</v>
      </c>
      <c r="D213" s="280">
        <v>61.550000000000004</v>
      </c>
      <c r="E213" s="280">
        <v>59.000000000000014</v>
      </c>
      <c r="F213" s="280">
        <v>57.600000000000009</v>
      </c>
      <c r="G213" s="280">
        <v>55.050000000000018</v>
      </c>
      <c r="H213" s="280">
        <v>62.95000000000001</v>
      </c>
      <c r="I213" s="280">
        <v>65.5</v>
      </c>
      <c r="J213" s="280">
        <v>66.900000000000006</v>
      </c>
      <c r="K213" s="278">
        <v>64.099999999999994</v>
      </c>
      <c r="L213" s="278">
        <v>60.15</v>
      </c>
      <c r="M213" s="278">
        <v>23.73263</v>
      </c>
    </row>
    <row r="214" spans="1:13">
      <c r="A214" s="269">
        <v>204</v>
      </c>
      <c r="B214" s="278" t="s">
        <v>118</v>
      </c>
      <c r="C214" s="279">
        <v>117.1</v>
      </c>
      <c r="D214" s="280">
        <v>117.23333333333333</v>
      </c>
      <c r="E214" s="280">
        <v>114.46666666666667</v>
      </c>
      <c r="F214" s="280">
        <v>111.83333333333333</v>
      </c>
      <c r="G214" s="280">
        <v>109.06666666666666</v>
      </c>
      <c r="H214" s="280">
        <v>119.86666666666667</v>
      </c>
      <c r="I214" s="280">
        <v>122.63333333333335</v>
      </c>
      <c r="J214" s="280">
        <v>125.26666666666668</v>
      </c>
      <c r="K214" s="278">
        <v>120</v>
      </c>
      <c r="L214" s="278">
        <v>114.6</v>
      </c>
      <c r="M214" s="278">
        <v>217.53321</v>
      </c>
    </row>
    <row r="215" spans="1:13">
      <c r="A215" s="269">
        <v>205</v>
      </c>
      <c r="B215" s="278" t="s">
        <v>415</v>
      </c>
      <c r="C215" s="279">
        <v>44.45</v>
      </c>
      <c r="D215" s="280">
        <v>45.35</v>
      </c>
      <c r="E215" s="280">
        <v>43.2</v>
      </c>
      <c r="F215" s="280">
        <v>41.95</v>
      </c>
      <c r="G215" s="280">
        <v>39.800000000000004</v>
      </c>
      <c r="H215" s="280">
        <v>46.6</v>
      </c>
      <c r="I215" s="280">
        <v>48.749999999999993</v>
      </c>
      <c r="J215" s="280">
        <v>50</v>
      </c>
      <c r="K215" s="278">
        <v>47.5</v>
      </c>
      <c r="L215" s="278">
        <v>44.1</v>
      </c>
      <c r="M215" s="278">
        <v>1.62853</v>
      </c>
    </row>
    <row r="216" spans="1:13">
      <c r="A216" s="269">
        <v>206</v>
      </c>
      <c r="B216" s="278" t="s">
        <v>259</v>
      </c>
      <c r="C216" s="279">
        <v>102.8</v>
      </c>
      <c r="D216" s="280">
        <v>102.21666666666665</v>
      </c>
      <c r="E216" s="280">
        <v>100.7833333333333</v>
      </c>
      <c r="F216" s="280">
        <v>98.766666666666652</v>
      </c>
      <c r="G216" s="280">
        <v>97.3333333333333</v>
      </c>
      <c r="H216" s="280">
        <v>104.23333333333331</v>
      </c>
      <c r="I216" s="280">
        <v>105.66666666666667</v>
      </c>
      <c r="J216" s="280">
        <v>107.68333333333331</v>
      </c>
      <c r="K216" s="278">
        <v>103.65</v>
      </c>
      <c r="L216" s="278">
        <v>100.2</v>
      </c>
      <c r="M216" s="278">
        <v>3.48095</v>
      </c>
    </row>
    <row r="217" spans="1:13">
      <c r="A217" s="269">
        <v>207</v>
      </c>
      <c r="B217" s="278" t="s">
        <v>119</v>
      </c>
      <c r="C217" s="279">
        <v>359.85</v>
      </c>
      <c r="D217" s="280">
        <v>357.65000000000003</v>
      </c>
      <c r="E217" s="280">
        <v>352.45000000000005</v>
      </c>
      <c r="F217" s="280">
        <v>345.05</v>
      </c>
      <c r="G217" s="280">
        <v>339.85</v>
      </c>
      <c r="H217" s="280">
        <v>365.05000000000007</v>
      </c>
      <c r="I217" s="280">
        <v>370.25</v>
      </c>
      <c r="J217" s="280">
        <v>377.65000000000009</v>
      </c>
      <c r="K217" s="278">
        <v>362.85</v>
      </c>
      <c r="L217" s="278">
        <v>350.25</v>
      </c>
      <c r="M217" s="278">
        <v>329.34537999999998</v>
      </c>
    </row>
    <row r="218" spans="1:13">
      <c r="A218" s="269">
        <v>208</v>
      </c>
      <c r="B218" s="278" t="s">
        <v>257</v>
      </c>
      <c r="C218" s="279">
        <v>1195.45</v>
      </c>
      <c r="D218" s="280">
        <v>1194.1166666666668</v>
      </c>
      <c r="E218" s="280">
        <v>1181.3333333333335</v>
      </c>
      <c r="F218" s="280">
        <v>1167.2166666666667</v>
      </c>
      <c r="G218" s="280">
        <v>1154.4333333333334</v>
      </c>
      <c r="H218" s="280">
        <v>1208.2333333333336</v>
      </c>
      <c r="I218" s="280">
        <v>1221.0166666666669</v>
      </c>
      <c r="J218" s="280">
        <v>1235.1333333333337</v>
      </c>
      <c r="K218" s="278">
        <v>1206.9000000000001</v>
      </c>
      <c r="L218" s="278">
        <v>1180</v>
      </c>
      <c r="M218" s="278">
        <v>9.8310600000000008</v>
      </c>
    </row>
    <row r="219" spans="1:13">
      <c r="A219" s="269">
        <v>209</v>
      </c>
      <c r="B219" s="278" t="s">
        <v>120</v>
      </c>
      <c r="C219" s="279">
        <v>384.05</v>
      </c>
      <c r="D219" s="280">
        <v>379.3</v>
      </c>
      <c r="E219" s="280">
        <v>372.15000000000003</v>
      </c>
      <c r="F219" s="280">
        <v>360.25</v>
      </c>
      <c r="G219" s="280">
        <v>353.1</v>
      </c>
      <c r="H219" s="280">
        <v>391.20000000000005</v>
      </c>
      <c r="I219" s="280">
        <v>398.35</v>
      </c>
      <c r="J219" s="280">
        <v>410.25000000000006</v>
      </c>
      <c r="K219" s="278">
        <v>386.45</v>
      </c>
      <c r="L219" s="278">
        <v>367.4</v>
      </c>
      <c r="M219" s="278">
        <v>43.468319999999999</v>
      </c>
    </row>
    <row r="220" spans="1:13">
      <c r="A220" s="269">
        <v>210</v>
      </c>
      <c r="B220" s="278" t="s">
        <v>404</v>
      </c>
      <c r="C220" s="279">
        <v>2166.15</v>
      </c>
      <c r="D220" s="280">
        <v>2158.4</v>
      </c>
      <c r="E220" s="280">
        <v>2137.8000000000002</v>
      </c>
      <c r="F220" s="280">
        <v>2109.4500000000003</v>
      </c>
      <c r="G220" s="280">
        <v>2088.8500000000004</v>
      </c>
      <c r="H220" s="280">
        <v>2186.75</v>
      </c>
      <c r="I220" s="280">
        <v>2207.3499999999995</v>
      </c>
      <c r="J220" s="280">
        <v>2235.6999999999998</v>
      </c>
      <c r="K220" s="278">
        <v>2179</v>
      </c>
      <c r="L220" s="278">
        <v>2130.0500000000002</v>
      </c>
      <c r="M220" s="278">
        <v>6.6979999999999998E-2</v>
      </c>
    </row>
    <row r="221" spans="1:13">
      <c r="A221" s="269">
        <v>211</v>
      </c>
      <c r="B221" s="278" t="s">
        <v>258</v>
      </c>
      <c r="C221" s="279">
        <v>21</v>
      </c>
      <c r="D221" s="280">
        <v>21.033333333333335</v>
      </c>
      <c r="E221" s="280">
        <v>20.616666666666671</v>
      </c>
      <c r="F221" s="280">
        <v>20.233333333333334</v>
      </c>
      <c r="G221" s="280">
        <v>19.81666666666667</v>
      </c>
      <c r="H221" s="280">
        <v>21.416666666666671</v>
      </c>
      <c r="I221" s="280">
        <v>21.833333333333336</v>
      </c>
      <c r="J221" s="280">
        <v>22.216666666666672</v>
      </c>
      <c r="K221" s="278">
        <v>21.45</v>
      </c>
      <c r="L221" s="278">
        <v>20.65</v>
      </c>
      <c r="M221" s="278">
        <v>14.96354</v>
      </c>
    </row>
    <row r="222" spans="1:13">
      <c r="A222" s="269">
        <v>212</v>
      </c>
      <c r="B222" s="278" t="s">
        <v>121</v>
      </c>
      <c r="C222" s="279">
        <v>4</v>
      </c>
      <c r="D222" s="280">
        <v>4.05</v>
      </c>
      <c r="E222" s="280">
        <v>3.8999999999999995</v>
      </c>
      <c r="F222" s="280">
        <v>3.8</v>
      </c>
      <c r="G222" s="280">
        <v>3.6499999999999995</v>
      </c>
      <c r="H222" s="280">
        <v>4.1499999999999995</v>
      </c>
      <c r="I222" s="280">
        <v>4.3</v>
      </c>
      <c r="J222" s="280">
        <v>4.3999999999999995</v>
      </c>
      <c r="K222" s="278">
        <v>4.2</v>
      </c>
      <c r="L222" s="278">
        <v>3.95</v>
      </c>
      <c r="M222" s="278">
        <v>3039.3212600000002</v>
      </c>
    </row>
    <row r="223" spans="1:13">
      <c r="A223" s="269">
        <v>213</v>
      </c>
      <c r="B223" s="278" t="s">
        <v>405</v>
      </c>
      <c r="C223" s="279">
        <v>14.6</v>
      </c>
      <c r="D223" s="280">
        <v>14.633333333333335</v>
      </c>
      <c r="E223" s="280">
        <v>14.266666666666669</v>
      </c>
      <c r="F223" s="280">
        <v>13.933333333333335</v>
      </c>
      <c r="G223" s="280">
        <v>13.56666666666667</v>
      </c>
      <c r="H223" s="280">
        <v>14.966666666666669</v>
      </c>
      <c r="I223" s="280">
        <v>15.333333333333332</v>
      </c>
      <c r="J223" s="280">
        <v>15.666666666666668</v>
      </c>
      <c r="K223" s="278">
        <v>15</v>
      </c>
      <c r="L223" s="278">
        <v>14.3</v>
      </c>
      <c r="M223" s="278">
        <v>44.237169999999999</v>
      </c>
    </row>
    <row r="224" spans="1:13">
      <c r="A224" s="269">
        <v>214</v>
      </c>
      <c r="B224" s="278" t="s">
        <v>122</v>
      </c>
      <c r="C224" s="279">
        <v>22.25</v>
      </c>
      <c r="D224" s="280">
        <v>22.283333333333331</v>
      </c>
      <c r="E224" s="280">
        <v>21.866666666666664</v>
      </c>
      <c r="F224" s="280">
        <v>21.483333333333331</v>
      </c>
      <c r="G224" s="280">
        <v>21.066666666666663</v>
      </c>
      <c r="H224" s="280">
        <v>22.666666666666664</v>
      </c>
      <c r="I224" s="280">
        <v>23.083333333333336</v>
      </c>
      <c r="J224" s="280">
        <v>23.466666666666665</v>
      </c>
      <c r="K224" s="278">
        <v>22.7</v>
      </c>
      <c r="L224" s="278">
        <v>21.9</v>
      </c>
      <c r="M224" s="278">
        <v>331.15480000000002</v>
      </c>
    </row>
    <row r="225" spans="1:13">
      <c r="A225" s="269">
        <v>215</v>
      </c>
      <c r="B225" s="278" t="s">
        <v>417</v>
      </c>
      <c r="C225" s="279">
        <v>156.19999999999999</v>
      </c>
      <c r="D225" s="280">
        <v>156.5</v>
      </c>
      <c r="E225" s="280">
        <v>153</v>
      </c>
      <c r="F225" s="280">
        <v>149.80000000000001</v>
      </c>
      <c r="G225" s="280">
        <v>146.30000000000001</v>
      </c>
      <c r="H225" s="280">
        <v>159.69999999999999</v>
      </c>
      <c r="I225" s="280">
        <v>163.19999999999999</v>
      </c>
      <c r="J225" s="280">
        <v>166.39999999999998</v>
      </c>
      <c r="K225" s="278">
        <v>160</v>
      </c>
      <c r="L225" s="278">
        <v>153.30000000000001</v>
      </c>
      <c r="M225" s="278">
        <v>2.1875</v>
      </c>
    </row>
    <row r="226" spans="1:13">
      <c r="A226" s="269">
        <v>216</v>
      </c>
      <c r="B226" s="278" t="s">
        <v>406</v>
      </c>
      <c r="C226" s="279">
        <v>403.5</v>
      </c>
      <c r="D226" s="280">
        <v>401.09999999999997</v>
      </c>
      <c r="E226" s="280">
        <v>392.39999999999992</v>
      </c>
      <c r="F226" s="280">
        <v>381.29999999999995</v>
      </c>
      <c r="G226" s="280">
        <v>372.59999999999991</v>
      </c>
      <c r="H226" s="280">
        <v>412.19999999999993</v>
      </c>
      <c r="I226" s="280">
        <v>420.9</v>
      </c>
      <c r="J226" s="280">
        <v>431.99999999999994</v>
      </c>
      <c r="K226" s="278">
        <v>409.8</v>
      </c>
      <c r="L226" s="278">
        <v>390</v>
      </c>
      <c r="M226" s="278">
        <v>0.41685</v>
      </c>
    </row>
    <row r="227" spans="1:13">
      <c r="A227" s="269">
        <v>217</v>
      </c>
      <c r="B227" s="278" t="s">
        <v>407</v>
      </c>
      <c r="C227" s="279">
        <v>4</v>
      </c>
      <c r="D227" s="280">
        <v>3.9833333333333338</v>
      </c>
      <c r="E227" s="280">
        <v>3.9166666666666679</v>
      </c>
      <c r="F227" s="280">
        <v>3.8333333333333339</v>
      </c>
      <c r="G227" s="280">
        <v>3.7666666666666679</v>
      </c>
      <c r="H227" s="280">
        <v>4.0666666666666682</v>
      </c>
      <c r="I227" s="280">
        <v>4.1333333333333329</v>
      </c>
      <c r="J227" s="280">
        <v>4.2166666666666677</v>
      </c>
      <c r="K227" s="278">
        <v>4.05</v>
      </c>
      <c r="L227" s="278">
        <v>3.9</v>
      </c>
      <c r="M227" s="278">
        <v>17.76398</v>
      </c>
    </row>
    <row r="228" spans="1:13">
      <c r="A228" s="269">
        <v>218</v>
      </c>
      <c r="B228" s="278" t="s">
        <v>123</v>
      </c>
      <c r="C228" s="279">
        <v>466.85</v>
      </c>
      <c r="D228" s="280">
        <v>460.61666666666662</v>
      </c>
      <c r="E228" s="280">
        <v>451.23333333333323</v>
      </c>
      <c r="F228" s="280">
        <v>435.61666666666662</v>
      </c>
      <c r="G228" s="280">
        <v>426.23333333333323</v>
      </c>
      <c r="H228" s="280">
        <v>476.23333333333323</v>
      </c>
      <c r="I228" s="280">
        <v>485.61666666666656</v>
      </c>
      <c r="J228" s="280">
        <v>501.23333333333323</v>
      </c>
      <c r="K228" s="278">
        <v>470</v>
      </c>
      <c r="L228" s="278">
        <v>445</v>
      </c>
      <c r="M228" s="278">
        <v>39.863320000000002</v>
      </c>
    </row>
    <row r="229" spans="1:13">
      <c r="A229" s="269">
        <v>219</v>
      </c>
      <c r="B229" s="278" t="s">
        <v>408</v>
      </c>
      <c r="C229" s="279">
        <v>74.5</v>
      </c>
      <c r="D229" s="280">
        <v>75.5</v>
      </c>
      <c r="E229" s="280">
        <v>73</v>
      </c>
      <c r="F229" s="280">
        <v>71.5</v>
      </c>
      <c r="G229" s="280">
        <v>69</v>
      </c>
      <c r="H229" s="280">
        <v>77</v>
      </c>
      <c r="I229" s="280">
        <v>79.5</v>
      </c>
      <c r="J229" s="280">
        <v>81</v>
      </c>
      <c r="K229" s="278">
        <v>78</v>
      </c>
      <c r="L229" s="278">
        <v>74</v>
      </c>
      <c r="M229" s="278">
        <v>1.16161</v>
      </c>
    </row>
    <row r="230" spans="1:13">
      <c r="A230" s="269">
        <v>220</v>
      </c>
      <c r="B230" s="278" t="s">
        <v>261</v>
      </c>
      <c r="C230" s="279">
        <v>75.099999999999994</v>
      </c>
      <c r="D230" s="280">
        <v>74.833333333333329</v>
      </c>
      <c r="E230" s="280">
        <v>73.666666666666657</v>
      </c>
      <c r="F230" s="280">
        <v>72.233333333333334</v>
      </c>
      <c r="G230" s="280">
        <v>71.066666666666663</v>
      </c>
      <c r="H230" s="280">
        <v>76.266666666666652</v>
      </c>
      <c r="I230" s="280">
        <v>77.433333333333309</v>
      </c>
      <c r="J230" s="280">
        <v>78.866666666666646</v>
      </c>
      <c r="K230" s="278">
        <v>76</v>
      </c>
      <c r="L230" s="278">
        <v>73.400000000000006</v>
      </c>
      <c r="M230" s="278">
        <v>29.26315</v>
      </c>
    </row>
    <row r="231" spans="1:13">
      <c r="A231" s="269">
        <v>221</v>
      </c>
      <c r="B231" s="278" t="s">
        <v>413</v>
      </c>
      <c r="C231" s="279">
        <v>100.8</v>
      </c>
      <c r="D231" s="280">
        <v>100.83333333333333</v>
      </c>
      <c r="E231" s="280">
        <v>99.066666666666663</v>
      </c>
      <c r="F231" s="280">
        <v>97.333333333333329</v>
      </c>
      <c r="G231" s="280">
        <v>95.566666666666663</v>
      </c>
      <c r="H231" s="280">
        <v>102.56666666666666</v>
      </c>
      <c r="I231" s="280">
        <v>104.33333333333334</v>
      </c>
      <c r="J231" s="280">
        <v>106.06666666666666</v>
      </c>
      <c r="K231" s="278">
        <v>102.6</v>
      </c>
      <c r="L231" s="278">
        <v>99.1</v>
      </c>
      <c r="M231" s="278">
        <v>21.404979999999998</v>
      </c>
    </row>
    <row r="232" spans="1:13">
      <c r="A232" s="269">
        <v>222</v>
      </c>
      <c r="B232" s="278" t="s">
        <v>1617</v>
      </c>
      <c r="C232" s="279">
        <v>2237.35</v>
      </c>
      <c r="D232" s="280">
        <v>2217.6166666666668</v>
      </c>
      <c r="E232" s="280">
        <v>2175.2333333333336</v>
      </c>
      <c r="F232" s="280">
        <v>2113.1166666666668</v>
      </c>
      <c r="G232" s="280">
        <v>2070.7333333333336</v>
      </c>
      <c r="H232" s="280">
        <v>2279.7333333333336</v>
      </c>
      <c r="I232" s="280">
        <v>2322.1166666666668</v>
      </c>
      <c r="J232" s="280">
        <v>2384.2333333333336</v>
      </c>
      <c r="K232" s="278">
        <v>2260</v>
      </c>
      <c r="L232" s="278">
        <v>2155.5</v>
      </c>
      <c r="M232" s="278">
        <v>0.30961</v>
      </c>
    </row>
    <row r="233" spans="1:13">
      <c r="A233" s="269">
        <v>223</v>
      </c>
      <c r="B233" s="278" t="s">
        <v>260</v>
      </c>
      <c r="C233" s="279">
        <v>51.4</v>
      </c>
      <c r="D233" s="280">
        <v>50.666666666666664</v>
      </c>
      <c r="E233" s="280">
        <v>49.233333333333327</v>
      </c>
      <c r="F233" s="280">
        <v>47.066666666666663</v>
      </c>
      <c r="G233" s="280">
        <v>45.633333333333326</v>
      </c>
      <c r="H233" s="280">
        <v>52.833333333333329</v>
      </c>
      <c r="I233" s="280">
        <v>54.266666666666666</v>
      </c>
      <c r="J233" s="280">
        <v>56.43333333333333</v>
      </c>
      <c r="K233" s="278">
        <v>52.1</v>
      </c>
      <c r="L233" s="278">
        <v>48.5</v>
      </c>
      <c r="M233" s="278">
        <v>43.120350000000002</v>
      </c>
    </row>
    <row r="234" spans="1:13">
      <c r="A234" s="269">
        <v>224</v>
      </c>
      <c r="B234" s="278" t="s">
        <v>124</v>
      </c>
      <c r="C234" s="279">
        <v>908.3</v>
      </c>
      <c r="D234" s="280">
        <v>898.30000000000007</v>
      </c>
      <c r="E234" s="280">
        <v>881.60000000000014</v>
      </c>
      <c r="F234" s="280">
        <v>854.90000000000009</v>
      </c>
      <c r="G234" s="280">
        <v>838.20000000000016</v>
      </c>
      <c r="H234" s="280">
        <v>925.00000000000011</v>
      </c>
      <c r="I234" s="280">
        <v>941.70000000000016</v>
      </c>
      <c r="J234" s="280">
        <v>968.40000000000009</v>
      </c>
      <c r="K234" s="278">
        <v>915</v>
      </c>
      <c r="L234" s="278">
        <v>871.6</v>
      </c>
      <c r="M234" s="278">
        <v>29.084250000000001</v>
      </c>
    </row>
    <row r="235" spans="1:13">
      <c r="A235" s="269">
        <v>225</v>
      </c>
      <c r="B235" s="278" t="s">
        <v>419</v>
      </c>
      <c r="C235" s="279">
        <v>265.39999999999998</v>
      </c>
      <c r="D235" s="280">
        <v>266.04999999999995</v>
      </c>
      <c r="E235" s="280">
        <v>263.64999999999992</v>
      </c>
      <c r="F235" s="280">
        <v>261.89999999999998</v>
      </c>
      <c r="G235" s="280">
        <v>259.49999999999994</v>
      </c>
      <c r="H235" s="280">
        <v>267.7999999999999</v>
      </c>
      <c r="I235" s="280">
        <v>270.2</v>
      </c>
      <c r="J235" s="280">
        <v>271.94999999999987</v>
      </c>
      <c r="K235" s="278">
        <v>268.45</v>
      </c>
      <c r="L235" s="278">
        <v>264.3</v>
      </c>
      <c r="M235" s="278">
        <v>0.45382</v>
      </c>
    </row>
    <row r="236" spans="1:13">
      <c r="A236" s="269">
        <v>226</v>
      </c>
      <c r="B236" s="278" t="s">
        <v>125</v>
      </c>
      <c r="C236" s="279">
        <v>468.05</v>
      </c>
      <c r="D236" s="280">
        <v>460.81666666666666</v>
      </c>
      <c r="E236" s="280">
        <v>437.23333333333335</v>
      </c>
      <c r="F236" s="280">
        <v>406.41666666666669</v>
      </c>
      <c r="G236" s="280">
        <v>382.83333333333337</v>
      </c>
      <c r="H236" s="280">
        <v>491.63333333333333</v>
      </c>
      <c r="I236" s="280">
        <v>515.2166666666667</v>
      </c>
      <c r="J236" s="280">
        <v>546.0333333333333</v>
      </c>
      <c r="K236" s="278">
        <v>484.4</v>
      </c>
      <c r="L236" s="278">
        <v>430</v>
      </c>
      <c r="M236" s="278">
        <v>606.1069</v>
      </c>
    </row>
    <row r="237" spans="1:13">
      <c r="A237" s="269">
        <v>227</v>
      </c>
      <c r="B237" s="278" t="s">
        <v>420</v>
      </c>
      <c r="C237" s="279">
        <v>45.95</v>
      </c>
      <c r="D237" s="280">
        <v>46.650000000000006</v>
      </c>
      <c r="E237" s="280">
        <v>43.95000000000001</v>
      </c>
      <c r="F237" s="280">
        <v>41.95</v>
      </c>
      <c r="G237" s="280">
        <v>39.250000000000007</v>
      </c>
      <c r="H237" s="280">
        <v>48.650000000000013</v>
      </c>
      <c r="I237" s="280">
        <v>51.35</v>
      </c>
      <c r="J237" s="280">
        <v>53.350000000000016</v>
      </c>
      <c r="K237" s="278">
        <v>49.35</v>
      </c>
      <c r="L237" s="278">
        <v>44.65</v>
      </c>
      <c r="M237" s="278">
        <v>34.648890000000002</v>
      </c>
    </row>
    <row r="238" spans="1:13">
      <c r="A238" s="269">
        <v>228</v>
      </c>
      <c r="B238" s="278" t="s">
        <v>126</v>
      </c>
      <c r="C238" s="279">
        <v>159.4</v>
      </c>
      <c r="D238" s="280">
        <v>158.41666666666666</v>
      </c>
      <c r="E238" s="280">
        <v>155.98333333333332</v>
      </c>
      <c r="F238" s="280">
        <v>152.56666666666666</v>
      </c>
      <c r="G238" s="280">
        <v>150.13333333333333</v>
      </c>
      <c r="H238" s="280">
        <v>161.83333333333331</v>
      </c>
      <c r="I238" s="280">
        <v>164.26666666666665</v>
      </c>
      <c r="J238" s="280">
        <v>167.68333333333331</v>
      </c>
      <c r="K238" s="278">
        <v>160.85</v>
      </c>
      <c r="L238" s="278">
        <v>155</v>
      </c>
      <c r="M238" s="278">
        <v>41.527090000000001</v>
      </c>
    </row>
    <row r="239" spans="1:13">
      <c r="A239" s="269">
        <v>229</v>
      </c>
      <c r="B239" s="278" t="s">
        <v>127</v>
      </c>
      <c r="C239" s="279">
        <v>660.7</v>
      </c>
      <c r="D239" s="280">
        <v>663.58333333333337</v>
      </c>
      <c r="E239" s="280">
        <v>650.16666666666674</v>
      </c>
      <c r="F239" s="280">
        <v>639.63333333333333</v>
      </c>
      <c r="G239" s="280">
        <v>626.2166666666667</v>
      </c>
      <c r="H239" s="280">
        <v>674.11666666666679</v>
      </c>
      <c r="I239" s="280">
        <v>687.53333333333353</v>
      </c>
      <c r="J239" s="280">
        <v>698.06666666666683</v>
      </c>
      <c r="K239" s="278">
        <v>677</v>
      </c>
      <c r="L239" s="278">
        <v>653.04999999999995</v>
      </c>
      <c r="M239" s="278">
        <v>72.965940000000003</v>
      </c>
    </row>
    <row r="240" spans="1:13">
      <c r="A240" s="269">
        <v>230</v>
      </c>
      <c r="B240" s="278" t="s">
        <v>421</v>
      </c>
      <c r="C240" s="279">
        <v>203.4</v>
      </c>
      <c r="D240" s="280">
        <v>204.45000000000002</v>
      </c>
      <c r="E240" s="280">
        <v>198.95000000000005</v>
      </c>
      <c r="F240" s="280">
        <v>194.50000000000003</v>
      </c>
      <c r="G240" s="280">
        <v>189.00000000000006</v>
      </c>
      <c r="H240" s="280">
        <v>208.90000000000003</v>
      </c>
      <c r="I240" s="280">
        <v>214.39999999999998</v>
      </c>
      <c r="J240" s="280">
        <v>218.85000000000002</v>
      </c>
      <c r="K240" s="278">
        <v>209.95</v>
      </c>
      <c r="L240" s="278">
        <v>200</v>
      </c>
      <c r="M240" s="278">
        <v>4.9242800000000004</v>
      </c>
    </row>
    <row r="241" spans="1:13">
      <c r="A241" s="269">
        <v>231</v>
      </c>
      <c r="B241" s="278" t="s">
        <v>422</v>
      </c>
      <c r="C241" s="279">
        <v>73.099999999999994</v>
      </c>
      <c r="D241" s="280">
        <v>74.633333333333326</v>
      </c>
      <c r="E241" s="280">
        <v>71.016666666666652</v>
      </c>
      <c r="F241" s="280">
        <v>68.933333333333323</v>
      </c>
      <c r="G241" s="280">
        <v>65.316666666666649</v>
      </c>
      <c r="H241" s="280">
        <v>76.716666666666654</v>
      </c>
      <c r="I241" s="280">
        <v>80.333333333333329</v>
      </c>
      <c r="J241" s="280">
        <v>82.416666666666657</v>
      </c>
      <c r="K241" s="278">
        <v>78.25</v>
      </c>
      <c r="L241" s="278">
        <v>72.55</v>
      </c>
      <c r="M241" s="278">
        <v>0.65536000000000005</v>
      </c>
    </row>
    <row r="242" spans="1:13">
      <c r="A242" s="269">
        <v>232</v>
      </c>
      <c r="B242" s="278" t="s">
        <v>418</v>
      </c>
      <c r="C242" s="279">
        <v>7.5</v>
      </c>
      <c r="D242" s="280">
        <v>7.5166666666666666</v>
      </c>
      <c r="E242" s="280">
        <v>7.4333333333333336</v>
      </c>
      <c r="F242" s="280">
        <v>7.3666666666666671</v>
      </c>
      <c r="G242" s="280">
        <v>7.2833333333333341</v>
      </c>
      <c r="H242" s="280">
        <v>7.583333333333333</v>
      </c>
      <c r="I242" s="280">
        <v>7.666666666666667</v>
      </c>
      <c r="J242" s="280">
        <v>7.7333333333333325</v>
      </c>
      <c r="K242" s="278">
        <v>7.6</v>
      </c>
      <c r="L242" s="278">
        <v>7.45</v>
      </c>
      <c r="M242" s="278">
        <v>3.9906299999999999</v>
      </c>
    </row>
    <row r="243" spans="1:13">
      <c r="A243" s="269">
        <v>233</v>
      </c>
      <c r="B243" s="278" t="s">
        <v>128</v>
      </c>
      <c r="C243" s="279">
        <v>79.650000000000006</v>
      </c>
      <c r="D243" s="280">
        <v>80.483333333333334</v>
      </c>
      <c r="E243" s="280">
        <v>78.466666666666669</v>
      </c>
      <c r="F243" s="280">
        <v>77.283333333333331</v>
      </c>
      <c r="G243" s="280">
        <v>75.266666666666666</v>
      </c>
      <c r="H243" s="280">
        <v>81.666666666666671</v>
      </c>
      <c r="I243" s="280">
        <v>83.683333333333351</v>
      </c>
      <c r="J243" s="280">
        <v>84.866666666666674</v>
      </c>
      <c r="K243" s="278">
        <v>82.5</v>
      </c>
      <c r="L243" s="278">
        <v>79.3</v>
      </c>
      <c r="M243" s="278">
        <v>184.8416</v>
      </c>
    </row>
    <row r="244" spans="1:13">
      <c r="A244" s="269">
        <v>234</v>
      </c>
      <c r="B244" s="278" t="s">
        <v>263</v>
      </c>
      <c r="C244" s="279">
        <v>1644.95</v>
      </c>
      <c r="D244" s="280">
        <v>1654.3166666666666</v>
      </c>
      <c r="E244" s="280">
        <v>1618.6333333333332</v>
      </c>
      <c r="F244" s="280">
        <v>1592.3166666666666</v>
      </c>
      <c r="G244" s="280">
        <v>1556.6333333333332</v>
      </c>
      <c r="H244" s="280">
        <v>1680.6333333333332</v>
      </c>
      <c r="I244" s="280">
        <v>1716.3166666666666</v>
      </c>
      <c r="J244" s="280">
        <v>1742.6333333333332</v>
      </c>
      <c r="K244" s="278">
        <v>1690</v>
      </c>
      <c r="L244" s="278">
        <v>1628</v>
      </c>
      <c r="M244" s="278">
        <v>5.7355600000000004</v>
      </c>
    </row>
    <row r="245" spans="1:13">
      <c r="A245" s="269">
        <v>235</v>
      </c>
      <c r="B245" s="278" t="s">
        <v>409</v>
      </c>
      <c r="C245" s="279">
        <v>71.400000000000006</v>
      </c>
      <c r="D245" s="280">
        <v>72.433333333333337</v>
      </c>
      <c r="E245" s="280">
        <v>69.466666666666669</v>
      </c>
      <c r="F245" s="280">
        <v>67.533333333333331</v>
      </c>
      <c r="G245" s="280">
        <v>64.566666666666663</v>
      </c>
      <c r="H245" s="280">
        <v>74.366666666666674</v>
      </c>
      <c r="I245" s="280">
        <v>77.333333333333343</v>
      </c>
      <c r="J245" s="280">
        <v>79.26666666666668</v>
      </c>
      <c r="K245" s="278">
        <v>75.400000000000006</v>
      </c>
      <c r="L245" s="278">
        <v>70.5</v>
      </c>
      <c r="M245" s="278">
        <v>6.8252100000000002</v>
      </c>
    </row>
    <row r="246" spans="1:13">
      <c r="A246" s="269">
        <v>236</v>
      </c>
      <c r="B246" s="278" t="s">
        <v>410</v>
      </c>
      <c r="C246" s="279">
        <v>86.6</v>
      </c>
      <c r="D246" s="280">
        <v>86.133333333333326</v>
      </c>
      <c r="E246" s="280">
        <v>84.316666666666649</v>
      </c>
      <c r="F246" s="280">
        <v>82.033333333333317</v>
      </c>
      <c r="G246" s="280">
        <v>80.21666666666664</v>
      </c>
      <c r="H246" s="280">
        <v>88.416666666666657</v>
      </c>
      <c r="I246" s="280">
        <v>90.23333333333332</v>
      </c>
      <c r="J246" s="280">
        <v>92.516666666666666</v>
      </c>
      <c r="K246" s="278">
        <v>87.95</v>
      </c>
      <c r="L246" s="278">
        <v>83.85</v>
      </c>
      <c r="M246" s="278">
        <v>6.1922600000000001</v>
      </c>
    </row>
    <row r="247" spans="1:13">
      <c r="A247" s="269">
        <v>237</v>
      </c>
      <c r="B247" s="278" t="s">
        <v>403</v>
      </c>
      <c r="C247" s="279">
        <v>334.15</v>
      </c>
      <c r="D247" s="280">
        <v>330.06666666666666</v>
      </c>
      <c r="E247" s="280">
        <v>324.13333333333333</v>
      </c>
      <c r="F247" s="280">
        <v>314.11666666666667</v>
      </c>
      <c r="G247" s="280">
        <v>308.18333333333334</v>
      </c>
      <c r="H247" s="280">
        <v>340.08333333333331</v>
      </c>
      <c r="I247" s="280">
        <v>346.01666666666659</v>
      </c>
      <c r="J247" s="280">
        <v>356.0333333333333</v>
      </c>
      <c r="K247" s="278">
        <v>336</v>
      </c>
      <c r="L247" s="278">
        <v>320.05</v>
      </c>
      <c r="M247" s="278">
        <v>6.3770699999999998</v>
      </c>
    </row>
    <row r="248" spans="1:13">
      <c r="A248" s="269">
        <v>238</v>
      </c>
      <c r="B248" s="278" t="s">
        <v>129</v>
      </c>
      <c r="C248" s="279">
        <v>179.45</v>
      </c>
      <c r="D248" s="280">
        <v>179.43333333333331</v>
      </c>
      <c r="E248" s="280">
        <v>178.06666666666661</v>
      </c>
      <c r="F248" s="280">
        <v>176.68333333333331</v>
      </c>
      <c r="G248" s="280">
        <v>175.31666666666661</v>
      </c>
      <c r="H248" s="280">
        <v>180.81666666666661</v>
      </c>
      <c r="I248" s="280">
        <v>182.18333333333334</v>
      </c>
      <c r="J248" s="280">
        <v>183.56666666666661</v>
      </c>
      <c r="K248" s="278">
        <v>180.8</v>
      </c>
      <c r="L248" s="278">
        <v>178.05</v>
      </c>
      <c r="M248" s="278">
        <v>178.02710999999999</v>
      </c>
    </row>
    <row r="249" spans="1:13">
      <c r="A249" s="269">
        <v>239</v>
      </c>
      <c r="B249" s="278" t="s">
        <v>414</v>
      </c>
      <c r="C249" s="279">
        <v>157.75</v>
      </c>
      <c r="D249" s="280">
        <v>158.83333333333334</v>
      </c>
      <c r="E249" s="280">
        <v>154.9666666666667</v>
      </c>
      <c r="F249" s="280">
        <v>152.18333333333337</v>
      </c>
      <c r="G249" s="280">
        <v>148.31666666666672</v>
      </c>
      <c r="H249" s="280">
        <v>161.61666666666667</v>
      </c>
      <c r="I249" s="280">
        <v>165.48333333333329</v>
      </c>
      <c r="J249" s="280">
        <v>168.26666666666665</v>
      </c>
      <c r="K249" s="278">
        <v>162.69999999999999</v>
      </c>
      <c r="L249" s="278">
        <v>156.05000000000001</v>
      </c>
      <c r="M249" s="278">
        <v>0.21734000000000001</v>
      </c>
    </row>
    <row r="250" spans="1:13">
      <c r="A250" s="269">
        <v>240</v>
      </c>
      <c r="B250" s="278" t="s">
        <v>411</v>
      </c>
      <c r="C250" s="279">
        <v>37.700000000000003</v>
      </c>
      <c r="D250" s="280">
        <v>37.933333333333337</v>
      </c>
      <c r="E250" s="280">
        <v>37.166666666666671</v>
      </c>
      <c r="F250" s="280">
        <v>36.633333333333333</v>
      </c>
      <c r="G250" s="280">
        <v>35.866666666666667</v>
      </c>
      <c r="H250" s="280">
        <v>38.466666666666676</v>
      </c>
      <c r="I250" s="280">
        <v>39.233333333333341</v>
      </c>
      <c r="J250" s="280">
        <v>39.76666666666668</v>
      </c>
      <c r="K250" s="278">
        <v>38.700000000000003</v>
      </c>
      <c r="L250" s="278">
        <v>37.4</v>
      </c>
      <c r="M250" s="278">
        <v>0.98555999999999999</v>
      </c>
    </row>
    <row r="251" spans="1:13">
      <c r="A251" s="269">
        <v>241</v>
      </c>
      <c r="B251" s="278" t="s">
        <v>412</v>
      </c>
      <c r="C251" s="279">
        <v>82.55</v>
      </c>
      <c r="D251" s="280">
        <v>83.2</v>
      </c>
      <c r="E251" s="280">
        <v>81.400000000000006</v>
      </c>
      <c r="F251" s="280">
        <v>80.25</v>
      </c>
      <c r="G251" s="280">
        <v>78.45</v>
      </c>
      <c r="H251" s="280">
        <v>84.350000000000009</v>
      </c>
      <c r="I251" s="280">
        <v>86.149999999999991</v>
      </c>
      <c r="J251" s="280">
        <v>87.300000000000011</v>
      </c>
      <c r="K251" s="278">
        <v>85</v>
      </c>
      <c r="L251" s="278">
        <v>82.05</v>
      </c>
      <c r="M251" s="278">
        <v>4.2163700000000004</v>
      </c>
    </row>
    <row r="252" spans="1:13">
      <c r="A252" s="269">
        <v>242</v>
      </c>
      <c r="B252" s="278" t="s">
        <v>432</v>
      </c>
      <c r="C252" s="279">
        <v>14.65</v>
      </c>
      <c r="D252" s="280">
        <v>15.016666666666667</v>
      </c>
      <c r="E252" s="280">
        <v>14.233333333333334</v>
      </c>
      <c r="F252" s="280">
        <v>13.816666666666666</v>
      </c>
      <c r="G252" s="280">
        <v>13.033333333333333</v>
      </c>
      <c r="H252" s="280">
        <v>15.433333333333335</v>
      </c>
      <c r="I252" s="280">
        <v>16.216666666666669</v>
      </c>
      <c r="J252" s="280">
        <v>16.633333333333336</v>
      </c>
      <c r="K252" s="278">
        <v>15.8</v>
      </c>
      <c r="L252" s="278">
        <v>14.6</v>
      </c>
      <c r="M252" s="278">
        <v>22.10783</v>
      </c>
    </row>
    <row r="253" spans="1:13">
      <c r="A253" s="269">
        <v>243</v>
      </c>
      <c r="B253" s="278" t="s">
        <v>429</v>
      </c>
      <c r="C253" s="279">
        <v>43.7</v>
      </c>
      <c r="D253" s="280">
        <v>43.816666666666663</v>
      </c>
      <c r="E253" s="280">
        <v>43.133333333333326</v>
      </c>
      <c r="F253" s="280">
        <v>42.566666666666663</v>
      </c>
      <c r="G253" s="280">
        <v>41.883333333333326</v>
      </c>
      <c r="H253" s="280">
        <v>44.383333333333326</v>
      </c>
      <c r="I253" s="280">
        <v>45.066666666666663</v>
      </c>
      <c r="J253" s="280">
        <v>45.633333333333326</v>
      </c>
      <c r="K253" s="278">
        <v>44.5</v>
      </c>
      <c r="L253" s="278">
        <v>43.25</v>
      </c>
      <c r="M253" s="278">
        <v>0.93008000000000002</v>
      </c>
    </row>
    <row r="254" spans="1:13">
      <c r="A254" s="269">
        <v>244</v>
      </c>
      <c r="B254" s="278" t="s">
        <v>430</v>
      </c>
      <c r="C254" s="279">
        <v>68.5</v>
      </c>
      <c r="D254" s="280">
        <v>68.833333333333329</v>
      </c>
      <c r="E254" s="280">
        <v>67.266666666666652</v>
      </c>
      <c r="F254" s="280">
        <v>66.033333333333317</v>
      </c>
      <c r="G254" s="280">
        <v>64.46666666666664</v>
      </c>
      <c r="H254" s="280">
        <v>70.066666666666663</v>
      </c>
      <c r="I254" s="280">
        <v>71.633333333333354</v>
      </c>
      <c r="J254" s="280">
        <v>72.866666666666674</v>
      </c>
      <c r="K254" s="278">
        <v>70.400000000000006</v>
      </c>
      <c r="L254" s="278">
        <v>67.599999999999994</v>
      </c>
      <c r="M254" s="278">
        <v>14.18868</v>
      </c>
    </row>
    <row r="255" spans="1:13">
      <c r="A255" s="269">
        <v>245</v>
      </c>
      <c r="B255" s="278" t="s">
        <v>433</v>
      </c>
      <c r="C255" s="279">
        <v>25.65</v>
      </c>
      <c r="D255" s="280">
        <v>25.833333333333332</v>
      </c>
      <c r="E255" s="280">
        <v>25.216666666666665</v>
      </c>
      <c r="F255" s="280">
        <v>24.783333333333331</v>
      </c>
      <c r="G255" s="280">
        <v>24.166666666666664</v>
      </c>
      <c r="H255" s="280">
        <v>26.266666666666666</v>
      </c>
      <c r="I255" s="280">
        <v>26.883333333333333</v>
      </c>
      <c r="J255" s="280">
        <v>27.316666666666666</v>
      </c>
      <c r="K255" s="278">
        <v>26.45</v>
      </c>
      <c r="L255" s="278">
        <v>25.4</v>
      </c>
      <c r="M255" s="278">
        <v>10.53092</v>
      </c>
    </row>
    <row r="256" spans="1:13">
      <c r="A256" s="269">
        <v>246</v>
      </c>
      <c r="B256" s="278" t="s">
        <v>423</v>
      </c>
      <c r="C256" s="279">
        <v>556.04999999999995</v>
      </c>
      <c r="D256" s="280">
        <v>559.86666666666667</v>
      </c>
      <c r="E256" s="280">
        <v>544.73333333333335</v>
      </c>
      <c r="F256" s="280">
        <v>533.41666666666663</v>
      </c>
      <c r="G256" s="280">
        <v>518.2833333333333</v>
      </c>
      <c r="H256" s="280">
        <v>571.18333333333339</v>
      </c>
      <c r="I256" s="280">
        <v>586.31666666666683</v>
      </c>
      <c r="J256" s="280">
        <v>597.63333333333344</v>
      </c>
      <c r="K256" s="278">
        <v>575</v>
      </c>
      <c r="L256" s="278">
        <v>548.54999999999995</v>
      </c>
      <c r="M256" s="278">
        <v>2.7901799999999999</v>
      </c>
    </row>
    <row r="257" spans="1:13">
      <c r="A257" s="269">
        <v>247</v>
      </c>
      <c r="B257" s="278" t="s">
        <v>437</v>
      </c>
      <c r="C257" s="279">
        <v>2414.15</v>
      </c>
      <c r="D257" s="280">
        <v>2311.1166666666663</v>
      </c>
      <c r="E257" s="280">
        <v>2155.2333333333327</v>
      </c>
      <c r="F257" s="280">
        <v>1896.3166666666662</v>
      </c>
      <c r="G257" s="280">
        <v>1740.4333333333325</v>
      </c>
      <c r="H257" s="280">
        <v>2570.0333333333328</v>
      </c>
      <c r="I257" s="280">
        <v>2725.916666666667</v>
      </c>
      <c r="J257" s="280">
        <v>2984.833333333333</v>
      </c>
      <c r="K257" s="278">
        <v>2467</v>
      </c>
      <c r="L257" s="278">
        <v>2052.1999999999998</v>
      </c>
      <c r="M257" s="278">
        <v>0.66500999999999999</v>
      </c>
    </row>
    <row r="258" spans="1:13">
      <c r="A258" s="269">
        <v>248</v>
      </c>
      <c r="B258" s="278" t="s">
        <v>434</v>
      </c>
      <c r="C258" s="279">
        <v>54.55</v>
      </c>
      <c r="D258" s="280">
        <v>53.816666666666663</v>
      </c>
      <c r="E258" s="280">
        <v>51.833333333333329</v>
      </c>
      <c r="F258" s="280">
        <v>49.116666666666667</v>
      </c>
      <c r="G258" s="280">
        <v>47.133333333333333</v>
      </c>
      <c r="H258" s="280">
        <v>56.533333333333324</v>
      </c>
      <c r="I258" s="280">
        <v>58.516666666666659</v>
      </c>
      <c r="J258" s="280">
        <v>61.23333333333332</v>
      </c>
      <c r="K258" s="278">
        <v>55.8</v>
      </c>
      <c r="L258" s="278">
        <v>51.1</v>
      </c>
      <c r="M258" s="278">
        <v>11.794090000000001</v>
      </c>
    </row>
    <row r="259" spans="1:13">
      <c r="A259" s="269">
        <v>249</v>
      </c>
      <c r="B259" s="278" t="s">
        <v>130</v>
      </c>
      <c r="C259" s="279">
        <v>83.9</v>
      </c>
      <c r="D259" s="280">
        <v>83.283333333333346</v>
      </c>
      <c r="E259" s="280">
        <v>82.116666666666688</v>
      </c>
      <c r="F259" s="280">
        <v>80.333333333333343</v>
      </c>
      <c r="G259" s="280">
        <v>79.166666666666686</v>
      </c>
      <c r="H259" s="280">
        <v>85.066666666666691</v>
      </c>
      <c r="I259" s="280">
        <v>86.233333333333348</v>
      </c>
      <c r="J259" s="280">
        <v>88.016666666666694</v>
      </c>
      <c r="K259" s="278">
        <v>84.45</v>
      </c>
      <c r="L259" s="278">
        <v>81.5</v>
      </c>
      <c r="M259" s="278">
        <v>142.89354</v>
      </c>
    </row>
    <row r="260" spans="1:13">
      <c r="A260" s="269">
        <v>250</v>
      </c>
      <c r="B260" s="278" t="s">
        <v>431</v>
      </c>
      <c r="C260" s="279">
        <v>6.4</v>
      </c>
      <c r="D260" s="280">
        <v>6.4000000000000012</v>
      </c>
      <c r="E260" s="280">
        <v>6.4000000000000021</v>
      </c>
      <c r="F260" s="280">
        <v>6.4000000000000012</v>
      </c>
      <c r="G260" s="280">
        <v>6.4000000000000021</v>
      </c>
      <c r="H260" s="280">
        <v>6.4000000000000021</v>
      </c>
      <c r="I260" s="280">
        <v>6.4</v>
      </c>
      <c r="J260" s="280">
        <v>6.4000000000000021</v>
      </c>
      <c r="K260" s="278">
        <v>6.4</v>
      </c>
      <c r="L260" s="278">
        <v>6.4</v>
      </c>
      <c r="M260" s="278">
        <v>1.73505</v>
      </c>
    </row>
    <row r="261" spans="1:13">
      <c r="A261" s="269">
        <v>251</v>
      </c>
      <c r="B261" s="278" t="s">
        <v>424</v>
      </c>
      <c r="C261" s="279">
        <v>1109.5999999999999</v>
      </c>
      <c r="D261" s="280">
        <v>1110.05</v>
      </c>
      <c r="E261" s="280">
        <v>1095.0999999999999</v>
      </c>
      <c r="F261" s="280">
        <v>1080.5999999999999</v>
      </c>
      <c r="G261" s="280">
        <v>1065.6499999999999</v>
      </c>
      <c r="H261" s="280">
        <v>1124.55</v>
      </c>
      <c r="I261" s="280">
        <v>1139.5000000000002</v>
      </c>
      <c r="J261" s="280">
        <v>1154</v>
      </c>
      <c r="K261" s="278">
        <v>1125</v>
      </c>
      <c r="L261" s="278">
        <v>1095.55</v>
      </c>
      <c r="M261" s="278">
        <v>0.20755999999999999</v>
      </c>
    </row>
    <row r="262" spans="1:13">
      <c r="A262" s="269">
        <v>252</v>
      </c>
      <c r="B262" s="278" t="s">
        <v>425</v>
      </c>
      <c r="C262" s="279">
        <v>199.4</v>
      </c>
      <c r="D262" s="280">
        <v>202.06666666666669</v>
      </c>
      <c r="E262" s="280">
        <v>196.33333333333337</v>
      </c>
      <c r="F262" s="280">
        <v>193.26666666666668</v>
      </c>
      <c r="G262" s="280">
        <v>187.53333333333336</v>
      </c>
      <c r="H262" s="280">
        <v>205.13333333333338</v>
      </c>
      <c r="I262" s="280">
        <v>210.86666666666667</v>
      </c>
      <c r="J262" s="280">
        <v>213.93333333333339</v>
      </c>
      <c r="K262" s="278">
        <v>207.8</v>
      </c>
      <c r="L262" s="278">
        <v>199</v>
      </c>
      <c r="M262" s="278">
        <v>1.81063</v>
      </c>
    </row>
    <row r="263" spans="1:13">
      <c r="A263" s="269">
        <v>253</v>
      </c>
      <c r="B263" s="278" t="s">
        <v>426</v>
      </c>
      <c r="C263" s="279">
        <v>106.4</v>
      </c>
      <c r="D263" s="280">
        <v>105.43333333333334</v>
      </c>
      <c r="E263" s="280">
        <v>101.96666666666667</v>
      </c>
      <c r="F263" s="280">
        <v>97.533333333333331</v>
      </c>
      <c r="G263" s="280">
        <v>94.066666666666663</v>
      </c>
      <c r="H263" s="280">
        <v>109.86666666666667</v>
      </c>
      <c r="I263" s="280">
        <v>113.33333333333334</v>
      </c>
      <c r="J263" s="280">
        <v>117.76666666666668</v>
      </c>
      <c r="K263" s="278">
        <v>108.9</v>
      </c>
      <c r="L263" s="278">
        <v>101</v>
      </c>
      <c r="M263" s="278">
        <v>80.939369999999997</v>
      </c>
    </row>
    <row r="264" spans="1:13">
      <c r="A264" s="269">
        <v>254</v>
      </c>
      <c r="B264" s="278" t="s">
        <v>427</v>
      </c>
      <c r="C264" s="279">
        <v>49.1</v>
      </c>
      <c r="D264" s="280">
        <v>49.266666666666673</v>
      </c>
      <c r="E264" s="280">
        <v>48.333333333333343</v>
      </c>
      <c r="F264" s="280">
        <v>47.56666666666667</v>
      </c>
      <c r="G264" s="280">
        <v>46.63333333333334</v>
      </c>
      <c r="H264" s="280">
        <v>50.033333333333346</v>
      </c>
      <c r="I264" s="280">
        <v>50.966666666666669</v>
      </c>
      <c r="J264" s="280">
        <v>51.733333333333348</v>
      </c>
      <c r="K264" s="278">
        <v>50.2</v>
      </c>
      <c r="L264" s="278">
        <v>48.5</v>
      </c>
      <c r="M264" s="278">
        <v>2.5664500000000001</v>
      </c>
    </row>
    <row r="265" spans="1:13">
      <c r="A265" s="269">
        <v>255</v>
      </c>
      <c r="B265" s="278" t="s">
        <v>428</v>
      </c>
      <c r="C265" s="279">
        <v>66.150000000000006</v>
      </c>
      <c r="D265" s="280">
        <v>66.05</v>
      </c>
      <c r="E265" s="280">
        <v>64.599999999999994</v>
      </c>
      <c r="F265" s="280">
        <v>63.05</v>
      </c>
      <c r="G265" s="280">
        <v>61.599999999999994</v>
      </c>
      <c r="H265" s="280">
        <v>67.599999999999994</v>
      </c>
      <c r="I265" s="280">
        <v>69.050000000000011</v>
      </c>
      <c r="J265" s="280">
        <v>70.599999999999994</v>
      </c>
      <c r="K265" s="278">
        <v>67.5</v>
      </c>
      <c r="L265" s="278">
        <v>64.5</v>
      </c>
      <c r="M265" s="278">
        <v>9.1289700000000007</v>
      </c>
    </row>
    <row r="266" spans="1:13">
      <c r="A266" s="269">
        <v>256</v>
      </c>
      <c r="B266" s="278" t="s">
        <v>436</v>
      </c>
      <c r="C266" s="279">
        <v>30.35</v>
      </c>
      <c r="D266" s="280">
        <v>30.183333333333337</v>
      </c>
      <c r="E266" s="280">
        <v>29.566666666666674</v>
      </c>
      <c r="F266" s="280">
        <v>28.783333333333335</v>
      </c>
      <c r="G266" s="280">
        <v>28.166666666666671</v>
      </c>
      <c r="H266" s="280">
        <v>30.966666666666676</v>
      </c>
      <c r="I266" s="280">
        <v>31.583333333333336</v>
      </c>
      <c r="J266" s="280">
        <v>32.366666666666674</v>
      </c>
      <c r="K266" s="278">
        <v>30.8</v>
      </c>
      <c r="L266" s="278">
        <v>29.4</v>
      </c>
      <c r="M266" s="278">
        <v>3.2835800000000002</v>
      </c>
    </row>
    <row r="267" spans="1:13">
      <c r="A267" s="269">
        <v>257</v>
      </c>
      <c r="B267" s="278" t="s">
        <v>435</v>
      </c>
      <c r="C267" s="279">
        <v>42.7</v>
      </c>
      <c r="D267" s="280">
        <v>42.983333333333327</v>
      </c>
      <c r="E267" s="280">
        <v>41.816666666666656</v>
      </c>
      <c r="F267" s="280">
        <v>40.93333333333333</v>
      </c>
      <c r="G267" s="280">
        <v>39.766666666666659</v>
      </c>
      <c r="H267" s="280">
        <v>43.866666666666653</v>
      </c>
      <c r="I267" s="280">
        <v>45.033333333333324</v>
      </c>
      <c r="J267" s="280">
        <v>45.91666666666665</v>
      </c>
      <c r="K267" s="278">
        <v>44.15</v>
      </c>
      <c r="L267" s="278">
        <v>42.1</v>
      </c>
      <c r="M267" s="278">
        <v>1.1598599999999999</v>
      </c>
    </row>
    <row r="268" spans="1:13">
      <c r="A268" s="269">
        <v>258</v>
      </c>
      <c r="B268" s="278" t="s">
        <v>264</v>
      </c>
      <c r="C268" s="279">
        <v>39.4</v>
      </c>
      <c r="D268" s="280">
        <v>39.333333333333336</v>
      </c>
      <c r="E268" s="280">
        <v>38.56666666666667</v>
      </c>
      <c r="F268" s="280">
        <v>37.733333333333334</v>
      </c>
      <c r="G268" s="280">
        <v>36.966666666666669</v>
      </c>
      <c r="H268" s="280">
        <v>40.166666666666671</v>
      </c>
      <c r="I268" s="280">
        <v>40.933333333333337</v>
      </c>
      <c r="J268" s="280">
        <v>41.766666666666673</v>
      </c>
      <c r="K268" s="278">
        <v>40.1</v>
      </c>
      <c r="L268" s="278">
        <v>38.5</v>
      </c>
      <c r="M268" s="278">
        <v>15.449780000000001</v>
      </c>
    </row>
    <row r="269" spans="1:13">
      <c r="A269" s="269">
        <v>259</v>
      </c>
      <c r="B269" s="278" t="s">
        <v>131</v>
      </c>
      <c r="C269" s="279">
        <v>159.4</v>
      </c>
      <c r="D269" s="280">
        <v>158.9</v>
      </c>
      <c r="E269" s="280">
        <v>157.5</v>
      </c>
      <c r="F269" s="280">
        <v>155.6</v>
      </c>
      <c r="G269" s="280">
        <v>154.19999999999999</v>
      </c>
      <c r="H269" s="280">
        <v>160.80000000000001</v>
      </c>
      <c r="I269" s="280">
        <v>162.20000000000005</v>
      </c>
      <c r="J269" s="280">
        <v>164.10000000000002</v>
      </c>
      <c r="K269" s="278">
        <v>160.30000000000001</v>
      </c>
      <c r="L269" s="278">
        <v>157</v>
      </c>
      <c r="M269" s="278">
        <v>80.257429999999999</v>
      </c>
    </row>
    <row r="270" spans="1:13">
      <c r="A270" s="269">
        <v>260</v>
      </c>
      <c r="B270" s="278" t="s">
        <v>265</v>
      </c>
      <c r="C270" s="279">
        <v>413.3</v>
      </c>
      <c r="D270" s="280">
        <v>420.84999999999997</v>
      </c>
      <c r="E270" s="280">
        <v>398.69999999999993</v>
      </c>
      <c r="F270" s="280">
        <v>384.09999999999997</v>
      </c>
      <c r="G270" s="280">
        <v>361.94999999999993</v>
      </c>
      <c r="H270" s="280">
        <v>435.44999999999993</v>
      </c>
      <c r="I270" s="280">
        <v>457.59999999999991</v>
      </c>
      <c r="J270" s="280">
        <v>472.19999999999993</v>
      </c>
      <c r="K270" s="278">
        <v>443</v>
      </c>
      <c r="L270" s="278">
        <v>406.25</v>
      </c>
      <c r="M270" s="278">
        <v>6.0287100000000002</v>
      </c>
    </row>
    <row r="271" spans="1:13">
      <c r="A271" s="269">
        <v>261</v>
      </c>
      <c r="B271" s="278" t="s">
        <v>132</v>
      </c>
      <c r="C271" s="279">
        <v>1521.55</v>
      </c>
      <c r="D271" s="280">
        <v>1519.1833333333334</v>
      </c>
      <c r="E271" s="280">
        <v>1490.3666666666668</v>
      </c>
      <c r="F271" s="280">
        <v>1459.1833333333334</v>
      </c>
      <c r="G271" s="280">
        <v>1430.3666666666668</v>
      </c>
      <c r="H271" s="280">
        <v>1550.3666666666668</v>
      </c>
      <c r="I271" s="280">
        <v>1579.1833333333334</v>
      </c>
      <c r="J271" s="280">
        <v>1610.3666666666668</v>
      </c>
      <c r="K271" s="278">
        <v>1548</v>
      </c>
      <c r="L271" s="278">
        <v>1488</v>
      </c>
      <c r="M271" s="278">
        <v>13.191560000000001</v>
      </c>
    </row>
    <row r="272" spans="1:13">
      <c r="A272" s="269">
        <v>262</v>
      </c>
      <c r="B272" s="278" t="s">
        <v>133</v>
      </c>
      <c r="C272" s="279">
        <v>388.55</v>
      </c>
      <c r="D272" s="280">
        <v>382.4666666666667</v>
      </c>
      <c r="E272" s="280">
        <v>371.08333333333337</v>
      </c>
      <c r="F272" s="280">
        <v>353.61666666666667</v>
      </c>
      <c r="G272" s="280">
        <v>342.23333333333335</v>
      </c>
      <c r="H272" s="280">
        <v>399.93333333333339</v>
      </c>
      <c r="I272" s="280">
        <v>411.31666666666672</v>
      </c>
      <c r="J272" s="280">
        <v>428.78333333333342</v>
      </c>
      <c r="K272" s="278">
        <v>393.85</v>
      </c>
      <c r="L272" s="278">
        <v>365</v>
      </c>
      <c r="M272" s="278">
        <v>82.012219999999999</v>
      </c>
    </row>
    <row r="273" spans="1:13">
      <c r="A273" s="269">
        <v>263</v>
      </c>
      <c r="B273" s="278" t="s">
        <v>438</v>
      </c>
      <c r="C273" s="279">
        <v>113.05</v>
      </c>
      <c r="D273" s="280">
        <v>113.78333333333335</v>
      </c>
      <c r="E273" s="280">
        <v>110.86666666666669</v>
      </c>
      <c r="F273" s="280">
        <v>108.68333333333334</v>
      </c>
      <c r="G273" s="280">
        <v>105.76666666666668</v>
      </c>
      <c r="H273" s="280">
        <v>115.9666666666667</v>
      </c>
      <c r="I273" s="280">
        <v>118.88333333333335</v>
      </c>
      <c r="J273" s="280">
        <v>121.06666666666671</v>
      </c>
      <c r="K273" s="278">
        <v>116.7</v>
      </c>
      <c r="L273" s="278">
        <v>111.6</v>
      </c>
      <c r="M273" s="278">
        <v>1.7991699999999999</v>
      </c>
    </row>
    <row r="274" spans="1:13">
      <c r="A274" s="269">
        <v>264</v>
      </c>
      <c r="B274" s="278" t="s">
        <v>444</v>
      </c>
      <c r="C274" s="279">
        <v>339.9</v>
      </c>
      <c r="D274" s="280">
        <v>342.43333333333339</v>
      </c>
      <c r="E274" s="280">
        <v>336.56666666666678</v>
      </c>
      <c r="F274" s="280">
        <v>333.23333333333341</v>
      </c>
      <c r="G274" s="280">
        <v>327.36666666666679</v>
      </c>
      <c r="H274" s="280">
        <v>345.76666666666677</v>
      </c>
      <c r="I274" s="280">
        <v>351.63333333333333</v>
      </c>
      <c r="J274" s="280">
        <v>354.96666666666675</v>
      </c>
      <c r="K274" s="278">
        <v>348.3</v>
      </c>
      <c r="L274" s="278">
        <v>339.1</v>
      </c>
      <c r="M274" s="278">
        <v>2.2461799999999998</v>
      </c>
    </row>
    <row r="275" spans="1:13">
      <c r="A275" s="269">
        <v>265</v>
      </c>
      <c r="B275" s="278" t="s">
        <v>445</v>
      </c>
      <c r="C275" s="279">
        <v>211.3</v>
      </c>
      <c r="D275" s="280">
        <v>212.11666666666667</v>
      </c>
      <c r="E275" s="280">
        <v>206.23333333333335</v>
      </c>
      <c r="F275" s="280">
        <v>201.16666666666669</v>
      </c>
      <c r="G275" s="280">
        <v>195.28333333333336</v>
      </c>
      <c r="H275" s="280">
        <v>217.18333333333334</v>
      </c>
      <c r="I275" s="280">
        <v>223.06666666666666</v>
      </c>
      <c r="J275" s="280">
        <v>228.13333333333333</v>
      </c>
      <c r="K275" s="278">
        <v>218</v>
      </c>
      <c r="L275" s="278">
        <v>207.05</v>
      </c>
      <c r="M275" s="278">
        <v>2.4545300000000001</v>
      </c>
    </row>
    <row r="276" spans="1:13">
      <c r="A276" s="269">
        <v>266</v>
      </c>
      <c r="B276" s="278" t="s">
        <v>446</v>
      </c>
      <c r="C276" s="279">
        <v>389.15</v>
      </c>
      <c r="D276" s="280">
        <v>392.7166666666667</v>
      </c>
      <c r="E276" s="280">
        <v>384.43333333333339</v>
      </c>
      <c r="F276" s="280">
        <v>379.7166666666667</v>
      </c>
      <c r="G276" s="280">
        <v>371.43333333333339</v>
      </c>
      <c r="H276" s="280">
        <v>397.43333333333339</v>
      </c>
      <c r="I276" s="280">
        <v>405.7166666666667</v>
      </c>
      <c r="J276" s="280">
        <v>410.43333333333339</v>
      </c>
      <c r="K276" s="278">
        <v>401</v>
      </c>
      <c r="L276" s="278">
        <v>388</v>
      </c>
      <c r="M276" s="278">
        <v>1.6289</v>
      </c>
    </row>
    <row r="277" spans="1:13">
      <c r="A277" s="269">
        <v>267</v>
      </c>
      <c r="B277" s="278" t="s">
        <v>448</v>
      </c>
      <c r="C277" s="279">
        <v>28.75</v>
      </c>
      <c r="D277" s="280">
        <v>28.733333333333334</v>
      </c>
      <c r="E277" s="280">
        <v>27.766666666666669</v>
      </c>
      <c r="F277" s="280">
        <v>26.783333333333335</v>
      </c>
      <c r="G277" s="280">
        <v>25.81666666666667</v>
      </c>
      <c r="H277" s="280">
        <v>29.716666666666669</v>
      </c>
      <c r="I277" s="280">
        <v>30.683333333333337</v>
      </c>
      <c r="J277" s="280">
        <v>31.666666666666668</v>
      </c>
      <c r="K277" s="278">
        <v>29.7</v>
      </c>
      <c r="L277" s="278">
        <v>27.75</v>
      </c>
      <c r="M277" s="278">
        <v>5.2110000000000003</v>
      </c>
    </row>
    <row r="278" spans="1:13">
      <c r="A278" s="269">
        <v>268</v>
      </c>
      <c r="B278" s="278" t="s">
        <v>450</v>
      </c>
      <c r="C278" s="279">
        <v>183.6</v>
      </c>
      <c r="D278" s="280">
        <v>184.9</v>
      </c>
      <c r="E278" s="280">
        <v>178.8</v>
      </c>
      <c r="F278" s="280">
        <v>174</v>
      </c>
      <c r="G278" s="280">
        <v>167.9</v>
      </c>
      <c r="H278" s="280">
        <v>189.70000000000002</v>
      </c>
      <c r="I278" s="280">
        <v>195.79999999999998</v>
      </c>
      <c r="J278" s="280">
        <v>200.60000000000002</v>
      </c>
      <c r="K278" s="278">
        <v>191</v>
      </c>
      <c r="L278" s="278">
        <v>180.1</v>
      </c>
      <c r="M278" s="278">
        <v>8.0392499999999991</v>
      </c>
    </row>
    <row r="279" spans="1:13">
      <c r="A279" s="269">
        <v>269</v>
      </c>
      <c r="B279" s="278" t="s">
        <v>440</v>
      </c>
      <c r="C279" s="279">
        <v>286.2</v>
      </c>
      <c r="D279" s="280">
        <v>284.23333333333335</v>
      </c>
      <c r="E279" s="280">
        <v>280.9666666666667</v>
      </c>
      <c r="F279" s="280">
        <v>275.73333333333335</v>
      </c>
      <c r="G279" s="280">
        <v>272.4666666666667</v>
      </c>
      <c r="H279" s="280">
        <v>289.4666666666667</v>
      </c>
      <c r="I279" s="280">
        <v>292.73333333333335</v>
      </c>
      <c r="J279" s="280">
        <v>297.9666666666667</v>
      </c>
      <c r="K279" s="278">
        <v>287.5</v>
      </c>
      <c r="L279" s="278">
        <v>279</v>
      </c>
      <c r="M279" s="278">
        <v>0.92500000000000004</v>
      </c>
    </row>
    <row r="280" spans="1:13">
      <c r="A280" s="269">
        <v>270</v>
      </c>
      <c r="B280" s="278" t="s">
        <v>1781</v>
      </c>
      <c r="C280" s="279">
        <v>716.05</v>
      </c>
      <c r="D280" s="280">
        <v>719.48333333333323</v>
      </c>
      <c r="E280" s="280">
        <v>710.96666666666647</v>
      </c>
      <c r="F280" s="280">
        <v>705.88333333333321</v>
      </c>
      <c r="G280" s="280">
        <v>697.36666666666645</v>
      </c>
      <c r="H280" s="280">
        <v>724.56666666666649</v>
      </c>
      <c r="I280" s="280">
        <v>733.08333333333314</v>
      </c>
      <c r="J280" s="280">
        <v>738.16666666666652</v>
      </c>
      <c r="K280" s="278">
        <v>728</v>
      </c>
      <c r="L280" s="278">
        <v>714.4</v>
      </c>
      <c r="M280" s="278">
        <v>2.196E-2</v>
      </c>
    </row>
    <row r="281" spans="1:13">
      <c r="A281" s="269">
        <v>271</v>
      </c>
      <c r="B281" s="278" t="s">
        <v>451</v>
      </c>
      <c r="C281" s="279">
        <v>113.7</v>
      </c>
      <c r="D281" s="280">
        <v>115.41666666666667</v>
      </c>
      <c r="E281" s="280">
        <v>110.83333333333334</v>
      </c>
      <c r="F281" s="280">
        <v>107.96666666666667</v>
      </c>
      <c r="G281" s="280">
        <v>103.38333333333334</v>
      </c>
      <c r="H281" s="280">
        <v>118.28333333333335</v>
      </c>
      <c r="I281" s="280">
        <v>122.86666666666669</v>
      </c>
      <c r="J281" s="280">
        <v>125.73333333333335</v>
      </c>
      <c r="K281" s="278">
        <v>120</v>
      </c>
      <c r="L281" s="278">
        <v>112.55</v>
      </c>
      <c r="M281" s="278">
        <v>0.18106</v>
      </c>
    </row>
    <row r="282" spans="1:13">
      <c r="A282" s="269">
        <v>272</v>
      </c>
      <c r="B282" s="278" t="s">
        <v>441</v>
      </c>
      <c r="C282" s="279">
        <v>200.85</v>
      </c>
      <c r="D282" s="280">
        <v>198.91666666666666</v>
      </c>
      <c r="E282" s="280">
        <v>193.93333333333331</v>
      </c>
      <c r="F282" s="280">
        <v>187.01666666666665</v>
      </c>
      <c r="G282" s="280">
        <v>182.0333333333333</v>
      </c>
      <c r="H282" s="280">
        <v>205.83333333333331</v>
      </c>
      <c r="I282" s="280">
        <v>210.81666666666666</v>
      </c>
      <c r="J282" s="280">
        <v>217.73333333333332</v>
      </c>
      <c r="K282" s="278">
        <v>203.9</v>
      </c>
      <c r="L282" s="278">
        <v>192</v>
      </c>
      <c r="M282" s="278">
        <v>3.3593500000000001</v>
      </c>
    </row>
    <row r="283" spans="1:13">
      <c r="A283" s="269">
        <v>273</v>
      </c>
      <c r="B283" s="278" t="s">
        <v>452</v>
      </c>
      <c r="C283" s="279">
        <v>159.1</v>
      </c>
      <c r="D283" s="280">
        <v>158.95000000000002</v>
      </c>
      <c r="E283" s="280">
        <v>154.15000000000003</v>
      </c>
      <c r="F283" s="280">
        <v>149.20000000000002</v>
      </c>
      <c r="G283" s="280">
        <v>144.40000000000003</v>
      </c>
      <c r="H283" s="280">
        <v>163.90000000000003</v>
      </c>
      <c r="I283" s="280">
        <v>168.70000000000005</v>
      </c>
      <c r="J283" s="280">
        <v>173.65000000000003</v>
      </c>
      <c r="K283" s="278">
        <v>163.75</v>
      </c>
      <c r="L283" s="278">
        <v>154</v>
      </c>
      <c r="M283" s="278">
        <v>0.14216000000000001</v>
      </c>
    </row>
    <row r="284" spans="1:13">
      <c r="A284" s="269">
        <v>274</v>
      </c>
      <c r="B284" s="278" t="s">
        <v>134</v>
      </c>
      <c r="C284" s="279">
        <v>1326.65</v>
      </c>
      <c r="D284" s="280">
        <v>1324.4166666666667</v>
      </c>
      <c r="E284" s="280">
        <v>1312.3333333333335</v>
      </c>
      <c r="F284" s="280">
        <v>1298.0166666666667</v>
      </c>
      <c r="G284" s="280">
        <v>1285.9333333333334</v>
      </c>
      <c r="H284" s="280">
        <v>1338.7333333333336</v>
      </c>
      <c r="I284" s="280">
        <v>1350.8166666666671</v>
      </c>
      <c r="J284" s="280">
        <v>1365.1333333333337</v>
      </c>
      <c r="K284" s="278">
        <v>1336.5</v>
      </c>
      <c r="L284" s="278">
        <v>1310.0999999999999</v>
      </c>
      <c r="M284" s="278">
        <v>66.784499999999994</v>
      </c>
    </row>
    <row r="285" spans="1:13">
      <c r="A285" s="269">
        <v>275</v>
      </c>
      <c r="B285" s="278" t="s">
        <v>442</v>
      </c>
      <c r="C285" s="279">
        <v>50.85</v>
      </c>
      <c r="D285" s="280">
        <v>50.35</v>
      </c>
      <c r="E285" s="280">
        <v>49.1</v>
      </c>
      <c r="F285" s="280">
        <v>47.35</v>
      </c>
      <c r="G285" s="280">
        <v>46.1</v>
      </c>
      <c r="H285" s="280">
        <v>52.1</v>
      </c>
      <c r="I285" s="280">
        <v>53.35</v>
      </c>
      <c r="J285" s="280">
        <v>55.1</v>
      </c>
      <c r="K285" s="278">
        <v>51.6</v>
      </c>
      <c r="L285" s="278">
        <v>48.6</v>
      </c>
      <c r="M285" s="278">
        <v>1.6012200000000001</v>
      </c>
    </row>
    <row r="286" spans="1:13">
      <c r="A286" s="269">
        <v>276</v>
      </c>
      <c r="B286" s="278" t="s">
        <v>439</v>
      </c>
      <c r="C286" s="279">
        <v>439.9</v>
      </c>
      <c r="D286" s="280">
        <v>434.61666666666662</v>
      </c>
      <c r="E286" s="280">
        <v>426.28333333333325</v>
      </c>
      <c r="F286" s="280">
        <v>412.66666666666663</v>
      </c>
      <c r="G286" s="280">
        <v>404.33333333333326</v>
      </c>
      <c r="H286" s="280">
        <v>448.23333333333323</v>
      </c>
      <c r="I286" s="280">
        <v>456.56666666666661</v>
      </c>
      <c r="J286" s="280">
        <v>470.18333333333322</v>
      </c>
      <c r="K286" s="278">
        <v>442.95</v>
      </c>
      <c r="L286" s="278">
        <v>421</v>
      </c>
      <c r="M286" s="278">
        <v>4.265E-2</v>
      </c>
    </row>
    <row r="287" spans="1:13">
      <c r="A287" s="269">
        <v>277</v>
      </c>
      <c r="B287" s="278" t="s">
        <v>443</v>
      </c>
      <c r="C287" s="279">
        <v>187.45</v>
      </c>
      <c r="D287" s="280">
        <v>191.03333333333333</v>
      </c>
      <c r="E287" s="280">
        <v>182.66666666666666</v>
      </c>
      <c r="F287" s="280">
        <v>177.88333333333333</v>
      </c>
      <c r="G287" s="280">
        <v>169.51666666666665</v>
      </c>
      <c r="H287" s="280">
        <v>195.81666666666666</v>
      </c>
      <c r="I287" s="280">
        <v>204.18333333333334</v>
      </c>
      <c r="J287" s="280">
        <v>208.96666666666667</v>
      </c>
      <c r="K287" s="278">
        <v>199.4</v>
      </c>
      <c r="L287" s="278">
        <v>186.25</v>
      </c>
      <c r="M287" s="278">
        <v>4.1680599999999997</v>
      </c>
    </row>
    <row r="288" spans="1:13">
      <c r="A288" s="269">
        <v>278</v>
      </c>
      <c r="B288" s="278" t="s">
        <v>449</v>
      </c>
      <c r="C288" s="279">
        <v>368.35</v>
      </c>
      <c r="D288" s="280">
        <v>370.36666666666662</v>
      </c>
      <c r="E288" s="280">
        <v>358.23333333333323</v>
      </c>
      <c r="F288" s="280">
        <v>348.11666666666662</v>
      </c>
      <c r="G288" s="280">
        <v>335.98333333333323</v>
      </c>
      <c r="H288" s="280">
        <v>380.48333333333323</v>
      </c>
      <c r="I288" s="280">
        <v>392.61666666666656</v>
      </c>
      <c r="J288" s="280">
        <v>402.73333333333323</v>
      </c>
      <c r="K288" s="278">
        <v>382.5</v>
      </c>
      <c r="L288" s="278">
        <v>360.25</v>
      </c>
      <c r="M288" s="278">
        <v>1.46024</v>
      </c>
    </row>
    <row r="289" spans="1:13">
      <c r="A289" s="269">
        <v>279</v>
      </c>
      <c r="B289" s="278" t="s">
        <v>447</v>
      </c>
      <c r="C289" s="279">
        <v>42.55</v>
      </c>
      <c r="D289" s="280">
        <v>42.716666666666661</v>
      </c>
      <c r="E289" s="280">
        <v>41.633333333333326</v>
      </c>
      <c r="F289" s="280">
        <v>40.716666666666661</v>
      </c>
      <c r="G289" s="280">
        <v>39.633333333333326</v>
      </c>
      <c r="H289" s="280">
        <v>43.633333333333326</v>
      </c>
      <c r="I289" s="280">
        <v>44.716666666666654</v>
      </c>
      <c r="J289" s="280">
        <v>45.633333333333326</v>
      </c>
      <c r="K289" s="278">
        <v>43.8</v>
      </c>
      <c r="L289" s="278">
        <v>41.8</v>
      </c>
      <c r="M289" s="278">
        <v>15.284090000000001</v>
      </c>
    </row>
    <row r="290" spans="1:13">
      <c r="A290" s="269">
        <v>280</v>
      </c>
      <c r="B290" s="278" t="s">
        <v>135</v>
      </c>
      <c r="C290" s="279">
        <v>64.2</v>
      </c>
      <c r="D290" s="280">
        <v>63.25</v>
      </c>
      <c r="E290" s="280">
        <v>62</v>
      </c>
      <c r="F290" s="280">
        <v>59.8</v>
      </c>
      <c r="G290" s="280">
        <v>58.55</v>
      </c>
      <c r="H290" s="280">
        <v>65.45</v>
      </c>
      <c r="I290" s="280">
        <v>66.7</v>
      </c>
      <c r="J290" s="280">
        <v>68.900000000000006</v>
      </c>
      <c r="K290" s="278">
        <v>64.5</v>
      </c>
      <c r="L290" s="278">
        <v>61.05</v>
      </c>
      <c r="M290" s="278">
        <v>178.73956000000001</v>
      </c>
    </row>
    <row r="291" spans="1:13">
      <c r="A291" s="269">
        <v>281</v>
      </c>
      <c r="B291" s="278" t="s">
        <v>454</v>
      </c>
      <c r="C291" s="279">
        <v>14</v>
      </c>
      <c r="D291" s="280">
        <v>14.15</v>
      </c>
      <c r="E291" s="280">
        <v>13.8</v>
      </c>
      <c r="F291" s="280">
        <v>13.6</v>
      </c>
      <c r="G291" s="280">
        <v>13.25</v>
      </c>
      <c r="H291" s="280">
        <v>14.350000000000001</v>
      </c>
      <c r="I291" s="280">
        <v>14.7</v>
      </c>
      <c r="J291" s="280">
        <v>14.900000000000002</v>
      </c>
      <c r="K291" s="278">
        <v>14.5</v>
      </c>
      <c r="L291" s="278">
        <v>13.95</v>
      </c>
      <c r="M291" s="278">
        <v>5.1803699999999999</v>
      </c>
    </row>
    <row r="292" spans="1:13">
      <c r="A292" s="269">
        <v>282</v>
      </c>
      <c r="B292" s="278" t="s">
        <v>359</v>
      </c>
      <c r="C292" s="279">
        <v>1600.55</v>
      </c>
      <c r="D292" s="280">
        <v>1618.55</v>
      </c>
      <c r="E292" s="280">
        <v>1557.1</v>
      </c>
      <c r="F292" s="280">
        <v>1513.6499999999999</v>
      </c>
      <c r="G292" s="280">
        <v>1452.1999999999998</v>
      </c>
      <c r="H292" s="280">
        <v>1662</v>
      </c>
      <c r="I292" s="280">
        <v>1723.4500000000003</v>
      </c>
      <c r="J292" s="280">
        <v>1766.9</v>
      </c>
      <c r="K292" s="278">
        <v>1680</v>
      </c>
      <c r="L292" s="278">
        <v>1575.1</v>
      </c>
      <c r="M292" s="278">
        <v>3.3567900000000002</v>
      </c>
    </row>
    <row r="293" spans="1:13">
      <c r="A293" s="269">
        <v>283</v>
      </c>
      <c r="B293" s="278" t="s">
        <v>455</v>
      </c>
      <c r="C293" s="279">
        <v>526.29999999999995</v>
      </c>
      <c r="D293" s="280">
        <v>524.15</v>
      </c>
      <c r="E293" s="280">
        <v>512.29999999999995</v>
      </c>
      <c r="F293" s="280">
        <v>498.29999999999995</v>
      </c>
      <c r="G293" s="280">
        <v>486.44999999999993</v>
      </c>
      <c r="H293" s="280">
        <v>538.15</v>
      </c>
      <c r="I293" s="280">
        <v>550.00000000000011</v>
      </c>
      <c r="J293" s="280">
        <v>564</v>
      </c>
      <c r="K293" s="278">
        <v>536</v>
      </c>
      <c r="L293" s="278">
        <v>510.15</v>
      </c>
      <c r="M293" s="278">
        <v>6.5034099999999997</v>
      </c>
    </row>
    <row r="294" spans="1:13">
      <c r="A294" s="269">
        <v>284</v>
      </c>
      <c r="B294" s="278" t="s">
        <v>453</v>
      </c>
      <c r="C294" s="279">
        <v>2399.65</v>
      </c>
      <c r="D294" s="280">
        <v>2401.2166666666667</v>
      </c>
      <c r="E294" s="280">
        <v>2380.4333333333334</v>
      </c>
      <c r="F294" s="280">
        <v>2361.2166666666667</v>
      </c>
      <c r="G294" s="280">
        <v>2340.4333333333334</v>
      </c>
      <c r="H294" s="280">
        <v>2420.4333333333334</v>
      </c>
      <c r="I294" s="280">
        <v>2441.2166666666672</v>
      </c>
      <c r="J294" s="280">
        <v>2460.4333333333334</v>
      </c>
      <c r="K294" s="278">
        <v>2422</v>
      </c>
      <c r="L294" s="278">
        <v>2382</v>
      </c>
      <c r="M294" s="278">
        <v>2.2450000000000001E-2</v>
      </c>
    </row>
    <row r="295" spans="1:13">
      <c r="A295" s="269">
        <v>285</v>
      </c>
      <c r="B295" s="278" t="s">
        <v>456</v>
      </c>
      <c r="C295" s="279">
        <v>17.7</v>
      </c>
      <c r="D295" s="280">
        <v>17.8</v>
      </c>
      <c r="E295" s="280">
        <v>17.5</v>
      </c>
      <c r="F295" s="280">
        <v>17.3</v>
      </c>
      <c r="G295" s="280">
        <v>17</v>
      </c>
      <c r="H295" s="280">
        <v>18</v>
      </c>
      <c r="I295" s="280">
        <v>18.300000000000004</v>
      </c>
      <c r="J295" s="280">
        <v>18.5</v>
      </c>
      <c r="K295" s="278">
        <v>18.100000000000001</v>
      </c>
      <c r="L295" s="278">
        <v>17.600000000000001</v>
      </c>
      <c r="M295" s="278">
        <v>14.06869</v>
      </c>
    </row>
    <row r="296" spans="1:13">
      <c r="A296" s="269">
        <v>286</v>
      </c>
      <c r="B296" s="278" t="s">
        <v>136</v>
      </c>
      <c r="C296" s="279">
        <v>276.5</v>
      </c>
      <c r="D296" s="280">
        <v>267.46666666666664</v>
      </c>
      <c r="E296" s="280">
        <v>255.93333333333328</v>
      </c>
      <c r="F296" s="280">
        <v>235.36666666666665</v>
      </c>
      <c r="G296" s="280">
        <v>223.83333333333329</v>
      </c>
      <c r="H296" s="280">
        <v>288.0333333333333</v>
      </c>
      <c r="I296" s="280">
        <v>299.56666666666672</v>
      </c>
      <c r="J296" s="280">
        <v>320.13333333333327</v>
      </c>
      <c r="K296" s="278">
        <v>279</v>
      </c>
      <c r="L296" s="278">
        <v>246.9</v>
      </c>
      <c r="M296" s="278">
        <v>105.05665999999999</v>
      </c>
    </row>
    <row r="297" spans="1:13">
      <c r="A297" s="269">
        <v>287</v>
      </c>
      <c r="B297" s="278" t="s">
        <v>457</v>
      </c>
      <c r="C297" s="279">
        <v>535.65</v>
      </c>
      <c r="D297" s="280">
        <v>534.9</v>
      </c>
      <c r="E297" s="280">
        <v>525.84999999999991</v>
      </c>
      <c r="F297" s="280">
        <v>516.04999999999995</v>
      </c>
      <c r="G297" s="280">
        <v>506.99999999999989</v>
      </c>
      <c r="H297" s="280">
        <v>544.69999999999993</v>
      </c>
      <c r="I297" s="280">
        <v>553.74999999999989</v>
      </c>
      <c r="J297" s="280">
        <v>563.54999999999995</v>
      </c>
      <c r="K297" s="278">
        <v>543.95000000000005</v>
      </c>
      <c r="L297" s="278">
        <v>525.1</v>
      </c>
      <c r="M297" s="278">
        <v>0.34014</v>
      </c>
    </row>
    <row r="298" spans="1:13">
      <c r="A298" s="269">
        <v>288</v>
      </c>
      <c r="B298" s="278" t="s">
        <v>137</v>
      </c>
      <c r="C298" s="279">
        <v>857.15</v>
      </c>
      <c r="D298" s="280">
        <v>858.98333333333323</v>
      </c>
      <c r="E298" s="280">
        <v>850.26666666666642</v>
      </c>
      <c r="F298" s="280">
        <v>843.38333333333321</v>
      </c>
      <c r="G298" s="280">
        <v>834.6666666666664</v>
      </c>
      <c r="H298" s="280">
        <v>865.86666666666645</v>
      </c>
      <c r="I298" s="280">
        <v>874.58333333333337</v>
      </c>
      <c r="J298" s="280">
        <v>881.46666666666647</v>
      </c>
      <c r="K298" s="278">
        <v>867.7</v>
      </c>
      <c r="L298" s="278">
        <v>852.1</v>
      </c>
      <c r="M298" s="278">
        <v>37.730379999999997</v>
      </c>
    </row>
    <row r="299" spans="1:13">
      <c r="A299" s="269">
        <v>289</v>
      </c>
      <c r="B299" s="278" t="s">
        <v>267</v>
      </c>
      <c r="C299" s="279">
        <v>1465.85</v>
      </c>
      <c r="D299" s="280">
        <v>1460.9333333333334</v>
      </c>
      <c r="E299" s="280">
        <v>1449.9166666666667</v>
      </c>
      <c r="F299" s="280">
        <v>1433.9833333333333</v>
      </c>
      <c r="G299" s="280">
        <v>1422.9666666666667</v>
      </c>
      <c r="H299" s="280">
        <v>1476.8666666666668</v>
      </c>
      <c r="I299" s="280">
        <v>1487.8833333333332</v>
      </c>
      <c r="J299" s="280">
        <v>1503.8166666666668</v>
      </c>
      <c r="K299" s="278">
        <v>1471.95</v>
      </c>
      <c r="L299" s="278">
        <v>1445</v>
      </c>
      <c r="M299" s="278">
        <v>0.51626000000000005</v>
      </c>
    </row>
    <row r="300" spans="1:13">
      <c r="A300" s="269">
        <v>290</v>
      </c>
      <c r="B300" s="278" t="s">
        <v>266</v>
      </c>
      <c r="C300" s="279">
        <v>1153.75</v>
      </c>
      <c r="D300" s="280">
        <v>1160.4333333333334</v>
      </c>
      <c r="E300" s="280">
        <v>1130.3166666666668</v>
      </c>
      <c r="F300" s="280">
        <v>1106.8833333333334</v>
      </c>
      <c r="G300" s="280">
        <v>1076.7666666666669</v>
      </c>
      <c r="H300" s="280">
        <v>1183.8666666666668</v>
      </c>
      <c r="I300" s="280">
        <v>1213.9833333333336</v>
      </c>
      <c r="J300" s="280">
        <v>1237.4166666666667</v>
      </c>
      <c r="K300" s="278">
        <v>1190.55</v>
      </c>
      <c r="L300" s="278">
        <v>1137</v>
      </c>
      <c r="M300" s="278">
        <v>0.96509</v>
      </c>
    </row>
    <row r="301" spans="1:13">
      <c r="A301" s="269">
        <v>291</v>
      </c>
      <c r="B301" s="278" t="s">
        <v>138</v>
      </c>
      <c r="C301" s="279">
        <v>854.35</v>
      </c>
      <c r="D301" s="280">
        <v>867.86666666666667</v>
      </c>
      <c r="E301" s="280">
        <v>834.73333333333335</v>
      </c>
      <c r="F301" s="280">
        <v>815.11666666666667</v>
      </c>
      <c r="G301" s="280">
        <v>781.98333333333335</v>
      </c>
      <c r="H301" s="280">
        <v>887.48333333333335</v>
      </c>
      <c r="I301" s="280">
        <v>920.61666666666679</v>
      </c>
      <c r="J301" s="280">
        <v>940.23333333333335</v>
      </c>
      <c r="K301" s="278">
        <v>901</v>
      </c>
      <c r="L301" s="278">
        <v>848.25</v>
      </c>
      <c r="M301" s="278">
        <v>41.214370000000002</v>
      </c>
    </row>
    <row r="302" spans="1:13">
      <c r="A302" s="269">
        <v>292</v>
      </c>
      <c r="B302" s="278" t="s">
        <v>458</v>
      </c>
      <c r="C302" s="279">
        <v>935.9</v>
      </c>
      <c r="D302" s="280">
        <v>936.25</v>
      </c>
      <c r="E302" s="280">
        <v>915.8</v>
      </c>
      <c r="F302" s="280">
        <v>895.69999999999993</v>
      </c>
      <c r="G302" s="280">
        <v>875.24999999999989</v>
      </c>
      <c r="H302" s="280">
        <v>956.35</v>
      </c>
      <c r="I302" s="280">
        <v>976.80000000000007</v>
      </c>
      <c r="J302" s="280">
        <v>996.90000000000009</v>
      </c>
      <c r="K302" s="278">
        <v>956.7</v>
      </c>
      <c r="L302" s="278">
        <v>916.15</v>
      </c>
      <c r="M302" s="278">
        <v>0.47447</v>
      </c>
    </row>
    <row r="303" spans="1:13">
      <c r="A303" s="269">
        <v>293</v>
      </c>
      <c r="B303" s="278" t="s">
        <v>139</v>
      </c>
      <c r="C303" s="279">
        <v>335.95</v>
      </c>
      <c r="D303" s="280">
        <v>334.15000000000003</v>
      </c>
      <c r="E303" s="280">
        <v>330.30000000000007</v>
      </c>
      <c r="F303" s="280">
        <v>324.65000000000003</v>
      </c>
      <c r="G303" s="280">
        <v>320.80000000000007</v>
      </c>
      <c r="H303" s="280">
        <v>339.80000000000007</v>
      </c>
      <c r="I303" s="280">
        <v>343.65000000000009</v>
      </c>
      <c r="J303" s="280">
        <v>349.30000000000007</v>
      </c>
      <c r="K303" s="278">
        <v>338</v>
      </c>
      <c r="L303" s="278">
        <v>328.5</v>
      </c>
      <c r="M303" s="278">
        <v>42.445219999999999</v>
      </c>
    </row>
    <row r="304" spans="1:13">
      <c r="A304" s="269">
        <v>294</v>
      </c>
      <c r="B304" s="278" t="s">
        <v>140</v>
      </c>
      <c r="C304" s="279">
        <v>154.19999999999999</v>
      </c>
      <c r="D304" s="280">
        <v>150.19999999999999</v>
      </c>
      <c r="E304" s="280">
        <v>145.19999999999999</v>
      </c>
      <c r="F304" s="280">
        <v>136.19999999999999</v>
      </c>
      <c r="G304" s="280">
        <v>131.19999999999999</v>
      </c>
      <c r="H304" s="280">
        <v>159.19999999999999</v>
      </c>
      <c r="I304" s="280">
        <v>164.2</v>
      </c>
      <c r="J304" s="280">
        <v>173.2</v>
      </c>
      <c r="K304" s="278">
        <v>155.19999999999999</v>
      </c>
      <c r="L304" s="278">
        <v>141.19999999999999</v>
      </c>
      <c r="M304" s="278">
        <v>119.70759</v>
      </c>
    </row>
    <row r="305" spans="1:13">
      <c r="A305" s="269">
        <v>295</v>
      </c>
      <c r="B305" s="278" t="s">
        <v>462</v>
      </c>
      <c r="C305" s="279">
        <v>18.100000000000001</v>
      </c>
      <c r="D305" s="280">
        <v>18.166666666666668</v>
      </c>
      <c r="E305" s="280">
        <v>17.683333333333337</v>
      </c>
      <c r="F305" s="280">
        <v>17.266666666666669</v>
      </c>
      <c r="G305" s="280">
        <v>16.783333333333339</v>
      </c>
      <c r="H305" s="280">
        <v>18.583333333333336</v>
      </c>
      <c r="I305" s="280">
        <v>19.066666666666663</v>
      </c>
      <c r="J305" s="280">
        <v>19.483333333333334</v>
      </c>
      <c r="K305" s="278">
        <v>18.649999999999999</v>
      </c>
      <c r="L305" s="278">
        <v>17.75</v>
      </c>
      <c r="M305" s="278">
        <v>11.7057</v>
      </c>
    </row>
    <row r="306" spans="1:13">
      <c r="A306" s="269">
        <v>296</v>
      </c>
      <c r="B306" s="278" t="s">
        <v>320</v>
      </c>
      <c r="C306" s="279">
        <v>9.6</v>
      </c>
      <c r="D306" s="280">
        <v>9.5499999999999989</v>
      </c>
      <c r="E306" s="280">
        <v>9.4499999999999975</v>
      </c>
      <c r="F306" s="280">
        <v>9.2999999999999989</v>
      </c>
      <c r="G306" s="280">
        <v>9.1999999999999975</v>
      </c>
      <c r="H306" s="280">
        <v>9.6999999999999975</v>
      </c>
      <c r="I306" s="280">
        <v>9.7999999999999989</v>
      </c>
      <c r="J306" s="280">
        <v>9.9499999999999975</v>
      </c>
      <c r="K306" s="278">
        <v>9.65</v>
      </c>
      <c r="L306" s="278">
        <v>9.4</v>
      </c>
      <c r="M306" s="278">
        <v>5.61538</v>
      </c>
    </row>
    <row r="307" spans="1:13">
      <c r="A307" s="269">
        <v>297</v>
      </c>
      <c r="B307" s="278" t="s">
        <v>465</v>
      </c>
      <c r="C307" s="279">
        <v>86.2</v>
      </c>
      <c r="D307" s="280">
        <v>86.2</v>
      </c>
      <c r="E307" s="280">
        <v>86.2</v>
      </c>
      <c r="F307" s="280">
        <v>86.2</v>
      </c>
      <c r="G307" s="280">
        <v>86.2</v>
      </c>
      <c r="H307" s="280">
        <v>86.2</v>
      </c>
      <c r="I307" s="280">
        <v>86.2</v>
      </c>
      <c r="J307" s="280">
        <v>86.2</v>
      </c>
      <c r="K307" s="278">
        <v>86.2</v>
      </c>
      <c r="L307" s="278">
        <v>86.2</v>
      </c>
      <c r="M307" s="278">
        <v>0.36643999999999999</v>
      </c>
    </row>
    <row r="308" spans="1:13">
      <c r="A308" s="269">
        <v>298</v>
      </c>
      <c r="B308" s="278" t="s">
        <v>467</v>
      </c>
      <c r="C308" s="279">
        <v>268.45</v>
      </c>
      <c r="D308" s="280">
        <v>267.95</v>
      </c>
      <c r="E308" s="280">
        <v>256.89999999999998</v>
      </c>
      <c r="F308" s="280">
        <v>245.34999999999997</v>
      </c>
      <c r="G308" s="280">
        <v>234.29999999999995</v>
      </c>
      <c r="H308" s="280">
        <v>279.5</v>
      </c>
      <c r="I308" s="280">
        <v>290.55000000000007</v>
      </c>
      <c r="J308" s="280">
        <v>302.10000000000002</v>
      </c>
      <c r="K308" s="278">
        <v>279</v>
      </c>
      <c r="L308" s="278">
        <v>256.39999999999998</v>
      </c>
      <c r="M308" s="278">
        <v>0.78188000000000002</v>
      </c>
    </row>
    <row r="309" spans="1:13">
      <c r="A309" s="269">
        <v>299</v>
      </c>
      <c r="B309" s="278" t="s">
        <v>463</v>
      </c>
      <c r="C309" s="279">
        <v>2117.8000000000002</v>
      </c>
      <c r="D309" s="280">
        <v>2086.9666666666667</v>
      </c>
      <c r="E309" s="280">
        <v>2024.9333333333334</v>
      </c>
      <c r="F309" s="280">
        <v>1932.0666666666666</v>
      </c>
      <c r="G309" s="280">
        <v>1870.0333333333333</v>
      </c>
      <c r="H309" s="280">
        <v>2179.8333333333335</v>
      </c>
      <c r="I309" s="280">
        <v>2241.8666666666672</v>
      </c>
      <c r="J309" s="280">
        <v>2334.7333333333336</v>
      </c>
      <c r="K309" s="278">
        <v>2149</v>
      </c>
      <c r="L309" s="278">
        <v>1994.1</v>
      </c>
      <c r="M309" s="278">
        <v>9.0020000000000003E-2</v>
      </c>
    </row>
    <row r="310" spans="1:13">
      <c r="A310" s="269">
        <v>300</v>
      </c>
      <c r="B310" s="278" t="s">
        <v>464</v>
      </c>
      <c r="C310" s="279">
        <v>194.8</v>
      </c>
      <c r="D310" s="280">
        <v>194.53333333333333</v>
      </c>
      <c r="E310" s="280">
        <v>191.06666666666666</v>
      </c>
      <c r="F310" s="280">
        <v>187.33333333333334</v>
      </c>
      <c r="G310" s="280">
        <v>183.86666666666667</v>
      </c>
      <c r="H310" s="280">
        <v>198.26666666666665</v>
      </c>
      <c r="I310" s="280">
        <v>201.73333333333329</v>
      </c>
      <c r="J310" s="280">
        <v>205.46666666666664</v>
      </c>
      <c r="K310" s="278">
        <v>198</v>
      </c>
      <c r="L310" s="278">
        <v>190.8</v>
      </c>
      <c r="M310" s="278">
        <v>0.73514999999999997</v>
      </c>
    </row>
    <row r="311" spans="1:13">
      <c r="A311" s="269">
        <v>301</v>
      </c>
      <c r="B311" s="278" t="s">
        <v>141</v>
      </c>
      <c r="C311" s="279">
        <v>129.75</v>
      </c>
      <c r="D311" s="280">
        <v>125.83333333333333</v>
      </c>
      <c r="E311" s="280">
        <v>120.11666666666665</v>
      </c>
      <c r="F311" s="280">
        <v>110.48333333333332</v>
      </c>
      <c r="G311" s="280">
        <v>104.76666666666664</v>
      </c>
      <c r="H311" s="280">
        <v>135.46666666666664</v>
      </c>
      <c r="I311" s="280">
        <v>141.18333333333334</v>
      </c>
      <c r="J311" s="280">
        <v>150.81666666666666</v>
      </c>
      <c r="K311" s="278">
        <v>131.55000000000001</v>
      </c>
      <c r="L311" s="278">
        <v>116.2</v>
      </c>
      <c r="M311" s="278">
        <v>246.96014</v>
      </c>
    </row>
    <row r="312" spans="1:13">
      <c r="A312" s="269">
        <v>302</v>
      </c>
      <c r="B312" s="278" t="s">
        <v>142</v>
      </c>
      <c r="C312" s="279">
        <v>290.10000000000002</v>
      </c>
      <c r="D312" s="280">
        <v>293.41666666666669</v>
      </c>
      <c r="E312" s="280">
        <v>284.83333333333337</v>
      </c>
      <c r="F312" s="280">
        <v>279.56666666666666</v>
      </c>
      <c r="G312" s="280">
        <v>270.98333333333335</v>
      </c>
      <c r="H312" s="280">
        <v>298.68333333333339</v>
      </c>
      <c r="I312" s="280">
        <v>307.26666666666677</v>
      </c>
      <c r="J312" s="280">
        <v>312.53333333333342</v>
      </c>
      <c r="K312" s="278">
        <v>302</v>
      </c>
      <c r="L312" s="278">
        <v>288.14999999999998</v>
      </c>
      <c r="M312" s="278">
        <v>46.320839999999997</v>
      </c>
    </row>
    <row r="313" spans="1:13">
      <c r="A313" s="269">
        <v>303</v>
      </c>
      <c r="B313" s="278" t="s">
        <v>143</v>
      </c>
      <c r="C313" s="279">
        <v>5052.7</v>
      </c>
      <c r="D313" s="280">
        <v>5054.3166666666666</v>
      </c>
      <c r="E313" s="280">
        <v>4988.6333333333332</v>
      </c>
      <c r="F313" s="280">
        <v>4924.5666666666666</v>
      </c>
      <c r="G313" s="280">
        <v>4858.8833333333332</v>
      </c>
      <c r="H313" s="280">
        <v>5118.3833333333332</v>
      </c>
      <c r="I313" s="280">
        <v>5184.0666666666657</v>
      </c>
      <c r="J313" s="280">
        <v>5248.1333333333332</v>
      </c>
      <c r="K313" s="278">
        <v>5120</v>
      </c>
      <c r="L313" s="278">
        <v>4990.25</v>
      </c>
      <c r="M313" s="278">
        <v>11.72062</v>
      </c>
    </row>
    <row r="314" spans="1:13">
      <c r="A314" s="269">
        <v>304</v>
      </c>
      <c r="B314" s="278" t="s">
        <v>459</v>
      </c>
      <c r="C314" s="279">
        <v>593.6</v>
      </c>
      <c r="D314" s="280">
        <v>587.19999999999993</v>
      </c>
      <c r="E314" s="280">
        <v>572.39999999999986</v>
      </c>
      <c r="F314" s="280">
        <v>551.19999999999993</v>
      </c>
      <c r="G314" s="280">
        <v>536.39999999999986</v>
      </c>
      <c r="H314" s="280">
        <v>608.39999999999986</v>
      </c>
      <c r="I314" s="280">
        <v>623.19999999999982</v>
      </c>
      <c r="J314" s="280">
        <v>644.39999999999986</v>
      </c>
      <c r="K314" s="278">
        <v>602</v>
      </c>
      <c r="L314" s="278">
        <v>566</v>
      </c>
      <c r="M314" s="278">
        <v>0.11506</v>
      </c>
    </row>
    <row r="315" spans="1:13">
      <c r="A315" s="269">
        <v>305</v>
      </c>
      <c r="B315" s="278" t="s">
        <v>144</v>
      </c>
      <c r="C315" s="279">
        <v>522.9</v>
      </c>
      <c r="D315" s="280">
        <v>522.7833333333333</v>
      </c>
      <c r="E315" s="280">
        <v>516.61666666666656</v>
      </c>
      <c r="F315" s="280">
        <v>510.33333333333326</v>
      </c>
      <c r="G315" s="280">
        <v>504.16666666666652</v>
      </c>
      <c r="H315" s="280">
        <v>529.06666666666661</v>
      </c>
      <c r="I315" s="280">
        <v>535.23333333333335</v>
      </c>
      <c r="J315" s="280">
        <v>541.51666666666665</v>
      </c>
      <c r="K315" s="278">
        <v>528.95000000000005</v>
      </c>
      <c r="L315" s="278">
        <v>516.5</v>
      </c>
      <c r="M315" s="278">
        <v>21.51641</v>
      </c>
    </row>
    <row r="316" spans="1:13">
      <c r="A316" s="269">
        <v>306</v>
      </c>
      <c r="B316" s="278" t="s">
        <v>473</v>
      </c>
      <c r="C316" s="279">
        <v>1095.75</v>
      </c>
      <c r="D316" s="280">
        <v>1103.5333333333335</v>
      </c>
      <c r="E316" s="280">
        <v>1072.416666666667</v>
      </c>
      <c r="F316" s="280">
        <v>1049.0833333333335</v>
      </c>
      <c r="G316" s="280">
        <v>1017.9666666666669</v>
      </c>
      <c r="H316" s="280">
        <v>1126.866666666667</v>
      </c>
      <c r="I316" s="280">
        <v>1157.9833333333333</v>
      </c>
      <c r="J316" s="280">
        <v>1181.3166666666671</v>
      </c>
      <c r="K316" s="278">
        <v>1134.6500000000001</v>
      </c>
      <c r="L316" s="278">
        <v>1080.2</v>
      </c>
      <c r="M316" s="278">
        <v>3.71766</v>
      </c>
    </row>
    <row r="317" spans="1:13">
      <c r="A317" s="269">
        <v>307</v>
      </c>
      <c r="B317" s="278" t="s">
        <v>469</v>
      </c>
      <c r="C317" s="279">
        <v>1239</v>
      </c>
      <c r="D317" s="280">
        <v>1243.6499999999999</v>
      </c>
      <c r="E317" s="280">
        <v>1217.3999999999996</v>
      </c>
      <c r="F317" s="280">
        <v>1195.7999999999997</v>
      </c>
      <c r="G317" s="280">
        <v>1169.5499999999995</v>
      </c>
      <c r="H317" s="280">
        <v>1265.2499999999998</v>
      </c>
      <c r="I317" s="280">
        <v>1291.5000000000002</v>
      </c>
      <c r="J317" s="280">
        <v>1313.1</v>
      </c>
      <c r="K317" s="278">
        <v>1269.9000000000001</v>
      </c>
      <c r="L317" s="278">
        <v>1222.05</v>
      </c>
      <c r="M317" s="278">
        <v>2.3269000000000002</v>
      </c>
    </row>
    <row r="318" spans="1:13">
      <c r="A318" s="269">
        <v>308</v>
      </c>
      <c r="B318" s="278" t="s">
        <v>145</v>
      </c>
      <c r="C318" s="279">
        <v>477.15</v>
      </c>
      <c r="D318" s="280">
        <v>466.63333333333338</v>
      </c>
      <c r="E318" s="280">
        <v>440.51666666666677</v>
      </c>
      <c r="F318" s="280">
        <v>403.88333333333338</v>
      </c>
      <c r="G318" s="280">
        <v>377.76666666666677</v>
      </c>
      <c r="H318" s="280">
        <v>503.26666666666677</v>
      </c>
      <c r="I318" s="280">
        <v>529.38333333333344</v>
      </c>
      <c r="J318" s="280">
        <v>566.01666666666677</v>
      </c>
      <c r="K318" s="278">
        <v>492.75</v>
      </c>
      <c r="L318" s="278">
        <v>430</v>
      </c>
      <c r="M318" s="278">
        <v>134.67202</v>
      </c>
    </row>
    <row r="319" spans="1:13">
      <c r="A319" s="269">
        <v>309</v>
      </c>
      <c r="B319" s="278" t="s">
        <v>146</v>
      </c>
      <c r="C319" s="279">
        <v>959.35</v>
      </c>
      <c r="D319" s="280">
        <v>949.61666666666667</v>
      </c>
      <c r="E319" s="280">
        <v>933.73333333333335</v>
      </c>
      <c r="F319" s="280">
        <v>908.11666666666667</v>
      </c>
      <c r="G319" s="280">
        <v>892.23333333333335</v>
      </c>
      <c r="H319" s="280">
        <v>975.23333333333335</v>
      </c>
      <c r="I319" s="280">
        <v>991.11666666666679</v>
      </c>
      <c r="J319" s="280">
        <v>1016.7333333333333</v>
      </c>
      <c r="K319" s="278">
        <v>965.5</v>
      </c>
      <c r="L319" s="278">
        <v>924</v>
      </c>
      <c r="M319" s="278">
        <v>6.7881799999999997</v>
      </c>
    </row>
    <row r="320" spans="1:13">
      <c r="A320" s="269">
        <v>310</v>
      </c>
      <c r="B320" s="278" t="s">
        <v>466</v>
      </c>
      <c r="C320" s="279">
        <v>131.4</v>
      </c>
      <c r="D320" s="280">
        <v>131.75</v>
      </c>
      <c r="E320" s="280">
        <v>129.5</v>
      </c>
      <c r="F320" s="280">
        <v>127.6</v>
      </c>
      <c r="G320" s="280">
        <v>125.35</v>
      </c>
      <c r="H320" s="280">
        <v>133.65</v>
      </c>
      <c r="I320" s="280">
        <v>135.9</v>
      </c>
      <c r="J320" s="280">
        <v>137.80000000000001</v>
      </c>
      <c r="K320" s="278">
        <v>134</v>
      </c>
      <c r="L320" s="278">
        <v>129.85</v>
      </c>
      <c r="M320" s="278">
        <v>0.16839000000000001</v>
      </c>
    </row>
    <row r="321" spans="1:13">
      <c r="A321" s="269">
        <v>311</v>
      </c>
      <c r="B321" s="278" t="s">
        <v>1977</v>
      </c>
      <c r="C321" s="279">
        <v>205.15</v>
      </c>
      <c r="D321" s="280">
        <v>205.93333333333331</v>
      </c>
      <c r="E321" s="280">
        <v>202.36666666666662</v>
      </c>
      <c r="F321" s="280">
        <v>199.58333333333331</v>
      </c>
      <c r="G321" s="280">
        <v>196.01666666666662</v>
      </c>
      <c r="H321" s="280">
        <v>208.71666666666661</v>
      </c>
      <c r="I321" s="280">
        <v>212.28333333333327</v>
      </c>
      <c r="J321" s="280">
        <v>215.06666666666661</v>
      </c>
      <c r="K321" s="278">
        <v>209.5</v>
      </c>
      <c r="L321" s="278">
        <v>203.15</v>
      </c>
      <c r="M321" s="278">
        <v>2.6971400000000001</v>
      </c>
    </row>
    <row r="322" spans="1:13">
      <c r="A322" s="269">
        <v>312</v>
      </c>
      <c r="B322" s="278" t="s">
        <v>470</v>
      </c>
      <c r="C322" s="279">
        <v>67.849999999999994</v>
      </c>
      <c r="D322" s="280">
        <v>69.016666666666666</v>
      </c>
      <c r="E322" s="280">
        <v>66.333333333333329</v>
      </c>
      <c r="F322" s="280">
        <v>64.816666666666663</v>
      </c>
      <c r="G322" s="280">
        <v>62.133333333333326</v>
      </c>
      <c r="H322" s="280">
        <v>70.533333333333331</v>
      </c>
      <c r="I322" s="280">
        <v>73.216666666666669</v>
      </c>
      <c r="J322" s="280">
        <v>74.733333333333334</v>
      </c>
      <c r="K322" s="278">
        <v>71.7</v>
      </c>
      <c r="L322" s="278">
        <v>67.5</v>
      </c>
      <c r="M322" s="278">
        <v>3.2875299999999998</v>
      </c>
    </row>
    <row r="323" spans="1:13">
      <c r="A323" s="269">
        <v>313</v>
      </c>
      <c r="B323" s="278" t="s">
        <v>471</v>
      </c>
      <c r="C323" s="279">
        <v>271.10000000000002</v>
      </c>
      <c r="D323" s="280">
        <v>275.95</v>
      </c>
      <c r="E323" s="280">
        <v>262.89999999999998</v>
      </c>
      <c r="F323" s="280">
        <v>254.7</v>
      </c>
      <c r="G323" s="280">
        <v>241.64999999999998</v>
      </c>
      <c r="H323" s="280">
        <v>284.14999999999998</v>
      </c>
      <c r="I323" s="280">
        <v>297.20000000000005</v>
      </c>
      <c r="J323" s="280">
        <v>305.39999999999998</v>
      </c>
      <c r="K323" s="278">
        <v>289</v>
      </c>
      <c r="L323" s="278">
        <v>267.75</v>
      </c>
      <c r="M323" s="278">
        <v>3.2351700000000001</v>
      </c>
    </row>
    <row r="324" spans="1:13">
      <c r="A324" s="269">
        <v>314</v>
      </c>
      <c r="B324" s="278" t="s">
        <v>147</v>
      </c>
      <c r="C324" s="279">
        <v>867.3</v>
      </c>
      <c r="D324" s="280">
        <v>877.7833333333333</v>
      </c>
      <c r="E324" s="280">
        <v>851.56666666666661</v>
      </c>
      <c r="F324" s="280">
        <v>835.83333333333326</v>
      </c>
      <c r="G324" s="280">
        <v>809.61666666666656</v>
      </c>
      <c r="H324" s="280">
        <v>893.51666666666665</v>
      </c>
      <c r="I324" s="280">
        <v>919.73333333333335</v>
      </c>
      <c r="J324" s="280">
        <v>935.4666666666667</v>
      </c>
      <c r="K324" s="278">
        <v>904</v>
      </c>
      <c r="L324" s="278">
        <v>862.05</v>
      </c>
      <c r="M324" s="278">
        <v>23.451740000000001</v>
      </c>
    </row>
    <row r="325" spans="1:13">
      <c r="A325" s="269">
        <v>315</v>
      </c>
      <c r="B325" s="278" t="s">
        <v>460</v>
      </c>
      <c r="C325" s="279">
        <v>14.75</v>
      </c>
      <c r="D325" s="280">
        <v>14.85</v>
      </c>
      <c r="E325" s="280">
        <v>14.5</v>
      </c>
      <c r="F325" s="280">
        <v>14.25</v>
      </c>
      <c r="G325" s="280">
        <v>13.9</v>
      </c>
      <c r="H325" s="280">
        <v>15.1</v>
      </c>
      <c r="I325" s="280">
        <v>15.449999999999998</v>
      </c>
      <c r="J325" s="280">
        <v>15.7</v>
      </c>
      <c r="K325" s="278">
        <v>15.2</v>
      </c>
      <c r="L325" s="278">
        <v>14.6</v>
      </c>
      <c r="M325" s="278">
        <v>4.5579200000000002</v>
      </c>
    </row>
    <row r="326" spans="1:13">
      <c r="A326" s="269">
        <v>316</v>
      </c>
      <c r="B326" s="278" t="s">
        <v>461</v>
      </c>
      <c r="C326" s="279">
        <v>135.69999999999999</v>
      </c>
      <c r="D326" s="280">
        <v>133.70000000000002</v>
      </c>
      <c r="E326" s="280">
        <v>128.60000000000002</v>
      </c>
      <c r="F326" s="280">
        <v>121.5</v>
      </c>
      <c r="G326" s="280">
        <v>116.4</v>
      </c>
      <c r="H326" s="280">
        <v>140.80000000000004</v>
      </c>
      <c r="I326" s="280">
        <v>145.9</v>
      </c>
      <c r="J326" s="280">
        <v>153.00000000000006</v>
      </c>
      <c r="K326" s="278">
        <v>138.80000000000001</v>
      </c>
      <c r="L326" s="278">
        <v>126.6</v>
      </c>
      <c r="M326" s="278">
        <v>14.52148</v>
      </c>
    </row>
    <row r="327" spans="1:13">
      <c r="A327" s="269">
        <v>317</v>
      </c>
      <c r="B327" s="278" t="s">
        <v>148</v>
      </c>
      <c r="C327" s="279">
        <v>78.3</v>
      </c>
      <c r="D327" s="280">
        <v>78.5</v>
      </c>
      <c r="E327" s="280">
        <v>75.95</v>
      </c>
      <c r="F327" s="280">
        <v>73.600000000000009</v>
      </c>
      <c r="G327" s="280">
        <v>71.050000000000011</v>
      </c>
      <c r="H327" s="280">
        <v>80.849999999999994</v>
      </c>
      <c r="I327" s="280">
        <v>83.4</v>
      </c>
      <c r="J327" s="280">
        <v>85.749999999999986</v>
      </c>
      <c r="K327" s="278">
        <v>81.05</v>
      </c>
      <c r="L327" s="278">
        <v>76.150000000000006</v>
      </c>
      <c r="M327" s="278">
        <v>261.21015</v>
      </c>
    </row>
    <row r="328" spans="1:13">
      <c r="A328" s="269">
        <v>318</v>
      </c>
      <c r="B328" s="278" t="s">
        <v>472</v>
      </c>
      <c r="C328" s="279">
        <v>472.5</v>
      </c>
      <c r="D328" s="280">
        <v>476</v>
      </c>
      <c r="E328" s="280">
        <v>467.6</v>
      </c>
      <c r="F328" s="280">
        <v>462.70000000000005</v>
      </c>
      <c r="G328" s="280">
        <v>454.30000000000007</v>
      </c>
      <c r="H328" s="280">
        <v>480.9</v>
      </c>
      <c r="I328" s="280">
        <v>489.29999999999995</v>
      </c>
      <c r="J328" s="280">
        <v>494.19999999999993</v>
      </c>
      <c r="K328" s="278">
        <v>484.4</v>
      </c>
      <c r="L328" s="278">
        <v>471.1</v>
      </c>
      <c r="M328" s="278">
        <v>1.20475</v>
      </c>
    </row>
    <row r="329" spans="1:13">
      <c r="A329" s="269">
        <v>319</v>
      </c>
      <c r="B329" s="278" t="s">
        <v>269</v>
      </c>
      <c r="C329" s="279">
        <v>712.55</v>
      </c>
      <c r="D329" s="280">
        <v>709.94999999999993</v>
      </c>
      <c r="E329" s="280">
        <v>702.89999999999986</v>
      </c>
      <c r="F329" s="280">
        <v>693.24999999999989</v>
      </c>
      <c r="G329" s="280">
        <v>686.19999999999982</v>
      </c>
      <c r="H329" s="280">
        <v>719.59999999999991</v>
      </c>
      <c r="I329" s="280">
        <v>726.64999999999986</v>
      </c>
      <c r="J329" s="280">
        <v>736.3</v>
      </c>
      <c r="K329" s="278">
        <v>717</v>
      </c>
      <c r="L329" s="278">
        <v>700.3</v>
      </c>
      <c r="M329" s="278">
        <v>1.5891900000000001</v>
      </c>
    </row>
    <row r="330" spans="1:13">
      <c r="A330" s="269">
        <v>320</v>
      </c>
      <c r="B330" s="278" t="s">
        <v>149</v>
      </c>
      <c r="C330" s="279">
        <v>59075.7</v>
      </c>
      <c r="D330" s="280">
        <v>59141.9</v>
      </c>
      <c r="E330" s="280">
        <v>58483.8</v>
      </c>
      <c r="F330" s="280">
        <v>57891.9</v>
      </c>
      <c r="G330" s="280">
        <v>57233.8</v>
      </c>
      <c r="H330" s="280">
        <v>59733.8</v>
      </c>
      <c r="I330" s="280">
        <v>60391.899999999994</v>
      </c>
      <c r="J330" s="280">
        <v>60983.8</v>
      </c>
      <c r="K330" s="278">
        <v>59800</v>
      </c>
      <c r="L330" s="278">
        <v>58550</v>
      </c>
      <c r="M330" s="278">
        <v>6.2330000000000003E-2</v>
      </c>
    </row>
    <row r="331" spans="1:13">
      <c r="A331" s="269">
        <v>321</v>
      </c>
      <c r="B331" s="278" t="s">
        <v>268</v>
      </c>
      <c r="C331" s="279">
        <v>32.35</v>
      </c>
      <c r="D331" s="280">
        <v>32.716666666666669</v>
      </c>
      <c r="E331" s="280">
        <v>31.733333333333334</v>
      </c>
      <c r="F331" s="280">
        <v>31.116666666666667</v>
      </c>
      <c r="G331" s="280">
        <v>30.133333333333333</v>
      </c>
      <c r="H331" s="280">
        <v>33.333333333333336</v>
      </c>
      <c r="I331" s="280">
        <v>34.31666666666667</v>
      </c>
      <c r="J331" s="280">
        <v>34.933333333333337</v>
      </c>
      <c r="K331" s="278">
        <v>33.700000000000003</v>
      </c>
      <c r="L331" s="278">
        <v>32.1</v>
      </c>
      <c r="M331" s="278">
        <v>3.9431099999999999</v>
      </c>
    </row>
    <row r="332" spans="1:13">
      <c r="A332" s="269">
        <v>322</v>
      </c>
      <c r="B332" s="278" t="s">
        <v>150</v>
      </c>
      <c r="C332" s="279">
        <v>826.6</v>
      </c>
      <c r="D332" s="280">
        <v>823.33333333333337</v>
      </c>
      <c r="E332" s="280">
        <v>810.66666666666674</v>
      </c>
      <c r="F332" s="280">
        <v>794.73333333333335</v>
      </c>
      <c r="G332" s="280">
        <v>782.06666666666672</v>
      </c>
      <c r="H332" s="280">
        <v>839.26666666666677</v>
      </c>
      <c r="I332" s="280">
        <v>851.93333333333351</v>
      </c>
      <c r="J332" s="280">
        <v>867.86666666666679</v>
      </c>
      <c r="K332" s="278">
        <v>836</v>
      </c>
      <c r="L332" s="278">
        <v>807.4</v>
      </c>
      <c r="M332" s="278">
        <v>16.389389999999999</v>
      </c>
    </row>
    <row r="333" spans="1:13">
      <c r="A333" s="269">
        <v>323</v>
      </c>
      <c r="B333" s="278" t="s">
        <v>3163</v>
      </c>
      <c r="C333" s="279">
        <v>234.95</v>
      </c>
      <c r="D333" s="280">
        <v>236.61666666666667</v>
      </c>
      <c r="E333" s="280">
        <v>228.33333333333334</v>
      </c>
      <c r="F333" s="280">
        <v>221.71666666666667</v>
      </c>
      <c r="G333" s="280">
        <v>213.43333333333334</v>
      </c>
      <c r="H333" s="280">
        <v>243.23333333333335</v>
      </c>
      <c r="I333" s="280">
        <v>251.51666666666665</v>
      </c>
      <c r="J333" s="280">
        <v>258.13333333333333</v>
      </c>
      <c r="K333" s="278">
        <v>244.9</v>
      </c>
      <c r="L333" s="278">
        <v>230</v>
      </c>
      <c r="M333" s="278">
        <v>28.319510000000001</v>
      </c>
    </row>
    <row r="334" spans="1:13">
      <c r="A334" s="269">
        <v>324</v>
      </c>
      <c r="B334" s="278" t="s">
        <v>270</v>
      </c>
      <c r="C334" s="279">
        <v>623.6</v>
      </c>
      <c r="D334" s="280">
        <v>628.5333333333333</v>
      </c>
      <c r="E334" s="280">
        <v>616.06666666666661</v>
      </c>
      <c r="F334" s="280">
        <v>608.5333333333333</v>
      </c>
      <c r="G334" s="280">
        <v>596.06666666666661</v>
      </c>
      <c r="H334" s="280">
        <v>636.06666666666661</v>
      </c>
      <c r="I334" s="280">
        <v>648.5333333333333</v>
      </c>
      <c r="J334" s="280">
        <v>656.06666666666661</v>
      </c>
      <c r="K334" s="278">
        <v>641</v>
      </c>
      <c r="L334" s="278">
        <v>621</v>
      </c>
      <c r="M334" s="278">
        <v>5.0077999999999996</v>
      </c>
    </row>
    <row r="335" spans="1:13">
      <c r="A335" s="269">
        <v>325</v>
      </c>
      <c r="B335" s="278" t="s">
        <v>151</v>
      </c>
      <c r="C335" s="279">
        <v>30.5</v>
      </c>
      <c r="D335" s="280">
        <v>30.733333333333334</v>
      </c>
      <c r="E335" s="280">
        <v>30.016666666666669</v>
      </c>
      <c r="F335" s="280">
        <v>29.533333333333335</v>
      </c>
      <c r="G335" s="280">
        <v>28.81666666666667</v>
      </c>
      <c r="H335" s="280">
        <v>31.216666666666669</v>
      </c>
      <c r="I335" s="280">
        <v>31.933333333333337</v>
      </c>
      <c r="J335" s="280">
        <v>32.416666666666671</v>
      </c>
      <c r="K335" s="278">
        <v>31.45</v>
      </c>
      <c r="L335" s="278">
        <v>30.25</v>
      </c>
      <c r="M335" s="278">
        <v>70.157259999999994</v>
      </c>
    </row>
    <row r="336" spans="1:13">
      <c r="A336" s="269">
        <v>326</v>
      </c>
      <c r="B336" s="278" t="s">
        <v>262</v>
      </c>
      <c r="C336" s="279">
        <v>2392.25</v>
      </c>
      <c r="D336" s="280">
        <v>2366.3833333333337</v>
      </c>
      <c r="E336" s="280">
        <v>2315.1666666666674</v>
      </c>
      <c r="F336" s="280">
        <v>2238.0833333333339</v>
      </c>
      <c r="G336" s="280">
        <v>2186.8666666666677</v>
      </c>
      <c r="H336" s="280">
        <v>2443.4666666666672</v>
      </c>
      <c r="I336" s="280">
        <v>2494.6833333333334</v>
      </c>
      <c r="J336" s="280">
        <v>2571.7666666666669</v>
      </c>
      <c r="K336" s="278">
        <v>2417.6</v>
      </c>
      <c r="L336" s="278">
        <v>2289.3000000000002</v>
      </c>
      <c r="M336" s="278">
        <v>3.1274299999999999</v>
      </c>
    </row>
    <row r="337" spans="1:13">
      <c r="A337" s="269">
        <v>327</v>
      </c>
      <c r="B337" s="278" t="s">
        <v>479</v>
      </c>
      <c r="C337" s="279">
        <v>1604.75</v>
      </c>
      <c r="D337" s="280">
        <v>1627.8500000000001</v>
      </c>
      <c r="E337" s="280">
        <v>1562.0500000000002</v>
      </c>
      <c r="F337" s="280">
        <v>1519.3500000000001</v>
      </c>
      <c r="G337" s="280">
        <v>1453.5500000000002</v>
      </c>
      <c r="H337" s="280">
        <v>1670.5500000000002</v>
      </c>
      <c r="I337" s="280">
        <v>1736.35</v>
      </c>
      <c r="J337" s="280">
        <v>1779.0500000000002</v>
      </c>
      <c r="K337" s="278">
        <v>1693.65</v>
      </c>
      <c r="L337" s="278">
        <v>1585.15</v>
      </c>
      <c r="M337" s="278">
        <v>3.2392099999999999</v>
      </c>
    </row>
    <row r="338" spans="1:13">
      <c r="A338" s="269">
        <v>328</v>
      </c>
      <c r="B338" s="278" t="s">
        <v>152</v>
      </c>
      <c r="C338" s="279">
        <v>19.3</v>
      </c>
      <c r="D338" s="280">
        <v>19.466666666666669</v>
      </c>
      <c r="E338" s="280">
        <v>19.033333333333339</v>
      </c>
      <c r="F338" s="280">
        <v>18.766666666666669</v>
      </c>
      <c r="G338" s="280">
        <v>18.333333333333339</v>
      </c>
      <c r="H338" s="280">
        <v>19.733333333333338</v>
      </c>
      <c r="I338" s="280">
        <v>20.166666666666668</v>
      </c>
      <c r="J338" s="280">
        <v>20.433333333333337</v>
      </c>
      <c r="K338" s="278">
        <v>19.899999999999999</v>
      </c>
      <c r="L338" s="278">
        <v>19.2</v>
      </c>
      <c r="M338" s="278">
        <v>28.445360000000001</v>
      </c>
    </row>
    <row r="339" spans="1:13">
      <c r="A339" s="269">
        <v>329</v>
      </c>
      <c r="B339" s="278" t="s">
        <v>478</v>
      </c>
      <c r="C339" s="279">
        <v>37.35</v>
      </c>
      <c r="D339" s="280">
        <v>37.56666666666667</v>
      </c>
      <c r="E339" s="280">
        <v>36.783333333333339</v>
      </c>
      <c r="F339" s="280">
        <v>36.216666666666669</v>
      </c>
      <c r="G339" s="280">
        <v>35.433333333333337</v>
      </c>
      <c r="H339" s="280">
        <v>38.13333333333334</v>
      </c>
      <c r="I339" s="280">
        <v>38.916666666666671</v>
      </c>
      <c r="J339" s="280">
        <v>39.483333333333341</v>
      </c>
      <c r="K339" s="278">
        <v>38.35</v>
      </c>
      <c r="L339" s="278">
        <v>37</v>
      </c>
      <c r="M339" s="278">
        <v>0.76758000000000004</v>
      </c>
    </row>
    <row r="340" spans="1:13">
      <c r="A340" s="269">
        <v>330</v>
      </c>
      <c r="B340" s="278" t="s">
        <v>153</v>
      </c>
      <c r="C340" s="279">
        <v>25.3</v>
      </c>
      <c r="D340" s="280">
        <v>25.266666666666669</v>
      </c>
      <c r="E340" s="280">
        <v>24.88333333333334</v>
      </c>
      <c r="F340" s="280">
        <v>24.466666666666672</v>
      </c>
      <c r="G340" s="280">
        <v>24.083333333333343</v>
      </c>
      <c r="H340" s="280">
        <v>25.683333333333337</v>
      </c>
      <c r="I340" s="280">
        <v>26.06666666666667</v>
      </c>
      <c r="J340" s="280">
        <v>26.483333333333334</v>
      </c>
      <c r="K340" s="278">
        <v>25.65</v>
      </c>
      <c r="L340" s="278">
        <v>24.85</v>
      </c>
      <c r="M340" s="278">
        <v>141.99591000000001</v>
      </c>
    </row>
    <row r="341" spans="1:13">
      <c r="A341" s="269">
        <v>331</v>
      </c>
      <c r="B341" s="278" t="s">
        <v>474</v>
      </c>
      <c r="C341" s="279">
        <v>458.75</v>
      </c>
      <c r="D341" s="280">
        <v>451.8</v>
      </c>
      <c r="E341" s="280">
        <v>429.6</v>
      </c>
      <c r="F341" s="280">
        <v>400.45</v>
      </c>
      <c r="G341" s="280">
        <v>378.25</v>
      </c>
      <c r="H341" s="280">
        <v>480.95000000000005</v>
      </c>
      <c r="I341" s="280">
        <v>503.15</v>
      </c>
      <c r="J341" s="280">
        <v>532.30000000000007</v>
      </c>
      <c r="K341" s="278">
        <v>474</v>
      </c>
      <c r="L341" s="278">
        <v>422.65</v>
      </c>
      <c r="M341" s="278">
        <v>1.9923999999999999</v>
      </c>
    </row>
    <row r="342" spans="1:13">
      <c r="A342" s="269">
        <v>332</v>
      </c>
      <c r="B342" s="278" t="s">
        <v>154</v>
      </c>
      <c r="C342" s="279">
        <v>17569.650000000001</v>
      </c>
      <c r="D342" s="280">
        <v>17697.866666666669</v>
      </c>
      <c r="E342" s="280">
        <v>17372.783333333336</v>
      </c>
      <c r="F342" s="280">
        <v>17175.916666666668</v>
      </c>
      <c r="G342" s="280">
        <v>16850.833333333336</v>
      </c>
      <c r="H342" s="280">
        <v>17894.733333333337</v>
      </c>
      <c r="I342" s="280">
        <v>18219.816666666666</v>
      </c>
      <c r="J342" s="280">
        <v>18416.683333333338</v>
      </c>
      <c r="K342" s="278">
        <v>18022.95</v>
      </c>
      <c r="L342" s="278">
        <v>17501</v>
      </c>
      <c r="M342" s="278">
        <v>1.0754900000000001</v>
      </c>
    </row>
    <row r="343" spans="1:13">
      <c r="A343" s="269">
        <v>333</v>
      </c>
      <c r="B343" s="278" t="s">
        <v>3183</v>
      </c>
      <c r="C343" s="279">
        <v>22.9</v>
      </c>
      <c r="D343" s="280">
        <v>22.95</v>
      </c>
      <c r="E343" s="280">
        <v>22.65</v>
      </c>
      <c r="F343" s="280">
        <v>22.4</v>
      </c>
      <c r="G343" s="280">
        <v>22.099999999999998</v>
      </c>
      <c r="H343" s="280">
        <v>23.2</v>
      </c>
      <c r="I343" s="280">
        <v>23.500000000000004</v>
      </c>
      <c r="J343" s="280">
        <v>23.75</v>
      </c>
      <c r="K343" s="278">
        <v>23.25</v>
      </c>
      <c r="L343" s="278">
        <v>22.7</v>
      </c>
      <c r="M343" s="278">
        <v>4.11632</v>
      </c>
    </row>
    <row r="344" spans="1:13">
      <c r="A344" s="269">
        <v>334</v>
      </c>
      <c r="B344" s="278" t="s">
        <v>477</v>
      </c>
      <c r="C344" s="279">
        <v>25.1</v>
      </c>
      <c r="D344" s="280">
        <v>25.3</v>
      </c>
      <c r="E344" s="280">
        <v>24.400000000000002</v>
      </c>
      <c r="F344" s="280">
        <v>23.700000000000003</v>
      </c>
      <c r="G344" s="280">
        <v>22.800000000000004</v>
      </c>
      <c r="H344" s="280">
        <v>26</v>
      </c>
      <c r="I344" s="280">
        <v>26.9</v>
      </c>
      <c r="J344" s="280">
        <v>27.599999999999998</v>
      </c>
      <c r="K344" s="278">
        <v>26.2</v>
      </c>
      <c r="L344" s="278">
        <v>24.6</v>
      </c>
      <c r="M344" s="278">
        <v>14.2776</v>
      </c>
    </row>
    <row r="345" spans="1:13">
      <c r="A345" s="269">
        <v>335</v>
      </c>
      <c r="B345" s="278" t="s">
        <v>476</v>
      </c>
      <c r="C345" s="279">
        <v>274.5</v>
      </c>
      <c r="D345" s="280">
        <v>273.3</v>
      </c>
      <c r="E345" s="280">
        <v>269.60000000000002</v>
      </c>
      <c r="F345" s="280">
        <v>264.7</v>
      </c>
      <c r="G345" s="280">
        <v>261</v>
      </c>
      <c r="H345" s="280">
        <v>278.20000000000005</v>
      </c>
      <c r="I345" s="280">
        <v>281.89999999999998</v>
      </c>
      <c r="J345" s="280">
        <v>286.80000000000007</v>
      </c>
      <c r="K345" s="278">
        <v>277</v>
      </c>
      <c r="L345" s="278">
        <v>268.39999999999998</v>
      </c>
      <c r="M345" s="278">
        <v>1.2393799999999999</v>
      </c>
    </row>
    <row r="346" spans="1:13">
      <c r="A346" s="269">
        <v>336</v>
      </c>
      <c r="B346" s="278" t="s">
        <v>271</v>
      </c>
      <c r="C346" s="279">
        <v>20.25</v>
      </c>
      <c r="D346" s="280">
        <v>20.433333333333334</v>
      </c>
      <c r="E346" s="280">
        <v>19.966666666666669</v>
      </c>
      <c r="F346" s="280">
        <v>19.683333333333334</v>
      </c>
      <c r="G346" s="280">
        <v>19.216666666666669</v>
      </c>
      <c r="H346" s="280">
        <v>20.716666666666669</v>
      </c>
      <c r="I346" s="280">
        <v>21.18333333333333</v>
      </c>
      <c r="J346" s="280">
        <v>21.466666666666669</v>
      </c>
      <c r="K346" s="278">
        <v>20.9</v>
      </c>
      <c r="L346" s="278">
        <v>20.149999999999999</v>
      </c>
      <c r="M346" s="278">
        <v>86.546229999999994</v>
      </c>
    </row>
    <row r="347" spans="1:13">
      <c r="A347" s="269">
        <v>337</v>
      </c>
      <c r="B347" s="278" t="s">
        <v>284</v>
      </c>
      <c r="C347" s="279">
        <v>119.3</v>
      </c>
      <c r="D347" s="280">
        <v>120.39999999999999</v>
      </c>
      <c r="E347" s="280">
        <v>116.89999999999998</v>
      </c>
      <c r="F347" s="280">
        <v>114.49999999999999</v>
      </c>
      <c r="G347" s="280">
        <v>110.99999999999997</v>
      </c>
      <c r="H347" s="280">
        <v>122.79999999999998</v>
      </c>
      <c r="I347" s="280">
        <v>126.30000000000001</v>
      </c>
      <c r="J347" s="280">
        <v>128.69999999999999</v>
      </c>
      <c r="K347" s="278">
        <v>123.9</v>
      </c>
      <c r="L347" s="278">
        <v>118</v>
      </c>
      <c r="M347" s="278">
        <v>2.13672</v>
      </c>
    </row>
    <row r="348" spans="1:13">
      <c r="A348" s="269">
        <v>338</v>
      </c>
      <c r="B348" s="278" t="s">
        <v>155</v>
      </c>
      <c r="C348" s="279">
        <v>1178.9000000000001</v>
      </c>
      <c r="D348" s="280">
        <v>1177.1833333333334</v>
      </c>
      <c r="E348" s="280">
        <v>1138.4666666666667</v>
      </c>
      <c r="F348" s="280">
        <v>1098.0333333333333</v>
      </c>
      <c r="G348" s="280">
        <v>1059.3166666666666</v>
      </c>
      <c r="H348" s="280">
        <v>1217.6166666666668</v>
      </c>
      <c r="I348" s="280">
        <v>1256.3333333333335</v>
      </c>
      <c r="J348" s="280">
        <v>1296.7666666666669</v>
      </c>
      <c r="K348" s="278">
        <v>1215.9000000000001</v>
      </c>
      <c r="L348" s="278">
        <v>1136.75</v>
      </c>
      <c r="M348" s="278">
        <v>14.420529999999999</v>
      </c>
    </row>
    <row r="349" spans="1:13">
      <c r="A349" s="269">
        <v>339</v>
      </c>
      <c r="B349" s="278" t="s">
        <v>480</v>
      </c>
      <c r="C349" s="279">
        <v>1079.8499999999999</v>
      </c>
      <c r="D349" s="280">
        <v>1064.45</v>
      </c>
      <c r="E349" s="280">
        <v>1029.9000000000001</v>
      </c>
      <c r="F349" s="280">
        <v>979.95</v>
      </c>
      <c r="G349" s="280">
        <v>945.40000000000009</v>
      </c>
      <c r="H349" s="280">
        <v>1114.4000000000001</v>
      </c>
      <c r="I349" s="280">
        <v>1148.9499999999998</v>
      </c>
      <c r="J349" s="280">
        <v>1198.9000000000001</v>
      </c>
      <c r="K349" s="278">
        <v>1099</v>
      </c>
      <c r="L349" s="278">
        <v>1014.5</v>
      </c>
      <c r="M349" s="278">
        <v>0.22655</v>
      </c>
    </row>
    <row r="350" spans="1:13">
      <c r="A350" s="269">
        <v>340</v>
      </c>
      <c r="B350" s="278" t="s">
        <v>475</v>
      </c>
      <c r="C350" s="279">
        <v>43</v>
      </c>
      <c r="D350" s="280">
        <v>43.216666666666669</v>
      </c>
      <c r="E350" s="280">
        <v>42.63333333333334</v>
      </c>
      <c r="F350" s="280">
        <v>42.266666666666673</v>
      </c>
      <c r="G350" s="280">
        <v>41.683333333333344</v>
      </c>
      <c r="H350" s="280">
        <v>43.583333333333336</v>
      </c>
      <c r="I350" s="280">
        <v>44.166666666666664</v>
      </c>
      <c r="J350" s="280">
        <v>44.533333333333331</v>
      </c>
      <c r="K350" s="278">
        <v>43.8</v>
      </c>
      <c r="L350" s="278">
        <v>42.85</v>
      </c>
      <c r="M350" s="278">
        <v>3.8565299999999998</v>
      </c>
    </row>
    <row r="351" spans="1:13">
      <c r="A351" s="269">
        <v>341</v>
      </c>
      <c r="B351" s="278" t="s">
        <v>156</v>
      </c>
      <c r="C351" s="279">
        <v>73.25</v>
      </c>
      <c r="D351" s="280">
        <v>73.5</v>
      </c>
      <c r="E351" s="280">
        <v>71.599999999999994</v>
      </c>
      <c r="F351" s="280">
        <v>69.949999999999989</v>
      </c>
      <c r="G351" s="280">
        <v>68.049999999999983</v>
      </c>
      <c r="H351" s="280">
        <v>75.150000000000006</v>
      </c>
      <c r="I351" s="280">
        <v>77.050000000000011</v>
      </c>
      <c r="J351" s="280">
        <v>78.700000000000017</v>
      </c>
      <c r="K351" s="278">
        <v>75.400000000000006</v>
      </c>
      <c r="L351" s="278">
        <v>71.849999999999994</v>
      </c>
      <c r="M351" s="278">
        <v>62.63749</v>
      </c>
    </row>
    <row r="352" spans="1:13">
      <c r="A352" s="269">
        <v>342</v>
      </c>
      <c r="B352" s="278" t="s">
        <v>157</v>
      </c>
      <c r="C352" s="279">
        <v>90.35</v>
      </c>
      <c r="D352" s="280">
        <v>90.633333333333326</v>
      </c>
      <c r="E352" s="280">
        <v>88.366666666666646</v>
      </c>
      <c r="F352" s="280">
        <v>86.383333333333326</v>
      </c>
      <c r="G352" s="280">
        <v>84.116666666666646</v>
      </c>
      <c r="H352" s="280">
        <v>92.616666666666646</v>
      </c>
      <c r="I352" s="280">
        <v>94.883333333333326</v>
      </c>
      <c r="J352" s="280">
        <v>96.866666666666646</v>
      </c>
      <c r="K352" s="278">
        <v>92.9</v>
      </c>
      <c r="L352" s="278">
        <v>88.65</v>
      </c>
      <c r="M352" s="278">
        <v>198.15466000000001</v>
      </c>
    </row>
    <row r="353" spans="1:13">
      <c r="A353" s="269">
        <v>343</v>
      </c>
      <c r="B353" s="278" t="s">
        <v>272</v>
      </c>
      <c r="C353" s="279">
        <v>327.8</v>
      </c>
      <c r="D353" s="280">
        <v>331.34999999999997</v>
      </c>
      <c r="E353" s="280">
        <v>322.49999999999994</v>
      </c>
      <c r="F353" s="280">
        <v>317.2</v>
      </c>
      <c r="G353" s="280">
        <v>308.34999999999997</v>
      </c>
      <c r="H353" s="280">
        <v>336.64999999999992</v>
      </c>
      <c r="I353" s="280">
        <v>345.49999999999994</v>
      </c>
      <c r="J353" s="280">
        <v>350.7999999999999</v>
      </c>
      <c r="K353" s="278">
        <v>340.2</v>
      </c>
      <c r="L353" s="278">
        <v>326.05</v>
      </c>
      <c r="M353" s="278">
        <v>2.5288900000000001</v>
      </c>
    </row>
    <row r="354" spans="1:13">
      <c r="A354" s="269">
        <v>344</v>
      </c>
      <c r="B354" s="278" t="s">
        <v>273</v>
      </c>
      <c r="C354" s="279">
        <v>2239.15</v>
      </c>
      <c r="D354" s="280">
        <v>2209.7000000000003</v>
      </c>
      <c r="E354" s="280">
        <v>2164.4500000000007</v>
      </c>
      <c r="F354" s="280">
        <v>2089.7500000000005</v>
      </c>
      <c r="G354" s="280">
        <v>2044.5000000000009</v>
      </c>
      <c r="H354" s="280">
        <v>2284.4000000000005</v>
      </c>
      <c r="I354" s="280">
        <v>2329.6499999999996</v>
      </c>
      <c r="J354" s="280">
        <v>2404.3500000000004</v>
      </c>
      <c r="K354" s="278">
        <v>2254.9499999999998</v>
      </c>
      <c r="L354" s="278">
        <v>2135</v>
      </c>
      <c r="M354" s="278">
        <v>0.6744</v>
      </c>
    </row>
    <row r="355" spans="1:13">
      <c r="A355" s="269">
        <v>345</v>
      </c>
      <c r="B355" s="278" t="s">
        <v>158</v>
      </c>
      <c r="C355" s="279">
        <v>88.35</v>
      </c>
      <c r="D355" s="280">
        <v>87.166666666666671</v>
      </c>
      <c r="E355" s="280">
        <v>85.333333333333343</v>
      </c>
      <c r="F355" s="280">
        <v>82.316666666666677</v>
      </c>
      <c r="G355" s="280">
        <v>80.483333333333348</v>
      </c>
      <c r="H355" s="280">
        <v>90.183333333333337</v>
      </c>
      <c r="I355" s="280">
        <v>92.01666666666668</v>
      </c>
      <c r="J355" s="280">
        <v>95.033333333333331</v>
      </c>
      <c r="K355" s="278">
        <v>89</v>
      </c>
      <c r="L355" s="278">
        <v>84.15</v>
      </c>
      <c r="M355" s="278">
        <v>26.855499999999999</v>
      </c>
    </row>
    <row r="356" spans="1:13">
      <c r="A356" s="269">
        <v>346</v>
      </c>
      <c r="B356" s="278" t="s">
        <v>481</v>
      </c>
      <c r="C356" s="279">
        <v>153.75</v>
      </c>
      <c r="D356" s="280">
        <v>154.73333333333332</v>
      </c>
      <c r="E356" s="280">
        <v>149.46666666666664</v>
      </c>
      <c r="F356" s="280">
        <v>145.18333333333331</v>
      </c>
      <c r="G356" s="280">
        <v>139.91666666666663</v>
      </c>
      <c r="H356" s="280">
        <v>159.01666666666665</v>
      </c>
      <c r="I356" s="280">
        <v>164.28333333333336</v>
      </c>
      <c r="J356" s="280">
        <v>168.56666666666666</v>
      </c>
      <c r="K356" s="278">
        <v>160</v>
      </c>
      <c r="L356" s="278">
        <v>150.44999999999999</v>
      </c>
      <c r="M356" s="278">
        <v>3.91987</v>
      </c>
    </row>
    <row r="357" spans="1:13">
      <c r="A357" s="269">
        <v>347</v>
      </c>
      <c r="B357" s="278" t="s">
        <v>159</v>
      </c>
      <c r="C357" s="279">
        <v>69.2</v>
      </c>
      <c r="D357" s="280">
        <v>68.666666666666671</v>
      </c>
      <c r="E357" s="280">
        <v>67.63333333333334</v>
      </c>
      <c r="F357" s="280">
        <v>66.066666666666663</v>
      </c>
      <c r="G357" s="280">
        <v>65.033333333333331</v>
      </c>
      <c r="H357" s="280">
        <v>70.233333333333348</v>
      </c>
      <c r="I357" s="280">
        <v>71.26666666666668</v>
      </c>
      <c r="J357" s="280">
        <v>72.833333333333357</v>
      </c>
      <c r="K357" s="278">
        <v>69.7</v>
      </c>
      <c r="L357" s="278">
        <v>67.099999999999994</v>
      </c>
      <c r="M357" s="278">
        <v>204.23140000000001</v>
      </c>
    </row>
    <row r="358" spans="1:13">
      <c r="A358" s="269">
        <v>348</v>
      </c>
      <c r="B358" s="278" t="s">
        <v>482</v>
      </c>
      <c r="C358" s="279">
        <v>40.700000000000003</v>
      </c>
      <c r="D358" s="280">
        <v>41.016666666666666</v>
      </c>
      <c r="E358" s="280">
        <v>40.233333333333334</v>
      </c>
      <c r="F358" s="280">
        <v>39.766666666666666</v>
      </c>
      <c r="G358" s="280">
        <v>38.983333333333334</v>
      </c>
      <c r="H358" s="280">
        <v>41.483333333333334</v>
      </c>
      <c r="I358" s="280">
        <v>42.266666666666666</v>
      </c>
      <c r="J358" s="280">
        <v>42.733333333333334</v>
      </c>
      <c r="K358" s="278">
        <v>41.8</v>
      </c>
      <c r="L358" s="278">
        <v>40.549999999999997</v>
      </c>
      <c r="M358" s="278">
        <v>2.6576300000000002</v>
      </c>
    </row>
    <row r="359" spans="1:13">
      <c r="A359" s="269">
        <v>349</v>
      </c>
      <c r="B359" s="278" t="s">
        <v>483</v>
      </c>
      <c r="C359" s="279">
        <v>179.45</v>
      </c>
      <c r="D359" s="280">
        <v>180.93333333333331</v>
      </c>
      <c r="E359" s="280">
        <v>177.71666666666661</v>
      </c>
      <c r="F359" s="280">
        <v>175.98333333333329</v>
      </c>
      <c r="G359" s="280">
        <v>172.76666666666659</v>
      </c>
      <c r="H359" s="280">
        <v>182.66666666666663</v>
      </c>
      <c r="I359" s="280">
        <v>185.88333333333333</v>
      </c>
      <c r="J359" s="280">
        <v>187.61666666666665</v>
      </c>
      <c r="K359" s="278">
        <v>184.15</v>
      </c>
      <c r="L359" s="278">
        <v>179.2</v>
      </c>
      <c r="M359" s="278">
        <v>1.37392</v>
      </c>
    </row>
    <row r="360" spans="1:13">
      <c r="A360" s="269">
        <v>350</v>
      </c>
      <c r="B360" s="278" t="s">
        <v>484</v>
      </c>
      <c r="C360" s="279">
        <v>149.30000000000001</v>
      </c>
      <c r="D360" s="280">
        <v>150.13333333333333</v>
      </c>
      <c r="E360" s="280">
        <v>142.26666666666665</v>
      </c>
      <c r="F360" s="280">
        <v>135.23333333333332</v>
      </c>
      <c r="G360" s="280">
        <v>127.36666666666665</v>
      </c>
      <c r="H360" s="280">
        <v>157.16666666666666</v>
      </c>
      <c r="I360" s="280">
        <v>165.03333333333333</v>
      </c>
      <c r="J360" s="280">
        <v>172.06666666666666</v>
      </c>
      <c r="K360" s="278">
        <v>158</v>
      </c>
      <c r="L360" s="278">
        <v>143.1</v>
      </c>
      <c r="M360" s="278">
        <v>0.40893000000000002</v>
      </c>
    </row>
    <row r="361" spans="1:13">
      <c r="A361" s="269">
        <v>351</v>
      </c>
      <c r="B361" s="278" t="s">
        <v>160</v>
      </c>
      <c r="C361" s="279">
        <v>18041.2</v>
      </c>
      <c r="D361" s="280">
        <v>18278.583333333332</v>
      </c>
      <c r="E361" s="280">
        <v>17762.616666666665</v>
      </c>
      <c r="F361" s="280">
        <v>17484.033333333333</v>
      </c>
      <c r="G361" s="280">
        <v>16968.066666666666</v>
      </c>
      <c r="H361" s="280">
        <v>18557.166666666664</v>
      </c>
      <c r="I361" s="280">
        <v>19073.133333333331</v>
      </c>
      <c r="J361" s="280">
        <v>19351.716666666664</v>
      </c>
      <c r="K361" s="278">
        <v>18794.55</v>
      </c>
      <c r="L361" s="278">
        <v>18000</v>
      </c>
      <c r="M361" s="278">
        <v>0.42634</v>
      </c>
    </row>
    <row r="362" spans="1:13">
      <c r="A362" s="269">
        <v>352</v>
      </c>
      <c r="B362" s="278" t="s">
        <v>488</v>
      </c>
      <c r="C362" s="279">
        <v>90</v>
      </c>
      <c r="D362" s="280">
        <v>90.933333333333337</v>
      </c>
      <c r="E362" s="280">
        <v>87.866666666666674</v>
      </c>
      <c r="F362" s="280">
        <v>85.733333333333334</v>
      </c>
      <c r="G362" s="280">
        <v>82.666666666666671</v>
      </c>
      <c r="H362" s="280">
        <v>93.066666666666677</v>
      </c>
      <c r="I362" s="280">
        <v>96.13333333333334</v>
      </c>
      <c r="J362" s="280">
        <v>98.26666666666668</v>
      </c>
      <c r="K362" s="278">
        <v>94</v>
      </c>
      <c r="L362" s="278">
        <v>88.8</v>
      </c>
      <c r="M362" s="278">
        <v>5.0227700000000004</v>
      </c>
    </row>
    <row r="363" spans="1:13">
      <c r="A363" s="269">
        <v>353</v>
      </c>
      <c r="B363" s="278" t="s">
        <v>485</v>
      </c>
      <c r="C363" s="279">
        <v>12.15</v>
      </c>
      <c r="D363" s="280">
        <v>12.033333333333333</v>
      </c>
      <c r="E363" s="280">
        <v>11.666666666666666</v>
      </c>
      <c r="F363" s="280">
        <v>11.183333333333334</v>
      </c>
      <c r="G363" s="280">
        <v>10.816666666666666</v>
      </c>
      <c r="H363" s="280">
        <v>12.516666666666666</v>
      </c>
      <c r="I363" s="280">
        <v>12.883333333333333</v>
      </c>
      <c r="J363" s="280">
        <v>13.366666666666665</v>
      </c>
      <c r="K363" s="278">
        <v>12.4</v>
      </c>
      <c r="L363" s="278">
        <v>11.55</v>
      </c>
      <c r="M363" s="278">
        <v>6.9154999999999998</v>
      </c>
    </row>
    <row r="364" spans="1:13">
      <c r="A364" s="269">
        <v>354</v>
      </c>
      <c r="B364" s="278" t="s">
        <v>161</v>
      </c>
      <c r="C364" s="279">
        <v>933.95</v>
      </c>
      <c r="D364" s="280">
        <v>921.15</v>
      </c>
      <c r="E364" s="280">
        <v>902.8</v>
      </c>
      <c r="F364" s="280">
        <v>871.65</v>
      </c>
      <c r="G364" s="280">
        <v>853.3</v>
      </c>
      <c r="H364" s="280">
        <v>952.3</v>
      </c>
      <c r="I364" s="280">
        <v>970.65000000000009</v>
      </c>
      <c r="J364" s="280">
        <v>1001.8</v>
      </c>
      <c r="K364" s="278">
        <v>939.5</v>
      </c>
      <c r="L364" s="278">
        <v>890</v>
      </c>
      <c r="M364" s="278">
        <v>24.47231</v>
      </c>
    </row>
    <row r="365" spans="1:13">
      <c r="A365" s="269">
        <v>355</v>
      </c>
      <c r="B365" s="278" t="s">
        <v>489</v>
      </c>
      <c r="C365" s="279">
        <v>473.55</v>
      </c>
      <c r="D365" s="280">
        <v>471.91666666666669</v>
      </c>
      <c r="E365" s="280">
        <v>465.83333333333337</v>
      </c>
      <c r="F365" s="280">
        <v>458.11666666666667</v>
      </c>
      <c r="G365" s="280">
        <v>452.03333333333336</v>
      </c>
      <c r="H365" s="280">
        <v>479.63333333333338</v>
      </c>
      <c r="I365" s="280">
        <v>485.71666666666675</v>
      </c>
      <c r="J365" s="280">
        <v>493.43333333333339</v>
      </c>
      <c r="K365" s="278">
        <v>478</v>
      </c>
      <c r="L365" s="278">
        <v>464.2</v>
      </c>
      <c r="M365" s="278">
        <v>4.17753</v>
      </c>
    </row>
    <row r="366" spans="1:13">
      <c r="A366" s="269">
        <v>356</v>
      </c>
      <c r="B366" s="278" t="s">
        <v>162</v>
      </c>
      <c r="C366" s="279">
        <v>224.35</v>
      </c>
      <c r="D366" s="280">
        <v>224.01666666666665</v>
      </c>
      <c r="E366" s="280">
        <v>219.58333333333331</v>
      </c>
      <c r="F366" s="280">
        <v>214.81666666666666</v>
      </c>
      <c r="G366" s="280">
        <v>210.38333333333333</v>
      </c>
      <c r="H366" s="280">
        <v>228.7833333333333</v>
      </c>
      <c r="I366" s="280">
        <v>233.21666666666664</v>
      </c>
      <c r="J366" s="280">
        <v>237.98333333333329</v>
      </c>
      <c r="K366" s="278">
        <v>228.45</v>
      </c>
      <c r="L366" s="278">
        <v>219.25</v>
      </c>
      <c r="M366" s="278">
        <v>32.329740000000001</v>
      </c>
    </row>
    <row r="367" spans="1:13">
      <c r="A367" s="269">
        <v>357</v>
      </c>
      <c r="B367" s="278" t="s">
        <v>163</v>
      </c>
      <c r="C367" s="279">
        <v>90.75</v>
      </c>
      <c r="D367" s="280">
        <v>91.266666666666666</v>
      </c>
      <c r="E367" s="280">
        <v>89.683333333333337</v>
      </c>
      <c r="F367" s="280">
        <v>88.616666666666674</v>
      </c>
      <c r="G367" s="280">
        <v>87.033333333333346</v>
      </c>
      <c r="H367" s="280">
        <v>92.333333333333329</v>
      </c>
      <c r="I367" s="280">
        <v>93.916666666666671</v>
      </c>
      <c r="J367" s="280">
        <v>94.98333333333332</v>
      </c>
      <c r="K367" s="278">
        <v>92.85</v>
      </c>
      <c r="L367" s="278">
        <v>90.2</v>
      </c>
      <c r="M367" s="278">
        <v>38.422669999999997</v>
      </c>
    </row>
    <row r="368" spans="1:13">
      <c r="A368" s="269">
        <v>358</v>
      </c>
      <c r="B368" s="278" t="s">
        <v>276</v>
      </c>
      <c r="C368" s="279">
        <v>4818.25</v>
      </c>
      <c r="D368" s="280">
        <v>4929.416666666667</v>
      </c>
      <c r="E368" s="280">
        <v>4688.8333333333339</v>
      </c>
      <c r="F368" s="280">
        <v>4559.416666666667</v>
      </c>
      <c r="G368" s="280">
        <v>4318.8333333333339</v>
      </c>
      <c r="H368" s="280">
        <v>5058.8333333333339</v>
      </c>
      <c r="I368" s="280">
        <v>5299.4166666666679</v>
      </c>
      <c r="J368" s="280">
        <v>5428.8333333333339</v>
      </c>
      <c r="K368" s="278">
        <v>5170</v>
      </c>
      <c r="L368" s="278">
        <v>4800</v>
      </c>
      <c r="M368" s="278">
        <v>2.6251099999999998</v>
      </c>
    </row>
    <row r="369" spans="1:13">
      <c r="A369" s="269">
        <v>359</v>
      </c>
      <c r="B369" s="278" t="s">
        <v>278</v>
      </c>
      <c r="C369" s="279">
        <v>10536.3</v>
      </c>
      <c r="D369" s="280">
        <v>10562.016666666666</v>
      </c>
      <c r="E369" s="280">
        <v>10374.283333333333</v>
      </c>
      <c r="F369" s="280">
        <v>10212.266666666666</v>
      </c>
      <c r="G369" s="280">
        <v>10024.533333333333</v>
      </c>
      <c r="H369" s="280">
        <v>10724.033333333333</v>
      </c>
      <c r="I369" s="280">
        <v>10911.766666666666</v>
      </c>
      <c r="J369" s="280">
        <v>11073.783333333333</v>
      </c>
      <c r="K369" s="278">
        <v>10749.75</v>
      </c>
      <c r="L369" s="278">
        <v>10400</v>
      </c>
      <c r="M369" s="278">
        <v>3.0450000000000001E-2</v>
      </c>
    </row>
    <row r="370" spans="1:13">
      <c r="A370" s="269">
        <v>360</v>
      </c>
      <c r="B370" s="278" t="s">
        <v>495</v>
      </c>
      <c r="C370" s="279">
        <v>4252.75</v>
      </c>
      <c r="D370" s="280">
        <v>4248.25</v>
      </c>
      <c r="E370" s="280">
        <v>4171.5</v>
      </c>
      <c r="F370" s="280">
        <v>4090.25</v>
      </c>
      <c r="G370" s="280">
        <v>4013.5</v>
      </c>
      <c r="H370" s="280">
        <v>4329.5</v>
      </c>
      <c r="I370" s="280">
        <v>4406.25</v>
      </c>
      <c r="J370" s="280">
        <v>4487.5</v>
      </c>
      <c r="K370" s="278">
        <v>4325</v>
      </c>
      <c r="L370" s="278">
        <v>4167</v>
      </c>
      <c r="M370" s="278">
        <v>0.22991</v>
      </c>
    </row>
    <row r="371" spans="1:13">
      <c r="A371" s="269">
        <v>361</v>
      </c>
      <c r="B371" s="278" t="s">
        <v>490</v>
      </c>
      <c r="C371" s="279">
        <v>80.599999999999994</v>
      </c>
      <c r="D371" s="280">
        <v>80.733333333333334</v>
      </c>
      <c r="E371" s="280">
        <v>79.466666666666669</v>
      </c>
      <c r="F371" s="280">
        <v>78.333333333333329</v>
      </c>
      <c r="G371" s="280">
        <v>77.066666666666663</v>
      </c>
      <c r="H371" s="280">
        <v>81.866666666666674</v>
      </c>
      <c r="I371" s="280">
        <v>83.133333333333354</v>
      </c>
      <c r="J371" s="280">
        <v>84.26666666666668</v>
      </c>
      <c r="K371" s="278">
        <v>82</v>
      </c>
      <c r="L371" s="278">
        <v>79.599999999999994</v>
      </c>
      <c r="M371" s="278">
        <v>2.2669899999999998</v>
      </c>
    </row>
    <row r="372" spans="1:13">
      <c r="A372" s="269">
        <v>362</v>
      </c>
      <c r="B372" s="278" t="s">
        <v>491</v>
      </c>
      <c r="C372" s="279">
        <v>531.5</v>
      </c>
      <c r="D372" s="280">
        <v>535.86666666666667</v>
      </c>
      <c r="E372" s="280">
        <v>516.98333333333335</v>
      </c>
      <c r="F372" s="280">
        <v>502.4666666666667</v>
      </c>
      <c r="G372" s="280">
        <v>483.58333333333337</v>
      </c>
      <c r="H372" s="280">
        <v>550.38333333333333</v>
      </c>
      <c r="I372" s="280">
        <v>569.26666666666677</v>
      </c>
      <c r="J372" s="280">
        <v>583.7833333333333</v>
      </c>
      <c r="K372" s="278">
        <v>554.75</v>
      </c>
      <c r="L372" s="278">
        <v>521.35</v>
      </c>
      <c r="M372" s="278">
        <v>0.94188000000000005</v>
      </c>
    </row>
    <row r="373" spans="1:13">
      <c r="A373" s="269">
        <v>363</v>
      </c>
      <c r="B373" s="278" t="s">
        <v>164</v>
      </c>
      <c r="C373" s="279">
        <v>1554.45</v>
      </c>
      <c r="D373" s="280">
        <v>1550.8500000000001</v>
      </c>
      <c r="E373" s="280">
        <v>1528.5500000000002</v>
      </c>
      <c r="F373" s="280">
        <v>1502.65</v>
      </c>
      <c r="G373" s="280">
        <v>1480.3500000000001</v>
      </c>
      <c r="H373" s="280">
        <v>1576.7500000000002</v>
      </c>
      <c r="I373" s="280">
        <v>1599.05</v>
      </c>
      <c r="J373" s="280">
        <v>1624.9500000000003</v>
      </c>
      <c r="K373" s="278">
        <v>1573.15</v>
      </c>
      <c r="L373" s="278">
        <v>1524.95</v>
      </c>
      <c r="M373" s="278">
        <v>7.7362500000000001</v>
      </c>
    </row>
    <row r="374" spans="1:13">
      <c r="A374" s="269">
        <v>364</v>
      </c>
      <c r="B374" s="278" t="s">
        <v>274</v>
      </c>
      <c r="C374" s="279">
        <v>1489.5</v>
      </c>
      <c r="D374" s="280">
        <v>1500.1833333333334</v>
      </c>
      <c r="E374" s="280">
        <v>1470.3666666666668</v>
      </c>
      <c r="F374" s="280">
        <v>1451.2333333333333</v>
      </c>
      <c r="G374" s="280">
        <v>1421.4166666666667</v>
      </c>
      <c r="H374" s="280">
        <v>1519.3166666666668</v>
      </c>
      <c r="I374" s="280">
        <v>1549.1333333333334</v>
      </c>
      <c r="J374" s="280">
        <v>1568.2666666666669</v>
      </c>
      <c r="K374" s="278">
        <v>1530</v>
      </c>
      <c r="L374" s="278">
        <v>1481.05</v>
      </c>
      <c r="M374" s="278">
        <v>1.4532400000000001</v>
      </c>
    </row>
    <row r="375" spans="1:13">
      <c r="A375" s="269">
        <v>365</v>
      </c>
      <c r="B375" s="278" t="s">
        <v>165</v>
      </c>
      <c r="C375" s="279">
        <v>31.25</v>
      </c>
      <c r="D375" s="280">
        <v>31.099999999999998</v>
      </c>
      <c r="E375" s="280">
        <v>30.849999999999994</v>
      </c>
      <c r="F375" s="280">
        <v>30.449999999999996</v>
      </c>
      <c r="G375" s="280">
        <v>30.199999999999992</v>
      </c>
      <c r="H375" s="280">
        <v>31.499999999999996</v>
      </c>
      <c r="I375" s="280">
        <v>31.750000000000004</v>
      </c>
      <c r="J375" s="280">
        <v>32.15</v>
      </c>
      <c r="K375" s="278">
        <v>31.35</v>
      </c>
      <c r="L375" s="278">
        <v>30.7</v>
      </c>
      <c r="M375" s="278">
        <v>117.8017</v>
      </c>
    </row>
    <row r="376" spans="1:13">
      <c r="A376" s="269">
        <v>366</v>
      </c>
      <c r="B376" s="278" t="s">
        <v>275</v>
      </c>
      <c r="C376" s="279">
        <v>202.25</v>
      </c>
      <c r="D376" s="280">
        <v>202.65</v>
      </c>
      <c r="E376" s="280">
        <v>197.8</v>
      </c>
      <c r="F376" s="280">
        <v>193.35</v>
      </c>
      <c r="G376" s="280">
        <v>188.5</v>
      </c>
      <c r="H376" s="280">
        <v>207.10000000000002</v>
      </c>
      <c r="I376" s="280">
        <v>211.95</v>
      </c>
      <c r="J376" s="280">
        <v>216.40000000000003</v>
      </c>
      <c r="K376" s="278">
        <v>207.5</v>
      </c>
      <c r="L376" s="278">
        <v>198.2</v>
      </c>
      <c r="M376" s="278">
        <v>5.60025</v>
      </c>
    </row>
    <row r="377" spans="1:13">
      <c r="A377" s="269">
        <v>367</v>
      </c>
      <c r="B377" s="278" t="s">
        <v>486</v>
      </c>
      <c r="C377" s="279">
        <v>122.85</v>
      </c>
      <c r="D377" s="280">
        <v>121.8</v>
      </c>
      <c r="E377" s="280">
        <v>119.39999999999999</v>
      </c>
      <c r="F377" s="280">
        <v>115.94999999999999</v>
      </c>
      <c r="G377" s="280">
        <v>113.54999999999998</v>
      </c>
      <c r="H377" s="280">
        <v>125.25</v>
      </c>
      <c r="I377" s="280">
        <v>127.65</v>
      </c>
      <c r="J377" s="280">
        <v>131.10000000000002</v>
      </c>
      <c r="K377" s="278">
        <v>124.2</v>
      </c>
      <c r="L377" s="278">
        <v>118.35</v>
      </c>
      <c r="M377" s="278">
        <v>0.43079000000000001</v>
      </c>
    </row>
    <row r="378" spans="1:13">
      <c r="A378" s="269">
        <v>368</v>
      </c>
      <c r="B378" s="278" t="s">
        <v>492</v>
      </c>
      <c r="C378" s="279">
        <v>704.3</v>
      </c>
      <c r="D378" s="280">
        <v>706.41666666666663</v>
      </c>
      <c r="E378" s="280">
        <v>697.93333333333328</v>
      </c>
      <c r="F378" s="280">
        <v>691.56666666666661</v>
      </c>
      <c r="G378" s="280">
        <v>683.08333333333326</v>
      </c>
      <c r="H378" s="280">
        <v>712.7833333333333</v>
      </c>
      <c r="I378" s="280">
        <v>721.26666666666665</v>
      </c>
      <c r="J378" s="280">
        <v>727.63333333333333</v>
      </c>
      <c r="K378" s="278">
        <v>714.9</v>
      </c>
      <c r="L378" s="278">
        <v>700.05</v>
      </c>
      <c r="M378" s="278">
        <v>1.2404299999999999</v>
      </c>
    </row>
    <row r="379" spans="1:13">
      <c r="A379" s="269">
        <v>369</v>
      </c>
      <c r="B379" s="278" t="s">
        <v>166</v>
      </c>
      <c r="C379" s="279">
        <v>157.19999999999999</v>
      </c>
      <c r="D379" s="280">
        <v>158.13333333333335</v>
      </c>
      <c r="E379" s="280">
        <v>155.8666666666667</v>
      </c>
      <c r="F379" s="280">
        <v>154.53333333333336</v>
      </c>
      <c r="G379" s="280">
        <v>152.26666666666671</v>
      </c>
      <c r="H379" s="280">
        <v>159.4666666666667</v>
      </c>
      <c r="I379" s="280">
        <v>161.73333333333335</v>
      </c>
      <c r="J379" s="280">
        <v>163.06666666666669</v>
      </c>
      <c r="K379" s="278">
        <v>160.4</v>
      </c>
      <c r="L379" s="278">
        <v>156.80000000000001</v>
      </c>
      <c r="M379" s="278">
        <v>147.00792999999999</v>
      </c>
    </row>
    <row r="380" spans="1:13">
      <c r="A380" s="269">
        <v>370</v>
      </c>
      <c r="B380" s="278" t="s">
        <v>493</v>
      </c>
      <c r="C380" s="279">
        <v>60.8</v>
      </c>
      <c r="D380" s="280">
        <v>61.233333333333327</v>
      </c>
      <c r="E380" s="280">
        <v>59.866666666666653</v>
      </c>
      <c r="F380" s="280">
        <v>58.933333333333323</v>
      </c>
      <c r="G380" s="280">
        <v>57.566666666666649</v>
      </c>
      <c r="H380" s="280">
        <v>62.166666666666657</v>
      </c>
      <c r="I380" s="280">
        <v>63.533333333333331</v>
      </c>
      <c r="J380" s="280">
        <v>64.466666666666669</v>
      </c>
      <c r="K380" s="278">
        <v>62.6</v>
      </c>
      <c r="L380" s="278">
        <v>60.3</v>
      </c>
      <c r="M380" s="278">
        <v>16.114170000000001</v>
      </c>
    </row>
    <row r="381" spans="1:13">
      <c r="A381" s="269">
        <v>371</v>
      </c>
      <c r="B381" s="278" t="s">
        <v>277</v>
      </c>
      <c r="C381" s="279">
        <v>168.2</v>
      </c>
      <c r="D381" s="280">
        <v>167.25</v>
      </c>
      <c r="E381" s="280">
        <v>161.6</v>
      </c>
      <c r="F381" s="280">
        <v>155</v>
      </c>
      <c r="G381" s="280">
        <v>149.35</v>
      </c>
      <c r="H381" s="280">
        <v>173.85</v>
      </c>
      <c r="I381" s="280">
        <v>179.49999999999997</v>
      </c>
      <c r="J381" s="280">
        <v>186.1</v>
      </c>
      <c r="K381" s="278">
        <v>172.9</v>
      </c>
      <c r="L381" s="278">
        <v>160.65</v>
      </c>
      <c r="M381" s="278">
        <v>8.9209599999999991</v>
      </c>
    </row>
    <row r="382" spans="1:13">
      <c r="A382" s="269">
        <v>372</v>
      </c>
      <c r="B382" s="278" t="s">
        <v>494</v>
      </c>
      <c r="C382" s="279">
        <v>37.5</v>
      </c>
      <c r="D382" s="280">
        <v>37.43333333333333</v>
      </c>
      <c r="E382" s="280">
        <v>36.566666666666663</v>
      </c>
      <c r="F382" s="280">
        <v>35.633333333333333</v>
      </c>
      <c r="G382" s="280">
        <v>34.766666666666666</v>
      </c>
      <c r="H382" s="280">
        <v>38.36666666666666</v>
      </c>
      <c r="I382" s="280">
        <v>39.23333333333332</v>
      </c>
      <c r="J382" s="280">
        <v>40.166666666666657</v>
      </c>
      <c r="K382" s="278">
        <v>38.299999999999997</v>
      </c>
      <c r="L382" s="278">
        <v>36.5</v>
      </c>
      <c r="M382" s="278">
        <v>1.06013</v>
      </c>
    </row>
    <row r="383" spans="1:13">
      <c r="A383" s="269">
        <v>373</v>
      </c>
      <c r="B383" s="278" t="s">
        <v>487</v>
      </c>
      <c r="C383" s="279">
        <v>38.799999999999997</v>
      </c>
      <c r="D383" s="280">
        <v>38.81666666666667</v>
      </c>
      <c r="E383" s="280">
        <v>38.183333333333337</v>
      </c>
      <c r="F383" s="280">
        <v>37.56666666666667</v>
      </c>
      <c r="G383" s="280">
        <v>36.933333333333337</v>
      </c>
      <c r="H383" s="280">
        <v>39.433333333333337</v>
      </c>
      <c r="I383" s="280">
        <v>40.066666666666677</v>
      </c>
      <c r="J383" s="280">
        <v>40.683333333333337</v>
      </c>
      <c r="K383" s="278">
        <v>39.450000000000003</v>
      </c>
      <c r="L383" s="278">
        <v>38.200000000000003</v>
      </c>
      <c r="M383" s="278">
        <v>5.25739</v>
      </c>
    </row>
    <row r="384" spans="1:13">
      <c r="A384" s="269">
        <v>374</v>
      </c>
      <c r="B384" s="278" t="s">
        <v>167</v>
      </c>
      <c r="C384" s="279">
        <v>980.55</v>
      </c>
      <c r="D384" s="280">
        <v>973.51666666666677</v>
      </c>
      <c r="E384" s="280">
        <v>963.03333333333353</v>
      </c>
      <c r="F384" s="280">
        <v>945.51666666666677</v>
      </c>
      <c r="G384" s="280">
        <v>935.03333333333353</v>
      </c>
      <c r="H384" s="280">
        <v>991.03333333333353</v>
      </c>
      <c r="I384" s="280">
        <v>1001.5166666666669</v>
      </c>
      <c r="J384" s="280">
        <v>1019.0333333333335</v>
      </c>
      <c r="K384" s="278">
        <v>984</v>
      </c>
      <c r="L384" s="278">
        <v>956</v>
      </c>
      <c r="M384" s="278">
        <v>9.4649599999999996</v>
      </c>
    </row>
    <row r="385" spans="1:13">
      <c r="A385" s="269">
        <v>375</v>
      </c>
      <c r="B385" s="278" t="s">
        <v>279</v>
      </c>
      <c r="C385" s="279">
        <v>201.45</v>
      </c>
      <c r="D385" s="280">
        <v>202.85</v>
      </c>
      <c r="E385" s="280">
        <v>199.7</v>
      </c>
      <c r="F385" s="280">
        <v>197.95</v>
      </c>
      <c r="G385" s="280">
        <v>194.79999999999998</v>
      </c>
      <c r="H385" s="280">
        <v>204.6</v>
      </c>
      <c r="I385" s="280">
        <v>207.75000000000003</v>
      </c>
      <c r="J385" s="280">
        <v>209.5</v>
      </c>
      <c r="K385" s="278">
        <v>206</v>
      </c>
      <c r="L385" s="278">
        <v>201.1</v>
      </c>
      <c r="M385" s="278">
        <v>1.3292200000000001</v>
      </c>
    </row>
    <row r="386" spans="1:13">
      <c r="A386" s="269">
        <v>376</v>
      </c>
      <c r="B386" s="278" t="s">
        <v>497</v>
      </c>
      <c r="C386" s="279">
        <v>289.85000000000002</v>
      </c>
      <c r="D386" s="280">
        <v>293.06666666666666</v>
      </c>
      <c r="E386" s="280">
        <v>284.13333333333333</v>
      </c>
      <c r="F386" s="280">
        <v>278.41666666666669</v>
      </c>
      <c r="G386" s="280">
        <v>269.48333333333335</v>
      </c>
      <c r="H386" s="280">
        <v>298.7833333333333</v>
      </c>
      <c r="I386" s="280">
        <v>307.71666666666658</v>
      </c>
      <c r="J386" s="280">
        <v>313.43333333333328</v>
      </c>
      <c r="K386" s="278">
        <v>302</v>
      </c>
      <c r="L386" s="278">
        <v>287.35000000000002</v>
      </c>
      <c r="M386" s="278">
        <v>4.04101</v>
      </c>
    </row>
    <row r="387" spans="1:13">
      <c r="A387" s="269">
        <v>377</v>
      </c>
      <c r="B387" s="278" t="s">
        <v>499</v>
      </c>
      <c r="C387" s="279">
        <v>72.3</v>
      </c>
      <c r="D387" s="280">
        <v>72.766666666666666</v>
      </c>
      <c r="E387" s="280">
        <v>70.733333333333334</v>
      </c>
      <c r="F387" s="280">
        <v>69.166666666666671</v>
      </c>
      <c r="G387" s="280">
        <v>67.13333333333334</v>
      </c>
      <c r="H387" s="280">
        <v>74.333333333333329</v>
      </c>
      <c r="I387" s="280">
        <v>76.36666666666666</v>
      </c>
      <c r="J387" s="280">
        <v>77.933333333333323</v>
      </c>
      <c r="K387" s="278">
        <v>74.8</v>
      </c>
      <c r="L387" s="278">
        <v>71.2</v>
      </c>
      <c r="M387" s="278">
        <v>13.779310000000001</v>
      </c>
    </row>
    <row r="388" spans="1:13">
      <c r="A388" s="269">
        <v>378</v>
      </c>
      <c r="B388" s="278" t="s">
        <v>280</v>
      </c>
      <c r="C388" s="279">
        <v>595.9</v>
      </c>
      <c r="D388" s="280">
        <v>578.70000000000005</v>
      </c>
      <c r="E388" s="280">
        <v>537.40000000000009</v>
      </c>
      <c r="F388" s="280">
        <v>478.90000000000009</v>
      </c>
      <c r="G388" s="280">
        <v>437.60000000000014</v>
      </c>
      <c r="H388" s="280">
        <v>637.20000000000005</v>
      </c>
      <c r="I388" s="280">
        <v>678.5</v>
      </c>
      <c r="J388" s="280">
        <v>737</v>
      </c>
      <c r="K388" s="278">
        <v>620</v>
      </c>
      <c r="L388" s="278">
        <v>520.20000000000005</v>
      </c>
      <c r="M388" s="278">
        <v>2.6067399999999998</v>
      </c>
    </row>
    <row r="389" spans="1:13">
      <c r="A389" s="269">
        <v>379</v>
      </c>
      <c r="B389" s="278" t="s">
        <v>500</v>
      </c>
      <c r="C389" s="279">
        <v>209.1</v>
      </c>
      <c r="D389" s="280">
        <v>209.96666666666667</v>
      </c>
      <c r="E389" s="280">
        <v>206.13333333333333</v>
      </c>
      <c r="F389" s="280">
        <v>203.16666666666666</v>
      </c>
      <c r="G389" s="280">
        <v>199.33333333333331</v>
      </c>
      <c r="H389" s="280">
        <v>212.93333333333334</v>
      </c>
      <c r="I389" s="280">
        <v>216.76666666666665</v>
      </c>
      <c r="J389" s="280">
        <v>219.73333333333335</v>
      </c>
      <c r="K389" s="278">
        <v>213.8</v>
      </c>
      <c r="L389" s="278">
        <v>207</v>
      </c>
      <c r="M389" s="278">
        <v>6.5944200000000004</v>
      </c>
    </row>
    <row r="390" spans="1:13">
      <c r="A390" s="269">
        <v>380</v>
      </c>
      <c r="B390" s="278" t="s">
        <v>168</v>
      </c>
      <c r="C390" s="279">
        <v>538</v>
      </c>
      <c r="D390" s="280">
        <v>534.33333333333337</v>
      </c>
      <c r="E390" s="280">
        <v>528.66666666666674</v>
      </c>
      <c r="F390" s="280">
        <v>519.33333333333337</v>
      </c>
      <c r="G390" s="280">
        <v>513.66666666666674</v>
      </c>
      <c r="H390" s="280">
        <v>543.66666666666674</v>
      </c>
      <c r="I390" s="280">
        <v>549.33333333333348</v>
      </c>
      <c r="J390" s="280">
        <v>558.66666666666674</v>
      </c>
      <c r="K390" s="278">
        <v>540</v>
      </c>
      <c r="L390" s="278">
        <v>525</v>
      </c>
      <c r="M390" s="278">
        <v>5.4057300000000001</v>
      </c>
    </row>
    <row r="391" spans="1:13">
      <c r="A391" s="269">
        <v>381</v>
      </c>
      <c r="B391" s="278" t="s">
        <v>502</v>
      </c>
      <c r="C391" s="279">
        <v>895.1</v>
      </c>
      <c r="D391" s="280">
        <v>896.86666666666667</v>
      </c>
      <c r="E391" s="280">
        <v>878.23333333333335</v>
      </c>
      <c r="F391" s="280">
        <v>861.36666666666667</v>
      </c>
      <c r="G391" s="280">
        <v>842.73333333333335</v>
      </c>
      <c r="H391" s="280">
        <v>913.73333333333335</v>
      </c>
      <c r="I391" s="280">
        <v>932.36666666666679</v>
      </c>
      <c r="J391" s="280">
        <v>949.23333333333335</v>
      </c>
      <c r="K391" s="278">
        <v>915.5</v>
      </c>
      <c r="L391" s="278">
        <v>880</v>
      </c>
      <c r="M391" s="278">
        <v>0.13125000000000001</v>
      </c>
    </row>
    <row r="392" spans="1:13">
      <c r="A392" s="269">
        <v>382</v>
      </c>
      <c r="B392" s="278" t="s">
        <v>503</v>
      </c>
      <c r="C392" s="279">
        <v>238.95</v>
      </c>
      <c r="D392" s="280">
        <v>241.06666666666669</v>
      </c>
      <c r="E392" s="280">
        <v>232.38333333333338</v>
      </c>
      <c r="F392" s="280">
        <v>225.81666666666669</v>
      </c>
      <c r="G392" s="280">
        <v>217.13333333333338</v>
      </c>
      <c r="H392" s="280">
        <v>247.63333333333338</v>
      </c>
      <c r="I392" s="280">
        <v>256.31666666666672</v>
      </c>
      <c r="J392" s="280">
        <v>262.88333333333338</v>
      </c>
      <c r="K392" s="278">
        <v>249.75</v>
      </c>
      <c r="L392" s="278">
        <v>234.5</v>
      </c>
      <c r="M392" s="278">
        <v>2.5940400000000001</v>
      </c>
    </row>
    <row r="393" spans="1:13">
      <c r="A393" s="269">
        <v>383</v>
      </c>
      <c r="B393" s="278" t="s">
        <v>169</v>
      </c>
      <c r="C393" s="279">
        <v>126.25</v>
      </c>
      <c r="D393" s="280">
        <v>125.11666666666667</v>
      </c>
      <c r="E393" s="280">
        <v>122.33333333333334</v>
      </c>
      <c r="F393" s="280">
        <v>118.41666666666667</v>
      </c>
      <c r="G393" s="280">
        <v>115.63333333333334</v>
      </c>
      <c r="H393" s="280">
        <v>129.03333333333336</v>
      </c>
      <c r="I393" s="280">
        <v>131.81666666666666</v>
      </c>
      <c r="J393" s="280">
        <v>135.73333333333335</v>
      </c>
      <c r="K393" s="278">
        <v>127.9</v>
      </c>
      <c r="L393" s="278">
        <v>121.2</v>
      </c>
      <c r="M393" s="278">
        <v>587.33770000000004</v>
      </c>
    </row>
    <row r="394" spans="1:13">
      <c r="A394" s="269">
        <v>384</v>
      </c>
      <c r="B394" s="278" t="s">
        <v>501</v>
      </c>
      <c r="C394" s="279">
        <v>39.4</v>
      </c>
      <c r="D394" s="280">
        <v>38.983333333333327</v>
      </c>
      <c r="E394" s="280">
        <v>38.166666666666657</v>
      </c>
      <c r="F394" s="280">
        <v>36.93333333333333</v>
      </c>
      <c r="G394" s="280">
        <v>36.11666666666666</v>
      </c>
      <c r="H394" s="280">
        <v>40.216666666666654</v>
      </c>
      <c r="I394" s="280">
        <v>41.033333333333331</v>
      </c>
      <c r="J394" s="280">
        <v>42.266666666666652</v>
      </c>
      <c r="K394" s="278">
        <v>39.799999999999997</v>
      </c>
      <c r="L394" s="278">
        <v>37.75</v>
      </c>
      <c r="M394" s="278">
        <v>30.66808</v>
      </c>
    </row>
    <row r="395" spans="1:13">
      <c r="A395" s="269">
        <v>385</v>
      </c>
      <c r="B395" s="278" t="s">
        <v>170</v>
      </c>
      <c r="C395" s="279">
        <v>89.1</v>
      </c>
      <c r="D395" s="280">
        <v>89.399999999999991</v>
      </c>
      <c r="E395" s="280">
        <v>88.499999999999986</v>
      </c>
      <c r="F395" s="280">
        <v>87.899999999999991</v>
      </c>
      <c r="G395" s="280">
        <v>86.999999999999986</v>
      </c>
      <c r="H395" s="280">
        <v>89.999999999999986</v>
      </c>
      <c r="I395" s="280">
        <v>90.899999999999991</v>
      </c>
      <c r="J395" s="280">
        <v>91.499999999999986</v>
      </c>
      <c r="K395" s="278">
        <v>90.3</v>
      </c>
      <c r="L395" s="278">
        <v>88.8</v>
      </c>
      <c r="M395" s="278">
        <v>42.555399999999999</v>
      </c>
    </row>
    <row r="396" spans="1:13">
      <c r="A396" s="269">
        <v>386</v>
      </c>
      <c r="B396" s="278" t="s">
        <v>504</v>
      </c>
      <c r="C396" s="279">
        <v>73.7</v>
      </c>
      <c r="D396" s="280">
        <v>73.149999999999991</v>
      </c>
      <c r="E396" s="280">
        <v>69.549999999999983</v>
      </c>
      <c r="F396" s="280">
        <v>65.399999999999991</v>
      </c>
      <c r="G396" s="280">
        <v>61.799999999999983</v>
      </c>
      <c r="H396" s="280">
        <v>77.299999999999983</v>
      </c>
      <c r="I396" s="280">
        <v>80.899999999999977</v>
      </c>
      <c r="J396" s="280">
        <v>85.049999999999983</v>
      </c>
      <c r="K396" s="278">
        <v>76.75</v>
      </c>
      <c r="L396" s="278">
        <v>69</v>
      </c>
      <c r="M396" s="278">
        <v>11.19096</v>
      </c>
    </row>
    <row r="397" spans="1:13">
      <c r="A397" s="269">
        <v>387</v>
      </c>
      <c r="B397" s="278" t="s">
        <v>505</v>
      </c>
      <c r="C397" s="279">
        <v>609.29999999999995</v>
      </c>
      <c r="D397" s="280">
        <v>608.76666666666665</v>
      </c>
      <c r="E397" s="280">
        <v>602.5333333333333</v>
      </c>
      <c r="F397" s="280">
        <v>595.76666666666665</v>
      </c>
      <c r="G397" s="280">
        <v>589.5333333333333</v>
      </c>
      <c r="H397" s="280">
        <v>615.5333333333333</v>
      </c>
      <c r="I397" s="280">
        <v>621.76666666666665</v>
      </c>
      <c r="J397" s="280">
        <v>628.5333333333333</v>
      </c>
      <c r="K397" s="278">
        <v>615</v>
      </c>
      <c r="L397" s="278">
        <v>602</v>
      </c>
      <c r="M397" s="278">
        <v>1.47871</v>
      </c>
    </row>
    <row r="398" spans="1:13">
      <c r="A398" s="269">
        <v>388</v>
      </c>
      <c r="B398" s="278" t="s">
        <v>506</v>
      </c>
      <c r="C398" s="279">
        <v>7.55</v>
      </c>
      <c r="D398" s="280">
        <v>7.4833333333333334</v>
      </c>
      <c r="E398" s="280">
        <v>7.416666666666667</v>
      </c>
      <c r="F398" s="280">
        <v>7.2833333333333332</v>
      </c>
      <c r="G398" s="280">
        <v>7.2166666666666668</v>
      </c>
      <c r="H398" s="280">
        <v>7.6166666666666671</v>
      </c>
      <c r="I398" s="280">
        <v>7.6833333333333336</v>
      </c>
      <c r="J398" s="280">
        <v>7.8166666666666673</v>
      </c>
      <c r="K398" s="278">
        <v>7.55</v>
      </c>
      <c r="L398" s="278">
        <v>7.35</v>
      </c>
      <c r="M398" s="278">
        <v>66.363209999999995</v>
      </c>
    </row>
    <row r="399" spans="1:13">
      <c r="A399" s="269">
        <v>389</v>
      </c>
      <c r="B399" s="278" t="s">
        <v>171</v>
      </c>
      <c r="C399" s="279">
        <v>1428.15</v>
      </c>
      <c r="D399" s="280">
        <v>1425.25</v>
      </c>
      <c r="E399" s="280">
        <v>1395.05</v>
      </c>
      <c r="F399" s="280">
        <v>1361.95</v>
      </c>
      <c r="G399" s="280">
        <v>1331.75</v>
      </c>
      <c r="H399" s="280">
        <v>1458.35</v>
      </c>
      <c r="I399" s="280">
        <v>1488.5499999999997</v>
      </c>
      <c r="J399" s="280">
        <v>1521.6499999999999</v>
      </c>
      <c r="K399" s="278">
        <v>1455.45</v>
      </c>
      <c r="L399" s="278">
        <v>1392.15</v>
      </c>
      <c r="M399" s="278">
        <v>358.66381000000001</v>
      </c>
    </row>
    <row r="400" spans="1:13">
      <c r="A400" s="269">
        <v>390</v>
      </c>
      <c r="B400" s="278" t="s">
        <v>507</v>
      </c>
      <c r="C400" s="279">
        <v>21.65</v>
      </c>
      <c r="D400" s="280">
        <v>21.649999999999995</v>
      </c>
      <c r="E400" s="280">
        <v>21.649999999999991</v>
      </c>
      <c r="F400" s="280">
        <v>21.649999999999995</v>
      </c>
      <c r="G400" s="280">
        <v>21.649999999999991</v>
      </c>
      <c r="H400" s="280">
        <v>21.649999999999991</v>
      </c>
      <c r="I400" s="280">
        <v>21.65</v>
      </c>
      <c r="J400" s="280">
        <v>21.649999999999991</v>
      </c>
      <c r="K400" s="278">
        <v>21.65</v>
      </c>
      <c r="L400" s="278">
        <v>21.65</v>
      </c>
      <c r="M400" s="278">
        <v>1.89303</v>
      </c>
    </row>
    <row r="401" spans="1:13">
      <c r="A401" s="269">
        <v>391</v>
      </c>
      <c r="B401" s="278" t="s">
        <v>520</v>
      </c>
      <c r="C401" s="279">
        <v>5.0999999999999996</v>
      </c>
      <c r="D401" s="280">
        <v>5.1333333333333329</v>
      </c>
      <c r="E401" s="280">
        <v>5.0166666666666657</v>
      </c>
      <c r="F401" s="280">
        <v>4.9333333333333327</v>
      </c>
      <c r="G401" s="280">
        <v>4.8166666666666655</v>
      </c>
      <c r="H401" s="280">
        <v>5.2166666666666659</v>
      </c>
      <c r="I401" s="280">
        <v>5.333333333333333</v>
      </c>
      <c r="J401" s="280">
        <v>5.4166666666666661</v>
      </c>
      <c r="K401" s="278">
        <v>5.25</v>
      </c>
      <c r="L401" s="278">
        <v>5.05</v>
      </c>
      <c r="M401" s="278">
        <v>5.4700899999999999</v>
      </c>
    </row>
    <row r="402" spans="1:13">
      <c r="A402" s="269">
        <v>392</v>
      </c>
      <c r="B402" s="278" t="s">
        <v>509</v>
      </c>
      <c r="C402" s="279">
        <v>116.1</v>
      </c>
      <c r="D402" s="280">
        <v>116.53333333333335</v>
      </c>
      <c r="E402" s="280">
        <v>113.66666666666669</v>
      </c>
      <c r="F402" s="280">
        <v>111.23333333333333</v>
      </c>
      <c r="G402" s="280">
        <v>108.36666666666667</v>
      </c>
      <c r="H402" s="280">
        <v>118.9666666666667</v>
      </c>
      <c r="I402" s="280">
        <v>121.83333333333334</v>
      </c>
      <c r="J402" s="280">
        <v>124.26666666666671</v>
      </c>
      <c r="K402" s="278">
        <v>119.4</v>
      </c>
      <c r="L402" s="278">
        <v>114.1</v>
      </c>
      <c r="M402" s="278">
        <v>3.0970200000000001</v>
      </c>
    </row>
    <row r="403" spans="1:13">
      <c r="A403" s="269">
        <v>393</v>
      </c>
      <c r="B403" s="278" t="s">
        <v>2317</v>
      </c>
      <c r="C403" s="279">
        <v>81.75</v>
      </c>
      <c r="D403" s="280">
        <v>81.933333333333337</v>
      </c>
      <c r="E403" s="280">
        <v>81.116666666666674</v>
      </c>
      <c r="F403" s="280">
        <v>80.483333333333334</v>
      </c>
      <c r="G403" s="280">
        <v>79.666666666666671</v>
      </c>
      <c r="H403" s="280">
        <v>82.566666666666677</v>
      </c>
      <c r="I403" s="280">
        <v>83.38333333333334</v>
      </c>
      <c r="J403" s="280">
        <v>84.01666666666668</v>
      </c>
      <c r="K403" s="278">
        <v>82.75</v>
      </c>
      <c r="L403" s="278">
        <v>81.3</v>
      </c>
      <c r="M403" s="278">
        <v>1.01657</v>
      </c>
    </row>
    <row r="404" spans="1:13">
      <c r="A404" s="269">
        <v>394</v>
      </c>
      <c r="B404" s="278" t="s">
        <v>496</v>
      </c>
      <c r="C404" s="279">
        <v>234.65</v>
      </c>
      <c r="D404" s="280">
        <v>237.88333333333335</v>
      </c>
      <c r="E404" s="280">
        <v>226.2166666666667</v>
      </c>
      <c r="F404" s="280">
        <v>217.78333333333333</v>
      </c>
      <c r="G404" s="280">
        <v>206.11666666666667</v>
      </c>
      <c r="H404" s="280">
        <v>246.31666666666672</v>
      </c>
      <c r="I404" s="280">
        <v>257.98333333333341</v>
      </c>
      <c r="J404" s="280">
        <v>266.41666666666674</v>
      </c>
      <c r="K404" s="278">
        <v>249.55</v>
      </c>
      <c r="L404" s="278">
        <v>229.45</v>
      </c>
      <c r="M404" s="278">
        <v>12.67545</v>
      </c>
    </row>
    <row r="405" spans="1:13">
      <c r="A405" s="269">
        <v>395</v>
      </c>
      <c r="B405" s="278" t="s">
        <v>508</v>
      </c>
      <c r="C405" s="279">
        <v>2.1</v>
      </c>
      <c r="D405" s="280">
        <v>2.1</v>
      </c>
      <c r="E405" s="280">
        <v>2.1</v>
      </c>
      <c r="F405" s="280">
        <v>2.1</v>
      </c>
      <c r="G405" s="280">
        <v>2.1</v>
      </c>
      <c r="H405" s="280">
        <v>2.1</v>
      </c>
      <c r="I405" s="280">
        <v>2.1</v>
      </c>
      <c r="J405" s="280">
        <v>2.1</v>
      </c>
      <c r="K405" s="278">
        <v>2.1</v>
      </c>
      <c r="L405" s="278">
        <v>2.1</v>
      </c>
      <c r="M405" s="278">
        <v>24.952490000000001</v>
      </c>
    </row>
    <row r="406" spans="1:13">
      <c r="A406" s="269">
        <v>396</v>
      </c>
      <c r="B406" s="278" t="s">
        <v>498</v>
      </c>
      <c r="C406" s="279">
        <v>17.25</v>
      </c>
      <c r="D406" s="280">
        <v>17.216666666666665</v>
      </c>
      <c r="E406" s="280">
        <v>16.93333333333333</v>
      </c>
      <c r="F406" s="280">
        <v>16.616666666666664</v>
      </c>
      <c r="G406" s="280">
        <v>16.333333333333329</v>
      </c>
      <c r="H406" s="280">
        <v>17.533333333333331</v>
      </c>
      <c r="I406" s="280">
        <v>17.81666666666667</v>
      </c>
      <c r="J406" s="280">
        <v>18.133333333333333</v>
      </c>
      <c r="K406" s="278">
        <v>17.5</v>
      </c>
      <c r="L406" s="278">
        <v>16.899999999999999</v>
      </c>
      <c r="M406" s="278">
        <v>23.638339999999999</v>
      </c>
    </row>
    <row r="407" spans="1:13">
      <c r="A407" s="269">
        <v>397</v>
      </c>
      <c r="B407" s="278" t="s">
        <v>513</v>
      </c>
      <c r="C407" s="279">
        <v>42.5</v>
      </c>
      <c r="D407" s="280">
        <v>42.5</v>
      </c>
      <c r="E407" s="280">
        <v>42.5</v>
      </c>
      <c r="F407" s="280">
        <v>42.5</v>
      </c>
      <c r="G407" s="280">
        <v>42.5</v>
      </c>
      <c r="H407" s="280">
        <v>42.5</v>
      </c>
      <c r="I407" s="280">
        <v>42.5</v>
      </c>
      <c r="J407" s="280">
        <v>42.5</v>
      </c>
      <c r="K407" s="278">
        <v>42.5</v>
      </c>
      <c r="L407" s="278">
        <v>42.5</v>
      </c>
      <c r="M407" s="278">
        <v>0.31720999999999999</v>
      </c>
    </row>
    <row r="408" spans="1:13">
      <c r="A408" s="269">
        <v>398</v>
      </c>
      <c r="B408" s="278" t="s">
        <v>172</v>
      </c>
      <c r="C408" s="279">
        <v>27.4</v>
      </c>
      <c r="D408" s="280">
        <v>27.099999999999998</v>
      </c>
      <c r="E408" s="280">
        <v>26.599999999999994</v>
      </c>
      <c r="F408" s="280">
        <v>25.799999999999997</v>
      </c>
      <c r="G408" s="280">
        <v>25.299999999999994</v>
      </c>
      <c r="H408" s="280">
        <v>27.899999999999995</v>
      </c>
      <c r="I408" s="280">
        <v>28.400000000000002</v>
      </c>
      <c r="J408" s="280">
        <v>29.199999999999996</v>
      </c>
      <c r="K408" s="278">
        <v>27.6</v>
      </c>
      <c r="L408" s="278">
        <v>26.3</v>
      </c>
      <c r="M408" s="278">
        <v>117.29167</v>
      </c>
    </row>
    <row r="409" spans="1:13">
      <c r="A409" s="269">
        <v>399</v>
      </c>
      <c r="B409" s="278" t="s">
        <v>514</v>
      </c>
      <c r="C409" s="279">
        <v>7632.75</v>
      </c>
      <c r="D409" s="280">
        <v>7661.583333333333</v>
      </c>
      <c r="E409" s="280">
        <v>7572.1666666666661</v>
      </c>
      <c r="F409" s="280">
        <v>7511.583333333333</v>
      </c>
      <c r="G409" s="280">
        <v>7422.1666666666661</v>
      </c>
      <c r="H409" s="280">
        <v>7722.1666666666661</v>
      </c>
      <c r="I409" s="280">
        <v>7811.5833333333321</v>
      </c>
      <c r="J409" s="280">
        <v>7872.1666666666661</v>
      </c>
      <c r="K409" s="278">
        <v>7751</v>
      </c>
      <c r="L409" s="278">
        <v>7601</v>
      </c>
      <c r="M409" s="278">
        <v>0.43661</v>
      </c>
    </row>
    <row r="410" spans="1:13">
      <c r="A410" s="269">
        <v>400</v>
      </c>
      <c r="B410" s="278" t="s">
        <v>281</v>
      </c>
      <c r="C410" s="279">
        <v>719.85</v>
      </c>
      <c r="D410" s="280">
        <v>718.13333333333321</v>
      </c>
      <c r="E410" s="280">
        <v>708.26666666666642</v>
      </c>
      <c r="F410" s="280">
        <v>696.68333333333317</v>
      </c>
      <c r="G410" s="280">
        <v>686.81666666666638</v>
      </c>
      <c r="H410" s="280">
        <v>729.71666666666647</v>
      </c>
      <c r="I410" s="280">
        <v>739.58333333333326</v>
      </c>
      <c r="J410" s="280">
        <v>751.16666666666652</v>
      </c>
      <c r="K410" s="278">
        <v>728</v>
      </c>
      <c r="L410" s="278">
        <v>706.55</v>
      </c>
      <c r="M410" s="278">
        <v>10.025399999999999</v>
      </c>
    </row>
    <row r="411" spans="1:13">
      <c r="A411" s="269">
        <v>401</v>
      </c>
      <c r="B411" s="278" t="s">
        <v>173</v>
      </c>
      <c r="C411" s="279">
        <v>184.3</v>
      </c>
      <c r="D411" s="280">
        <v>183.61666666666665</v>
      </c>
      <c r="E411" s="280">
        <v>181.8833333333333</v>
      </c>
      <c r="F411" s="280">
        <v>179.46666666666664</v>
      </c>
      <c r="G411" s="280">
        <v>177.73333333333329</v>
      </c>
      <c r="H411" s="280">
        <v>186.0333333333333</v>
      </c>
      <c r="I411" s="280">
        <v>187.76666666666665</v>
      </c>
      <c r="J411" s="280">
        <v>190.18333333333331</v>
      </c>
      <c r="K411" s="278">
        <v>185.35</v>
      </c>
      <c r="L411" s="278">
        <v>181.2</v>
      </c>
      <c r="M411" s="278">
        <v>495.90249</v>
      </c>
    </row>
    <row r="412" spans="1:13">
      <c r="A412" s="269">
        <v>402</v>
      </c>
      <c r="B412" s="278" t="s">
        <v>515</v>
      </c>
      <c r="C412" s="279">
        <v>3325.15</v>
      </c>
      <c r="D412" s="280">
        <v>3330.2833333333333</v>
      </c>
      <c r="E412" s="280">
        <v>3284.8666666666668</v>
      </c>
      <c r="F412" s="280">
        <v>3244.5833333333335</v>
      </c>
      <c r="G412" s="280">
        <v>3199.166666666667</v>
      </c>
      <c r="H412" s="280">
        <v>3370.5666666666666</v>
      </c>
      <c r="I412" s="280">
        <v>3415.9833333333336</v>
      </c>
      <c r="J412" s="280">
        <v>3456.2666666666664</v>
      </c>
      <c r="K412" s="278">
        <v>3375.7</v>
      </c>
      <c r="L412" s="278">
        <v>3290</v>
      </c>
      <c r="M412" s="278">
        <v>0.16764999999999999</v>
      </c>
    </row>
    <row r="413" spans="1:13">
      <c r="A413" s="269">
        <v>403</v>
      </c>
      <c r="B413" s="278" t="s">
        <v>517</v>
      </c>
      <c r="C413" s="279">
        <v>1365.55</v>
      </c>
      <c r="D413" s="280">
        <v>1342.8166666666666</v>
      </c>
      <c r="E413" s="280">
        <v>1296.5833333333333</v>
      </c>
      <c r="F413" s="280">
        <v>1227.6166666666666</v>
      </c>
      <c r="G413" s="280">
        <v>1181.3833333333332</v>
      </c>
      <c r="H413" s="280">
        <v>1411.7833333333333</v>
      </c>
      <c r="I413" s="280">
        <v>1458.0166666666669</v>
      </c>
      <c r="J413" s="280">
        <v>1526.9833333333333</v>
      </c>
      <c r="K413" s="278">
        <v>1389.05</v>
      </c>
      <c r="L413" s="278">
        <v>1273.8499999999999</v>
      </c>
      <c r="M413" s="278">
        <v>7.4590000000000004E-2</v>
      </c>
    </row>
    <row r="414" spans="1:13">
      <c r="A414" s="269">
        <v>404</v>
      </c>
      <c r="B414" s="278" t="s">
        <v>518</v>
      </c>
      <c r="C414" s="279">
        <v>380.95</v>
      </c>
      <c r="D414" s="280">
        <v>384</v>
      </c>
      <c r="E414" s="280">
        <v>373</v>
      </c>
      <c r="F414" s="280">
        <v>365.05</v>
      </c>
      <c r="G414" s="280">
        <v>354.05</v>
      </c>
      <c r="H414" s="280">
        <v>391.95</v>
      </c>
      <c r="I414" s="280">
        <v>402.95</v>
      </c>
      <c r="J414" s="280">
        <v>410.9</v>
      </c>
      <c r="K414" s="278">
        <v>395</v>
      </c>
      <c r="L414" s="278">
        <v>376.05</v>
      </c>
      <c r="M414" s="278">
        <v>0.28592000000000001</v>
      </c>
    </row>
    <row r="415" spans="1:13">
      <c r="A415" s="269">
        <v>405</v>
      </c>
      <c r="B415" s="278" t="s">
        <v>510</v>
      </c>
      <c r="C415" s="279">
        <v>66.7</v>
      </c>
      <c r="D415" s="280">
        <v>68.216666666666683</v>
      </c>
      <c r="E415" s="280">
        <v>64.53333333333336</v>
      </c>
      <c r="F415" s="280">
        <v>62.366666666666674</v>
      </c>
      <c r="G415" s="280">
        <v>58.683333333333351</v>
      </c>
      <c r="H415" s="280">
        <v>70.383333333333368</v>
      </c>
      <c r="I415" s="280">
        <v>74.066666666666677</v>
      </c>
      <c r="J415" s="280">
        <v>76.233333333333377</v>
      </c>
      <c r="K415" s="278">
        <v>71.900000000000006</v>
      </c>
      <c r="L415" s="278">
        <v>66.05</v>
      </c>
      <c r="M415" s="278">
        <v>25.361699999999999</v>
      </c>
    </row>
    <row r="416" spans="1:13">
      <c r="A416" s="269">
        <v>406</v>
      </c>
      <c r="B416" s="278" t="s">
        <v>519</v>
      </c>
      <c r="C416" s="279">
        <v>187.75</v>
      </c>
      <c r="D416" s="280">
        <v>189.88333333333333</v>
      </c>
      <c r="E416" s="280">
        <v>184.06666666666666</v>
      </c>
      <c r="F416" s="280">
        <v>180.38333333333333</v>
      </c>
      <c r="G416" s="280">
        <v>174.56666666666666</v>
      </c>
      <c r="H416" s="280">
        <v>193.56666666666666</v>
      </c>
      <c r="I416" s="280">
        <v>199.38333333333333</v>
      </c>
      <c r="J416" s="280">
        <v>203.06666666666666</v>
      </c>
      <c r="K416" s="278">
        <v>195.7</v>
      </c>
      <c r="L416" s="278">
        <v>186.2</v>
      </c>
      <c r="M416" s="278">
        <v>0.15656</v>
      </c>
    </row>
    <row r="417" spans="1:13">
      <c r="A417" s="269">
        <v>407</v>
      </c>
      <c r="B417" s="278" t="s">
        <v>174</v>
      </c>
      <c r="C417" s="279">
        <v>18865.900000000001</v>
      </c>
      <c r="D417" s="280">
        <v>19020.300000000003</v>
      </c>
      <c r="E417" s="280">
        <v>18645.650000000005</v>
      </c>
      <c r="F417" s="280">
        <v>18425.400000000001</v>
      </c>
      <c r="G417" s="280">
        <v>18050.750000000004</v>
      </c>
      <c r="H417" s="280">
        <v>19240.550000000007</v>
      </c>
      <c r="I417" s="280">
        <v>19615.2</v>
      </c>
      <c r="J417" s="280">
        <v>19835.450000000008</v>
      </c>
      <c r="K417" s="278">
        <v>19394.95</v>
      </c>
      <c r="L417" s="278">
        <v>18800.05</v>
      </c>
      <c r="M417" s="278">
        <v>0.29420000000000002</v>
      </c>
    </row>
    <row r="418" spans="1:13">
      <c r="A418" s="269">
        <v>408</v>
      </c>
      <c r="B418" s="278" t="s">
        <v>521</v>
      </c>
      <c r="C418" s="279">
        <v>723.8</v>
      </c>
      <c r="D418" s="280">
        <v>725.61666666666667</v>
      </c>
      <c r="E418" s="280">
        <v>711.23333333333335</v>
      </c>
      <c r="F418" s="280">
        <v>698.66666666666663</v>
      </c>
      <c r="G418" s="280">
        <v>684.2833333333333</v>
      </c>
      <c r="H418" s="280">
        <v>738.18333333333339</v>
      </c>
      <c r="I418" s="280">
        <v>752.56666666666683</v>
      </c>
      <c r="J418" s="280">
        <v>765.13333333333344</v>
      </c>
      <c r="K418" s="278">
        <v>740</v>
      </c>
      <c r="L418" s="278">
        <v>713.05</v>
      </c>
      <c r="M418" s="278">
        <v>8.7120000000000003E-2</v>
      </c>
    </row>
    <row r="419" spans="1:13">
      <c r="A419" s="269">
        <v>409</v>
      </c>
      <c r="B419" s="278" t="s">
        <v>175</v>
      </c>
      <c r="C419" s="279">
        <v>1140.0999999999999</v>
      </c>
      <c r="D419" s="280">
        <v>1154.6166666666666</v>
      </c>
      <c r="E419" s="280">
        <v>1120.4833333333331</v>
      </c>
      <c r="F419" s="280">
        <v>1100.8666666666666</v>
      </c>
      <c r="G419" s="280">
        <v>1066.7333333333331</v>
      </c>
      <c r="H419" s="280">
        <v>1174.2333333333331</v>
      </c>
      <c r="I419" s="280">
        <v>1208.3666666666668</v>
      </c>
      <c r="J419" s="280">
        <v>1227.9833333333331</v>
      </c>
      <c r="K419" s="278">
        <v>1188.75</v>
      </c>
      <c r="L419" s="278">
        <v>1135</v>
      </c>
      <c r="M419" s="278">
        <v>5.2977299999999996</v>
      </c>
    </row>
    <row r="420" spans="1:13">
      <c r="A420" s="269">
        <v>410</v>
      </c>
      <c r="B420" s="278" t="s">
        <v>516</v>
      </c>
      <c r="C420" s="279">
        <v>413.8</v>
      </c>
      <c r="D420" s="280">
        <v>409.59999999999997</v>
      </c>
      <c r="E420" s="280">
        <v>389.19999999999993</v>
      </c>
      <c r="F420" s="280">
        <v>364.59999999999997</v>
      </c>
      <c r="G420" s="280">
        <v>344.19999999999993</v>
      </c>
      <c r="H420" s="280">
        <v>434.19999999999993</v>
      </c>
      <c r="I420" s="280">
        <v>454.59999999999991</v>
      </c>
      <c r="J420" s="280">
        <v>479.19999999999993</v>
      </c>
      <c r="K420" s="278">
        <v>430</v>
      </c>
      <c r="L420" s="278">
        <v>385</v>
      </c>
      <c r="M420" s="278">
        <v>1.2988900000000001</v>
      </c>
    </row>
    <row r="421" spans="1:13">
      <c r="A421" s="269">
        <v>411</v>
      </c>
      <c r="B421" s="278" t="s">
        <v>511</v>
      </c>
      <c r="C421" s="279">
        <v>21</v>
      </c>
      <c r="D421" s="280">
        <v>20.966666666666665</v>
      </c>
      <c r="E421" s="280">
        <v>20.883333333333329</v>
      </c>
      <c r="F421" s="280">
        <v>20.766666666666666</v>
      </c>
      <c r="G421" s="280">
        <v>20.68333333333333</v>
      </c>
      <c r="H421" s="280">
        <v>21.083333333333329</v>
      </c>
      <c r="I421" s="280">
        <v>21.166666666666664</v>
      </c>
      <c r="J421" s="280">
        <v>21.283333333333328</v>
      </c>
      <c r="K421" s="278">
        <v>21.05</v>
      </c>
      <c r="L421" s="278">
        <v>20.85</v>
      </c>
      <c r="M421" s="278">
        <v>5.3007499999999999</v>
      </c>
    </row>
    <row r="422" spans="1:13">
      <c r="A422" s="269">
        <v>412</v>
      </c>
      <c r="B422" s="278" t="s">
        <v>512</v>
      </c>
      <c r="C422" s="279">
        <v>1441.9</v>
      </c>
      <c r="D422" s="280">
        <v>1448.6000000000001</v>
      </c>
      <c r="E422" s="280">
        <v>1424.3000000000002</v>
      </c>
      <c r="F422" s="280">
        <v>1406.7</v>
      </c>
      <c r="G422" s="280">
        <v>1382.4</v>
      </c>
      <c r="H422" s="280">
        <v>1466.2000000000003</v>
      </c>
      <c r="I422" s="280">
        <v>1490.5</v>
      </c>
      <c r="J422" s="280">
        <v>1508.1000000000004</v>
      </c>
      <c r="K422" s="278">
        <v>1472.9</v>
      </c>
      <c r="L422" s="278">
        <v>1431</v>
      </c>
      <c r="M422" s="278">
        <v>5.9049999999999998E-2</v>
      </c>
    </row>
    <row r="423" spans="1:13">
      <c r="A423" s="269">
        <v>413</v>
      </c>
      <c r="B423" s="278" t="s">
        <v>522</v>
      </c>
      <c r="C423" s="279">
        <v>212.2</v>
      </c>
      <c r="D423" s="280">
        <v>212.55000000000004</v>
      </c>
      <c r="E423" s="280">
        <v>206.20000000000007</v>
      </c>
      <c r="F423" s="280">
        <v>200.20000000000005</v>
      </c>
      <c r="G423" s="280">
        <v>193.85000000000008</v>
      </c>
      <c r="H423" s="280">
        <v>218.55000000000007</v>
      </c>
      <c r="I423" s="280">
        <v>224.90000000000003</v>
      </c>
      <c r="J423" s="280">
        <v>230.90000000000006</v>
      </c>
      <c r="K423" s="278">
        <v>218.9</v>
      </c>
      <c r="L423" s="278">
        <v>206.55</v>
      </c>
      <c r="M423" s="278">
        <v>1.4215199999999999</v>
      </c>
    </row>
    <row r="424" spans="1:13">
      <c r="A424" s="269">
        <v>414</v>
      </c>
      <c r="B424" s="278" t="s">
        <v>523</v>
      </c>
      <c r="C424" s="279">
        <v>860.15</v>
      </c>
      <c r="D424" s="280">
        <v>861.7166666666667</v>
      </c>
      <c r="E424" s="280">
        <v>848.43333333333339</v>
      </c>
      <c r="F424" s="280">
        <v>836.7166666666667</v>
      </c>
      <c r="G424" s="280">
        <v>823.43333333333339</v>
      </c>
      <c r="H424" s="280">
        <v>873.43333333333339</v>
      </c>
      <c r="I424" s="280">
        <v>886.7166666666667</v>
      </c>
      <c r="J424" s="280">
        <v>898.43333333333339</v>
      </c>
      <c r="K424" s="278">
        <v>875</v>
      </c>
      <c r="L424" s="278">
        <v>850</v>
      </c>
      <c r="M424" s="278">
        <v>0.1636</v>
      </c>
    </row>
    <row r="425" spans="1:13">
      <c r="A425" s="269">
        <v>415</v>
      </c>
      <c r="B425" s="278" t="s">
        <v>524</v>
      </c>
      <c r="C425" s="279">
        <v>219.45</v>
      </c>
      <c r="D425" s="280">
        <v>219.08333333333334</v>
      </c>
      <c r="E425" s="280">
        <v>212.36666666666667</v>
      </c>
      <c r="F425" s="280">
        <v>205.28333333333333</v>
      </c>
      <c r="G425" s="280">
        <v>198.56666666666666</v>
      </c>
      <c r="H425" s="280">
        <v>226.16666666666669</v>
      </c>
      <c r="I425" s="280">
        <v>232.88333333333333</v>
      </c>
      <c r="J425" s="280">
        <v>239.9666666666667</v>
      </c>
      <c r="K425" s="278">
        <v>225.8</v>
      </c>
      <c r="L425" s="278">
        <v>212</v>
      </c>
      <c r="M425" s="278">
        <v>4.0028300000000003</v>
      </c>
    </row>
    <row r="426" spans="1:13">
      <c r="A426" s="269">
        <v>416</v>
      </c>
      <c r="B426" s="278" t="s">
        <v>525</v>
      </c>
      <c r="C426" s="279">
        <v>5.8</v>
      </c>
      <c r="D426" s="280">
        <v>5.8166666666666664</v>
      </c>
      <c r="E426" s="280">
        <v>5.7333333333333325</v>
      </c>
      <c r="F426" s="280">
        <v>5.6666666666666661</v>
      </c>
      <c r="G426" s="280">
        <v>5.5833333333333321</v>
      </c>
      <c r="H426" s="280">
        <v>5.8833333333333329</v>
      </c>
      <c r="I426" s="280">
        <v>5.9666666666666668</v>
      </c>
      <c r="J426" s="280">
        <v>6.0333333333333332</v>
      </c>
      <c r="K426" s="278">
        <v>5.9</v>
      </c>
      <c r="L426" s="278">
        <v>5.75</v>
      </c>
      <c r="M426" s="278">
        <v>85.936819999999997</v>
      </c>
    </row>
    <row r="427" spans="1:13">
      <c r="A427" s="269">
        <v>417</v>
      </c>
      <c r="B427" s="278" t="s">
        <v>2518</v>
      </c>
      <c r="C427" s="279">
        <v>411.85</v>
      </c>
      <c r="D427" s="280">
        <v>413.2833333333333</v>
      </c>
      <c r="E427" s="280">
        <v>406.56666666666661</v>
      </c>
      <c r="F427" s="280">
        <v>401.2833333333333</v>
      </c>
      <c r="G427" s="280">
        <v>394.56666666666661</v>
      </c>
      <c r="H427" s="280">
        <v>418.56666666666661</v>
      </c>
      <c r="I427" s="280">
        <v>425.2833333333333</v>
      </c>
      <c r="J427" s="280">
        <v>430.56666666666661</v>
      </c>
      <c r="K427" s="278">
        <v>420</v>
      </c>
      <c r="L427" s="278">
        <v>408</v>
      </c>
      <c r="M427" s="278">
        <v>0.26294000000000001</v>
      </c>
    </row>
    <row r="428" spans="1:13">
      <c r="A428" s="269">
        <v>418</v>
      </c>
      <c r="B428" s="278" t="s">
        <v>528</v>
      </c>
      <c r="C428" s="279">
        <v>136.9</v>
      </c>
      <c r="D428" s="280">
        <v>138.36666666666665</v>
      </c>
      <c r="E428" s="280">
        <v>134.73333333333329</v>
      </c>
      <c r="F428" s="280">
        <v>132.56666666666663</v>
      </c>
      <c r="G428" s="280">
        <v>128.93333333333328</v>
      </c>
      <c r="H428" s="280">
        <v>140.5333333333333</v>
      </c>
      <c r="I428" s="280">
        <v>144.16666666666669</v>
      </c>
      <c r="J428" s="280">
        <v>146.33333333333331</v>
      </c>
      <c r="K428" s="278">
        <v>142</v>
      </c>
      <c r="L428" s="278">
        <v>136.19999999999999</v>
      </c>
      <c r="M428" s="278">
        <v>5.4190899999999997</v>
      </c>
    </row>
    <row r="429" spans="1:13">
      <c r="A429" s="269">
        <v>419</v>
      </c>
      <c r="B429" s="278" t="s">
        <v>2527</v>
      </c>
      <c r="C429" s="279">
        <v>43.05</v>
      </c>
      <c r="D429" s="280">
        <v>43.266666666666673</v>
      </c>
      <c r="E429" s="280">
        <v>42.583333333333343</v>
      </c>
      <c r="F429" s="280">
        <v>42.116666666666667</v>
      </c>
      <c r="G429" s="280">
        <v>41.433333333333337</v>
      </c>
      <c r="H429" s="280">
        <v>43.733333333333348</v>
      </c>
      <c r="I429" s="280">
        <v>44.416666666666671</v>
      </c>
      <c r="J429" s="280">
        <v>44.883333333333354</v>
      </c>
      <c r="K429" s="278">
        <v>43.95</v>
      </c>
      <c r="L429" s="278">
        <v>42.8</v>
      </c>
      <c r="M429" s="278">
        <v>13.80879</v>
      </c>
    </row>
    <row r="430" spans="1:13">
      <c r="A430" s="269">
        <v>420</v>
      </c>
      <c r="B430" s="278" t="s">
        <v>176</v>
      </c>
      <c r="C430" s="279">
        <v>3684.9</v>
      </c>
      <c r="D430" s="280">
        <v>3681.2999999999997</v>
      </c>
      <c r="E430" s="280">
        <v>3602.5999999999995</v>
      </c>
      <c r="F430" s="280">
        <v>3520.2999999999997</v>
      </c>
      <c r="G430" s="280">
        <v>3441.5999999999995</v>
      </c>
      <c r="H430" s="280">
        <v>3763.5999999999995</v>
      </c>
      <c r="I430" s="280">
        <v>3842.2999999999993</v>
      </c>
      <c r="J430" s="280">
        <v>3924.5999999999995</v>
      </c>
      <c r="K430" s="278">
        <v>3760</v>
      </c>
      <c r="L430" s="278">
        <v>3599</v>
      </c>
      <c r="M430" s="278">
        <v>6.38368</v>
      </c>
    </row>
    <row r="431" spans="1:13">
      <c r="A431" s="269">
        <v>421</v>
      </c>
      <c r="B431" s="278" t="s">
        <v>177</v>
      </c>
      <c r="C431" s="279">
        <v>695.3</v>
      </c>
      <c r="D431" s="280">
        <v>682.86666666666667</v>
      </c>
      <c r="E431" s="280">
        <v>663.73333333333335</v>
      </c>
      <c r="F431" s="280">
        <v>632.16666666666663</v>
      </c>
      <c r="G431" s="280">
        <v>613.0333333333333</v>
      </c>
      <c r="H431" s="280">
        <v>714.43333333333339</v>
      </c>
      <c r="I431" s="280">
        <v>733.56666666666683</v>
      </c>
      <c r="J431" s="280">
        <v>765.13333333333344</v>
      </c>
      <c r="K431" s="278">
        <v>702</v>
      </c>
      <c r="L431" s="278">
        <v>651.29999999999995</v>
      </c>
      <c r="M431" s="278">
        <v>48.043120000000002</v>
      </c>
    </row>
    <row r="432" spans="1:13">
      <c r="A432" s="269">
        <v>422</v>
      </c>
      <c r="B432" s="278" t="s">
        <v>178</v>
      </c>
      <c r="C432" s="287">
        <v>374.7</v>
      </c>
      <c r="D432" s="288">
        <v>378.65000000000003</v>
      </c>
      <c r="E432" s="288">
        <v>368.60000000000008</v>
      </c>
      <c r="F432" s="288">
        <v>362.50000000000006</v>
      </c>
      <c r="G432" s="288">
        <v>352.4500000000001</v>
      </c>
      <c r="H432" s="288">
        <v>384.75000000000006</v>
      </c>
      <c r="I432" s="288">
        <v>394.8</v>
      </c>
      <c r="J432" s="288">
        <v>400.90000000000003</v>
      </c>
      <c r="K432" s="289">
        <v>388.7</v>
      </c>
      <c r="L432" s="289">
        <v>372.55</v>
      </c>
      <c r="M432" s="289">
        <v>4.0779399999999999</v>
      </c>
    </row>
    <row r="433" spans="1:13">
      <c r="A433" s="269">
        <v>423</v>
      </c>
      <c r="B433" s="278" t="s">
        <v>526</v>
      </c>
      <c r="C433" s="278">
        <v>77.75</v>
      </c>
      <c r="D433" s="280">
        <v>77.649999999999991</v>
      </c>
      <c r="E433" s="280">
        <v>76.59999999999998</v>
      </c>
      <c r="F433" s="280">
        <v>75.449999999999989</v>
      </c>
      <c r="G433" s="280">
        <v>74.399999999999977</v>
      </c>
      <c r="H433" s="280">
        <v>78.799999999999983</v>
      </c>
      <c r="I433" s="280">
        <v>79.849999999999994</v>
      </c>
      <c r="J433" s="280">
        <v>80.999999999999986</v>
      </c>
      <c r="K433" s="278">
        <v>78.7</v>
      </c>
      <c r="L433" s="278">
        <v>76.5</v>
      </c>
      <c r="M433" s="278">
        <v>0.64422999999999997</v>
      </c>
    </row>
    <row r="434" spans="1:13">
      <c r="A434" s="269">
        <v>424</v>
      </c>
      <c r="B434" s="278" t="s">
        <v>282</v>
      </c>
      <c r="C434" s="278">
        <v>91.5</v>
      </c>
      <c r="D434" s="280">
        <v>91.733333333333334</v>
      </c>
      <c r="E434" s="280">
        <v>89.966666666666669</v>
      </c>
      <c r="F434" s="280">
        <v>88.433333333333337</v>
      </c>
      <c r="G434" s="280">
        <v>86.666666666666671</v>
      </c>
      <c r="H434" s="280">
        <v>93.266666666666666</v>
      </c>
      <c r="I434" s="280">
        <v>95.033333333333346</v>
      </c>
      <c r="J434" s="280">
        <v>96.566666666666663</v>
      </c>
      <c r="K434" s="278">
        <v>93.5</v>
      </c>
      <c r="L434" s="278">
        <v>90.2</v>
      </c>
      <c r="M434" s="278">
        <v>11.668659999999999</v>
      </c>
    </row>
    <row r="435" spans="1:13">
      <c r="A435" s="269">
        <v>425</v>
      </c>
      <c r="B435" s="278" t="s">
        <v>527</v>
      </c>
      <c r="C435" s="278">
        <v>419.95</v>
      </c>
      <c r="D435" s="280">
        <v>422.61666666666662</v>
      </c>
      <c r="E435" s="280">
        <v>415.33333333333326</v>
      </c>
      <c r="F435" s="280">
        <v>410.71666666666664</v>
      </c>
      <c r="G435" s="280">
        <v>403.43333333333328</v>
      </c>
      <c r="H435" s="280">
        <v>427.23333333333323</v>
      </c>
      <c r="I435" s="280">
        <v>434.51666666666665</v>
      </c>
      <c r="J435" s="280">
        <v>439.13333333333321</v>
      </c>
      <c r="K435" s="278">
        <v>429.9</v>
      </c>
      <c r="L435" s="278">
        <v>418</v>
      </c>
      <c r="M435" s="278">
        <v>2.3297500000000002</v>
      </c>
    </row>
    <row r="436" spans="1:13">
      <c r="A436" s="269">
        <v>426</v>
      </c>
      <c r="B436" s="278" t="s">
        <v>529</v>
      </c>
      <c r="C436" s="278">
        <v>1438.5</v>
      </c>
      <c r="D436" s="280">
        <v>1435.3500000000001</v>
      </c>
      <c r="E436" s="280">
        <v>1415.7000000000003</v>
      </c>
      <c r="F436" s="280">
        <v>1392.9</v>
      </c>
      <c r="G436" s="280">
        <v>1373.2500000000002</v>
      </c>
      <c r="H436" s="280">
        <v>1458.1500000000003</v>
      </c>
      <c r="I436" s="280">
        <v>1477.8000000000004</v>
      </c>
      <c r="J436" s="280">
        <v>1500.6000000000004</v>
      </c>
      <c r="K436" s="278">
        <v>1455</v>
      </c>
      <c r="L436" s="278">
        <v>1412.55</v>
      </c>
      <c r="M436" s="278">
        <v>1.5890000000000001E-2</v>
      </c>
    </row>
    <row r="437" spans="1:13">
      <c r="A437" s="269">
        <v>427</v>
      </c>
      <c r="B437" s="278" t="s">
        <v>530</v>
      </c>
      <c r="C437" s="278">
        <v>1241.2</v>
      </c>
      <c r="D437" s="280">
        <v>1243.9333333333332</v>
      </c>
      <c r="E437" s="280">
        <v>1227.8666666666663</v>
      </c>
      <c r="F437" s="280">
        <v>1214.5333333333331</v>
      </c>
      <c r="G437" s="280">
        <v>1198.4666666666662</v>
      </c>
      <c r="H437" s="280">
        <v>1257.2666666666664</v>
      </c>
      <c r="I437" s="280">
        <v>1273.3333333333335</v>
      </c>
      <c r="J437" s="280">
        <v>1286.6666666666665</v>
      </c>
      <c r="K437" s="278">
        <v>1260</v>
      </c>
      <c r="L437" s="278">
        <v>1230.5999999999999</v>
      </c>
      <c r="M437" s="278">
        <v>0.44283</v>
      </c>
    </row>
    <row r="438" spans="1:13">
      <c r="A438" s="269">
        <v>428</v>
      </c>
      <c r="B438" s="278" t="s">
        <v>531</v>
      </c>
      <c r="C438" s="278">
        <v>302.60000000000002</v>
      </c>
      <c r="D438" s="280">
        <v>303.2</v>
      </c>
      <c r="E438" s="280">
        <v>297.39999999999998</v>
      </c>
      <c r="F438" s="280">
        <v>292.2</v>
      </c>
      <c r="G438" s="280">
        <v>286.39999999999998</v>
      </c>
      <c r="H438" s="280">
        <v>308.39999999999998</v>
      </c>
      <c r="I438" s="280">
        <v>314.20000000000005</v>
      </c>
      <c r="J438" s="280">
        <v>319.39999999999998</v>
      </c>
      <c r="K438" s="278">
        <v>309</v>
      </c>
      <c r="L438" s="278">
        <v>298</v>
      </c>
      <c r="M438" s="278">
        <v>0.39613999999999999</v>
      </c>
    </row>
    <row r="439" spans="1:13">
      <c r="A439" s="269">
        <v>429</v>
      </c>
      <c r="B439" s="278" t="s">
        <v>179</v>
      </c>
      <c r="C439" s="278">
        <v>473.95</v>
      </c>
      <c r="D439" s="280">
        <v>479.88333333333327</v>
      </c>
      <c r="E439" s="280">
        <v>464.36666666666656</v>
      </c>
      <c r="F439" s="280">
        <v>454.7833333333333</v>
      </c>
      <c r="G439" s="280">
        <v>439.26666666666659</v>
      </c>
      <c r="H439" s="280">
        <v>489.46666666666653</v>
      </c>
      <c r="I439" s="280">
        <v>504.98333333333329</v>
      </c>
      <c r="J439" s="280">
        <v>514.56666666666649</v>
      </c>
      <c r="K439" s="278">
        <v>495.4</v>
      </c>
      <c r="L439" s="278">
        <v>470.3</v>
      </c>
      <c r="M439" s="278">
        <v>128.47952000000001</v>
      </c>
    </row>
    <row r="440" spans="1:13">
      <c r="A440" s="269">
        <v>430</v>
      </c>
      <c r="B440" s="278" t="s">
        <v>532</v>
      </c>
      <c r="C440" s="278">
        <v>192.5</v>
      </c>
      <c r="D440" s="280">
        <v>189.53333333333333</v>
      </c>
      <c r="E440" s="280">
        <v>184.61666666666667</v>
      </c>
      <c r="F440" s="280">
        <v>176.73333333333335</v>
      </c>
      <c r="G440" s="280">
        <v>171.81666666666669</v>
      </c>
      <c r="H440" s="280">
        <v>197.41666666666666</v>
      </c>
      <c r="I440" s="280">
        <v>202.33333333333334</v>
      </c>
      <c r="J440" s="280">
        <v>210.21666666666664</v>
      </c>
      <c r="K440" s="278">
        <v>194.45</v>
      </c>
      <c r="L440" s="278">
        <v>181.65</v>
      </c>
      <c r="M440" s="278">
        <v>1.5269999999999999</v>
      </c>
    </row>
    <row r="441" spans="1:13">
      <c r="A441" s="269">
        <v>431</v>
      </c>
      <c r="B441" s="278" t="s">
        <v>180</v>
      </c>
      <c r="C441" s="278">
        <v>378</v>
      </c>
      <c r="D441" s="280">
        <v>379.3</v>
      </c>
      <c r="E441" s="280">
        <v>373.15000000000003</v>
      </c>
      <c r="F441" s="280">
        <v>368.3</v>
      </c>
      <c r="G441" s="280">
        <v>362.15000000000003</v>
      </c>
      <c r="H441" s="280">
        <v>384.15000000000003</v>
      </c>
      <c r="I441" s="280">
        <v>390.3</v>
      </c>
      <c r="J441" s="280">
        <v>395.15000000000003</v>
      </c>
      <c r="K441" s="278">
        <v>385.45</v>
      </c>
      <c r="L441" s="278">
        <v>374.45</v>
      </c>
      <c r="M441" s="278">
        <v>20.06109</v>
      </c>
    </row>
    <row r="442" spans="1:13">
      <c r="A442" s="269">
        <v>432</v>
      </c>
      <c r="B442" s="278" t="s">
        <v>533</v>
      </c>
      <c r="C442" s="278">
        <v>119.5</v>
      </c>
      <c r="D442" s="280">
        <v>119.10000000000001</v>
      </c>
      <c r="E442" s="280">
        <v>118.20000000000002</v>
      </c>
      <c r="F442" s="280">
        <v>116.9</v>
      </c>
      <c r="G442" s="280">
        <v>116.00000000000001</v>
      </c>
      <c r="H442" s="280">
        <v>120.40000000000002</v>
      </c>
      <c r="I442" s="280">
        <v>121.30000000000003</v>
      </c>
      <c r="J442" s="280">
        <v>122.60000000000002</v>
      </c>
      <c r="K442" s="278">
        <v>120</v>
      </c>
      <c r="L442" s="278">
        <v>117.8</v>
      </c>
      <c r="M442" s="278">
        <v>0.59480999999999995</v>
      </c>
    </row>
    <row r="443" spans="1:13">
      <c r="A443" s="269">
        <v>433</v>
      </c>
      <c r="B443" s="278" t="s">
        <v>534</v>
      </c>
      <c r="C443" s="278">
        <v>1102.55</v>
      </c>
      <c r="D443" s="280">
        <v>1120.4833333333333</v>
      </c>
      <c r="E443" s="280">
        <v>1078.6166666666668</v>
      </c>
      <c r="F443" s="280">
        <v>1054.6833333333334</v>
      </c>
      <c r="G443" s="280">
        <v>1012.8166666666668</v>
      </c>
      <c r="H443" s="280">
        <v>1144.4166666666667</v>
      </c>
      <c r="I443" s="280">
        <v>1186.2833333333331</v>
      </c>
      <c r="J443" s="280">
        <v>1210.2166666666667</v>
      </c>
      <c r="K443" s="278">
        <v>1162.3499999999999</v>
      </c>
      <c r="L443" s="278">
        <v>1096.55</v>
      </c>
      <c r="M443" s="278">
        <v>0.88654999999999995</v>
      </c>
    </row>
    <row r="444" spans="1:13">
      <c r="A444" s="269">
        <v>434</v>
      </c>
      <c r="B444" s="278" t="s">
        <v>535</v>
      </c>
      <c r="C444" s="278">
        <v>2.7</v>
      </c>
      <c r="D444" s="280">
        <v>2.6833333333333336</v>
      </c>
      <c r="E444" s="280">
        <v>2.6166666666666671</v>
      </c>
      <c r="F444" s="280">
        <v>2.5333333333333337</v>
      </c>
      <c r="G444" s="280">
        <v>2.4666666666666672</v>
      </c>
      <c r="H444" s="280">
        <v>2.7666666666666671</v>
      </c>
      <c r="I444" s="280">
        <v>2.8333333333333335</v>
      </c>
      <c r="J444" s="280">
        <v>2.916666666666667</v>
      </c>
      <c r="K444" s="278">
        <v>2.75</v>
      </c>
      <c r="L444" s="278">
        <v>2.6</v>
      </c>
      <c r="M444" s="278">
        <v>98.231440000000006</v>
      </c>
    </row>
    <row r="445" spans="1:13">
      <c r="A445" s="269">
        <v>435</v>
      </c>
      <c r="B445" s="278" t="s">
        <v>536</v>
      </c>
      <c r="C445" s="278">
        <v>99.75</v>
      </c>
      <c r="D445" s="280">
        <v>100.61666666666667</v>
      </c>
      <c r="E445" s="280">
        <v>97.783333333333346</v>
      </c>
      <c r="F445" s="280">
        <v>95.816666666666677</v>
      </c>
      <c r="G445" s="280">
        <v>92.983333333333348</v>
      </c>
      <c r="H445" s="280">
        <v>102.58333333333334</v>
      </c>
      <c r="I445" s="280">
        <v>105.41666666666666</v>
      </c>
      <c r="J445" s="280">
        <v>107.38333333333334</v>
      </c>
      <c r="K445" s="278">
        <v>103.45</v>
      </c>
      <c r="L445" s="278">
        <v>98.65</v>
      </c>
      <c r="M445" s="278">
        <v>1.1411</v>
      </c>
    </row>
    <row r="446" spans="1:13">
      <c r="A446" s="269">
        <v>436</v>
      </c>
      <c r="B446" s="278" t="s">
        <v>537</v>
      </c>
      <c r="C446" s="278">
        <v>918.05</v>
      </c>
      <c r="D446" s="280">
        <v>925.35</v>
      </c>
      <c r="E446" s="280">
        <v>892.7</v>
      </c>
      <c r="F446" s="280">
        <v>867.35</v>
      </c>
      <c r="G446" s="280">
        <v>834.7</v>
      </c>
      <c r="H446" s="280">
        <v>950.7</v>
      </c>
      <c r="I446" s="280">
        <v>983.34999999999991</v>
      </c>
      <c r="J446" s="280">
        <v>1008.7</v>
      </c>
      <c r="K446" s="278">
        <v>958</v>
      </c>
      <c r="L446" s="278">
        <v>900</v>
      </c>
      <c r="M446" s="278">
        <v>0.57952000000000004</v>
      </c>
    </row>
    <row r="447" spans="1:13">
      <c r="A447" s="269">
        <v>437</v>
      </c>
      <c r="B447" s="278" t="s">
        <v>283</v>
      </c>
      <c r="C447" s="278">
        <v>309.5</v>
      </c>
      <c r="D447" s="280">
        <v>313.5</v>
      </c>
      <c r="E447" s="280">
        <v>303</v>
      </c>
      <c r="F447" s="280">
        <v>296.5</v>
      </c>
      <c r="G447" s="280">
        <v>286</v>
      </c>
      <c r="H447" s="280">
        <v>320</v>
      </c>
      <c r="I447" s="280">
        <v>330.5</v>
      </c>
      <c r="J447" s="280">
        <v>337</v>
      </c>
      <c r="K447" s="278">
        <v>324</v>
      </c>
      <c r="L447" s="278">
        <v>307</v>
      </c>
      <c r="M447" s="278">
        <v>3.6482800000000002</v>
      </c>
    </row>
    <row r="448" spans="1:13">
      <c r="A448" s="269">
        <v>438</v>
      </c>
      <c r="B448" s="278" t="s">
        <v>543</v>
      </c>
      <c r="C448" s="278">
        <v>58.05</v>
      </c>
      <c r="D448" s="280">
        <v>58.133333333333326</v>
      </c>
      <c r="E448" s="280">
        <v>56.466666666666654</v>
      </c>
      <c r="F448" s="280">
        <v>54.883333333333326</v>
      </c>
      <c r="G448" s="280">
        <v>53.216666666666654</v>
      </c>
      <c r="H448" s="280">
        <v>59.716666666666654</v>
      </c>
      <c r="I448" s="280">
        <v>61.383333333333326</v>
      </c>
      <c r="J448" s="280">
        <v>62.966666666666654</v>
      </c>
      <c r="K448" s="278">
        <v>59.8</v>
      </c>
      <c r="L448" s="278">
        <v>56.55</v>
      </c>
      <c r="M448" s="278">
        <v>0.47891</v>
      </c>
    </row>
    <row r="449" spans="1:13">
      <c r="A449" s="269">
        <v>439</v>
      </c>
      <c r="B449" s="278" t="s">
        <v>2610</v>
      </c>
      <c r="C449" s="278">
        <v>10938.9</v>
      </c>
      <c r="D449" s="280">
        <v>10860.300000000001</v>
      </c>
      <c r="E449" s="280">
        <v>10730.600000000002</v>
      </c>
      <c r="F449" s="280">
        <v>10522.300000000001</v>
      </c>
      <c r="G449" s="280">
        <v>10392.600000000002</v>
      </c>
      <c r="H449" s="280">
        <v>11068.600000000002</v>
      </c>
      <c r="I449" s="280">
        <v>11198.300000000003</v>
      </c>
      <c r="J449" s="280">
        <v>11406.600000000002</v>
      </c>
      <c r="K449" s="278">
        <v>10990</v>
      </c>
      <c r="L449" s="278">
        <v>10652</v>
      </c>
      <c r="M449" s="278">
        <v>1.146E-2</v>
      </c>
    </row>
    <row r="450" spans="1:13">
      <c r="A450" s="269">
        <v>440</v>
      </c>
      <c r="B450" s="278" t="s">
        <v>183</v>
      </c>
      <c r="C450" s="278">
        <v>815.5</v>
      </c>
      <c r="D450" s="280">
        <v>826.9</v>
      </c>
      <c r="E450" s="280">
        <v>799.15</v>
      </c>
      <c r="F450" s="280">
        <v>782.8</v>
      </c>
      <c r="G450" s="280">
        <v>755.05</v>
      </c>
      <c r="H450" s="280">
        <v>843.25</v>
      </c>
      <c r="I450" s="280">
        <v>871</v>
      </c>
      <c r="J450" s="280">
        <v>887.35</v>
      </c>
      <c r="K450" s="278">
        <v>854.65</v>
      </c>
      <c r="L450" s="278">
        <v>810.55</v>
      </c>
      <c r="M450" s="278">
        <v>6.2090899999999998</v>
      </c>
    </row>
    <row r="451" spans="1:13">
      <c r="A451" s="269">
        <v>441</v>
      </c>
      <c r="B451" s="278" t="s">
        <v>3467</v>
      </c>
      <c r="C451" s="278">
        <v>342.9</v>
      </c>
      <c r="D451" s="280">
        <v>346.31666666666666</v>
      </c>
      <c r="E451" s="280">
        <v>337.0333333333333</v>
      </c>
      <c r="F451" s="280">
        <v>331.16666666666663</v>
      </c>
      <c r="G451" s="280">
        <v>321.88333333333327</v>
      </c>
      <c r="H451" s="280">
        <v>352.18333333333334</v>
      </c>
      <c r="I451" s="280">
        <v>361.46666666666675</v>
      </c>
      <c r="J451" s="280">
        <v>367.33333333333337</v>
      </c>
      <c r="K451" s="278">
        <v>355.6</v>
      </c>
      <c r="L451" s="278">
        <v>340.45</v>
      </c>
      <c r="M451" s="278">
        <v>37.672310000000003</v>
      </c>
    </row>
    <row r="452" spans="1:13">
      <c r="A452" s="269">
        <v>442</v>
      </c>
      <c r="B452" s="278" t="s">
        <v>544</v>
      </c>
      <c r="C452" s="278">
        <v>754.85</v>
      </c>
      <c r="D452" s="280">
        <v>774</v>
      </c>
      <c r="E452" s="280">
        <v>723.2</v>
      </c>
      <c r="F452" s="280">
        <v>691.55000000000007</v>
      </c>
      <c r="G452" s="280">
        <v>640.75000000000011</v>
      </c>
      <c r="H452" s="280">
        <v>805.65</v>
      </c>
      <c r="I452" s="280">
        <v>856.44999999999993</v>
      </c>
      <c r="J452" s="280">
        <v>888.09999999999991</v>
      </c>
      <c r="K452" s="278">
        <v>824.8</v>
      </c>
      <c r="L452" s="278">
        <v>742.35</v>
      </c>
      <c r="M452" s="278">
        <v>3.7353399999999999</v>
      </c>
    </row>
    <row r="453" spans="1:13">
      <c r="A453" s="269">
        <v>443</v>
      </c>
      <c r="B453" s="278" t="s">
        <v>184</v>
      </c>
      <c r="C453" s="278">
        <v>76.95</v>
      </c>
      <c r="D453" s="280">
        <v>76.783333333333346</v>
      </c>
      <c r="E453" s="280">
        <v>75.366666666666688</v>
      </c>
      <c r="F453" s="280">
        <v>73.783333333333346</v>
      </c>
      <c r="G453" s="280">
        <v>72.366666666666688</v>
      </c>
      <c r="H453" s="280">
        <v>78.366666666666688</v>
      </c>
      <c r="I453" s="280">
        <v>79.783333333333346</v>
      </c>
      <c r="J453" s="280">
        <v>81.366666666666688</v>
      </c>
      <c r="K453" s="278">
        <v>78.2</v>
      </c>
      <c r="L453" s="278">
        <v>75.2</v>
      </c>
      <c r="M453" s="278">
        <v>348.25466</v>
      </c>
    </row>
    <row r="454" spans="1:13">
      <c r="A454" s="269">
        <v>444</v>
      </c>
      <c r="B454" s="278" t="s">
        <v>185</v>
      </c>
      <c r="C454" s="278">
        <v>34.299999999999997</v>
      </c>
      <c r="D454" s="280">
        <v>34.31666666666667</v>
      </c>
      <c r="E454" s="280">
        <v>33.683333333333337</v>
      </c>
      <c r="F454" s="280">
        <v>33.06666666666667</v>
      </c>
      <c r="G454" s="280">
        <v>32.433333333333337</v>
      </c>
      <c r="H454" s="280">
        <v>34.933333333333337</v>
      </c>
      <c r="I454" s="280">
        <v>35.566666666666677</v>
      </c>
      <c r="J454" s="280">
        <v>36.183333333333337</v>
      </c>
      <c r="K454" s="278">
        <v>34.950000000000003</v>
      </c>
      <c r="L454" s="278">
        <v>33.700000000000003</v>
      </c>
      <c r="M454" s="278">
        <v>22.82255</v>
      </c>
    </row>
    <row r="455" spans="1:13">
      <c r="A455" s="269">
        <v>445</v>
      </c>
      <c r="B455" s="278" t="s">
        <v>186</v>
      </c>
      <c r="C455" s="278">
        <v>30.7</v>
      </c>
      <c r="D455" s="280">
        <v>30.883333333333336</v>
      </c>
      <c r="E455" s="280">
        <v>30.316666666666674</v>
      </c>
      <c r="F455" s="280">
        <v>29.933333333333337</v>
      </c>
      <c r="G455" s="280">
        <v>29.366666666666674</v>
      </c>
      <c r="H455" s="280">
        <v>31.266666666666673</v>
      </c>
      <c r="I455" s="280">
        <v>31.833333333333336</v>
      </c>
      <c r="J455" s="280">
        <v>32.216666666666669</v>
      </c>
      <c r="K455" s="278">
        <v>31.45</v>
      </c>
      <c r="L455" s="278">
        <v>30.5</v>
      </c>
      <c r="M455" s="278">
        <v>106.19659</v>
      </c>
    </row>
    <row r="456" spans="1:13">
      <c r="A456" s="269">
        <v>446</v>
      </c>
      <c r="B456" s="278" t="s">
        <v>187</v>
      </c>
      <c r="C456" s="278">
        <v>273.55</v>
      </c>
      <c r="D456" s="280">
        <v>272.83333333333331</v>
      </c>
      <c r="E456" s="280">
        <v>270.26666666666665</v>
      </c>
      <c r="F456" s="280">
        <v>266.98333333333335</v>
      </c>
      <c r="G456" s="280">
        <v>264.41666666666669</v>
      </c>
      <c r="H456" s="280">
        <v>276.11666666666662</v>
      </c>
      <c r="I456" s="280">
        <v>278.68333333333334</v>
      </c>
      <c r="J456" s="280">
        <v>281.96666666666658</v>
      </c>
      <c r="K456" s="278">
        <v>275.39999999999998</v>
      </c>
      <c r="L456" s="278">
        <v>269.55</v>
      </c>
      <c r="M456" s="278">
        <v>85.481340000000003</v>
      </c>
    </row>
    <row r="457" spans="1:13">
      <c r="A457" s="269">
        <v>447</v>
      </c>
      <c r="B457" s="278" t="s">
        <v>2626</v>
      </c>
      <c r="C457" s="278">
        <v>16.850000000000001</v>
      </c>
      <c r="D457" s="280">
        <v>16.833333333333336</v>
      </c>
      <c r="E457" s="280">
        <v>16.616666666666671</v>
      </c>
      <c r="F457" s="280">
        <v>16.383333333333336</v>
      </c>
      <c r="G457" s="280">
        <v>16.166666666666671</v>
      </c>
      <c r="H457" s="280">
        <v>17.06666666666667</v>
      </c>
      <c r="I457" s="280">
        <v>17.283333333333339</v>
      </c>
      <c r="J457" s="280">
        <v>17.516666666666669</v>
      </c>
      <c r="K457" s="278">
        <v>17.05</v>
      </c>
      <c r="L457" s="278">
        <v>16.600000000000001</v>
      </c>
      <c r="M457" s="278">
        <v>11.05504</v>
      </c>
    </row>
    <row r="458" spans="1:13">
      <c r="A458" s="269">
        <v>448</v>
      </c>
      <c r="B458" s="278" t="s">
        <v>538</v>
      </c>
      <c r="C458" s="278">
        <v>649.85</v>
      </c>
      <c r="D458" s="280">
        <v>645.63333333333333</v>
      </c>
      <c r="E458" s="280">
        <v>631.26666666666665</v>
      </c>
      <c r="F458" s="280">
        <v>612.68333333333328</v>
      </c>
      <c r="G458" s="280">
        <v>598.31666666666661</v>
      </c>
      <c r="H458" s="280">
        <v>664.2166666666667</v>
      </c>
      <c r="I458" s="280">
        <v>678.58333333333326</v>
      </c>
      <c r="J458" s="280">
        <v>697.16666666666674</v>
      </c>
      <c r="K458" s="278">
        <v>660</v>
      </c>
      <c r="L458" s="278">
        <v>627.04999999999995</v>
      </c>
      <c r="M458" s="278">
        <v>0.47343000000000002</v>
      </c>
    </row>
    <row r="459" spans="1:13">
      <c r="A459" s="269">
        <v>449</v>
      </c>
      <c r="B459" s="278" t="s">
        <v>539</v>
      </c>
      <c r="C459" s="278">
        <v>396.7</v>
      </c>
      <c r="D459" s="280">
        <v>400.13333333333338</v>
      </c>
      <c r="E459" s="280">
        <v>389.26666666666677</v>
      </c>
      <c r="F459" s="280">
        <v>381.83333333333337</v>
      </c>
      <c r="G459" s="280">
        <v>370.96666666666675</v>
      </c>
      <c r="H459" s="280">
        <v>407.56666666666678</v>
      </c>
      <c r="I459" s="280">
        <v>418.43333333333345</v>
      </c>
      <c r="J459" s="280">
        <v>425.86666666666679</v>
      </c>
      <c r="K459" s="278">
        <v>411</v>
      </c>
      <c r="L459" s="278">
        <v>392.7</v>
      </c>
      <c r="M459" s="278">
        <v>3.4349999999999999E-2</v>
      </c>
    </row>
    <row r="460" spans="1:13">
      <c r="A460" s="269">
        <v>450</v>
      </c>
      <c r="B460" s="278" t="s">
        <v>188</v>
      </c>
      <c r="C460" s="278">
        <v>1859.05</v>
      </c>
      <c r="D460" s="280">
        <v>1853.2166666666665</v>
      </c>
      <c r="E460" s="280">
        <v>1838.4333333333329</v>
      </c>
      <c r="F460" s="280">
        <v>1817.8166666666664</v>
      </c>
      <c r="G460" s="280">
        <v>1803.0333333333328</v>
      </c>
      <c r="H460" s="280">
        <v>1873.833333333333</v>
      </c>
      <c r="I460" s="280">
        <v>1888.6166666666663</v>
      </c>
      <c r="J460" s="280">
        <v>1909.2333333333331</v>
      </c>
      <c r="K460" s="278">
        <v>1868</v>
      </c>
      <c r="L460" s="278">
        <v>1832.6</v>
      </c>
      <c r="M460" s="278">
        <v>26.785119999999999</v>
      </c>
    </row>
    <row r="461" spans="1:13">
      <c r="A461" s="269">
        <v>451</v>
      </c>
      <c r="B461" s="278" t="s">
        <v>545</v>
      </c>
      <c r="C461" s="278">
        <v>1550.1</v>
      </c>
      <c r="D461" s="280">
        <v>1544.7166666666665</v>
      </c>
      <c r="E461" s="280">
        <v>1522.4333333333329</v>
      </c>
      <c r="F461" s="280">
        <v>1494.7666666666664</v>
      </c>
      <c r="G461" s="280">
        <v>1472.4833333333329</v>
      </c>
      <c r="H461" s="280">
        <v>1572.383333333333</v>
      </c>
      <c r="I461" s="280">
        <v>1594.6666666666663</v>
      </c>
      <c r="J461" s="280">
        <v>1622.333333333333</v>
      </c>
      <c r="K461" s="278">
        <v>1567</v>
      </c>
      <c r="L461" s="278">
        <v>1517.05</v>
      </c>
      <c r="M461" s="278">
        <v>0.13777</v>
      </c>
    </row>
    <row r="462" spans="1:13">
      <c r="A462" s="269">
        <v>452</v>
      </c>
      <c r="B462" s="278" t="s">
        <v>189</v>
      </c>
      <c r="C462" s="278">
        <v>520.4</v>
      </c>
      <c r="D462" s="280">
        <v>521.48333333333335</v>
      </c>
      <c r="E462" s="280">
        <v>514.4666666666667</v>
      </c>
      <c r="F462" s="280">
        <v>508.5333333333333</v>
      </c>
      <c r="G462" s="280">
        <v>501.51666666666665</v>
      </c>
      <c r="H462" s="280">
        <v>527.41666666666674</v>
      </c>
      <c r="I462" s="280">
        <v>534.43333333333339</v>
      </c>
      <c r="J462" s="280">
        <v>540.36666666666679</v>
      </c>
      <c r="K462" s="278">
        <v>528.5</v>
      </c>
      <c r="L462" s="278">
        <v>515.54999999999995</v>
      </c>
      <c r="M462" s="278">
        <v>49.72775</v>
      </c>
    </row>
    <row r="463" spans="1:13">
      <c r="A463" s="269">
        <v>453</v>
      </c>
      <c r="B463" s="278" t="s">
        <v>546</v>
      </c>
      <c r="C463" s="278">
        <v>202.3</v>
      </c>
      <c r="D463" s="280">
        <v>204.1</v>
      </c>
      <c r="E463" s="280">
        <v>199.2</v>
      </c>
      <c r="F463" s="280">
        <v>196.1</v>
      </c>
      <c r="G463" s="280">
        <v>191.2</v>
      </c>
      <c r="H463" s="280">
        <v>207.2</v>
      </c>
      <c r="I463" s="280">
        <v>212.10000000000002</v>
      </c>
      <c r="J463" s="280">
        <v>215.2</v>
      </c>
      <c r="K463" s="278">
        <v>209</v>
      </c>
      <c r="L463" s="278">
        <v>201</v>
      </c>
      <c r="M463" s="278">
        <v>7.0200000000000002E-3</v>
      </c>
    </row>
    <row r="464" spans="1:13">
      <c r="A464" s="269">
        <v>454</v>
      </c>
      <c r="B464" s="278" t="s">
        <v>547</v>
      </c>
      <c r="C464" s="278">
        <v>737.25</v>
      </c>
      <c r="D464" s="280">
        <v>738.08333333333337</v>
      </c>
      <c r="E464" s="280">
        <v>711.16666666666674</v>
      </c>
      <c r="F464" s="280">
        <v>685.08333333333337</v>
      </c>
      <c r="G464" s="280">
        <v>658.16666666666674</v>
      </c>
      <c r="H464" s="280">
        <v>764.16666666666674</v>
      </c>
      <c r="I464" s="280">
        <v>791.08333333333348</v>
      </c>
      <c r="J464" s="280">
        <v>817.16666666666674</v>
      </c>
      <c r="K464" s="278">
        <v>765</v>
      </c>
      <c r="L464" s="278">
        <v>712</v>
      </c>
      <c r="M464" s="278">
        <v>2.3553999999999999</v>
      </c>
    </row>
    <row r="465" spans="1:13">
      <c r="A465" s="269">
        <v>455</v>
      </c>
      <c r="B465" s="278" t="s">
        <v>548</v>
      </c>
      <c r="C465" s="278">
        <v>519.35</v>
      </c>
      <c r="D465" s="280">
        <v>522.88333333333333</v>
      </c>
      <c r="E465" s="280">
        <v>513.76666666666665</v>
      </c>
      <c r="F465" s="280">
        <v>508.18333333333328</v>
      </c>
      <c r="G465" s="280">
        <v>499.06666666666661</v>
      </c>
      <c r="H465" s="280">
        <v>528.4666666666667</v>
      </c>
      <c r="I465" s="280">
        <v>537.58333333333326</v>
      </c>
      <c r="J465" s="280">
        <v>543.16666666666674</v>
      </c>
      <c r="K465" s="278">
        <v>532</v>
      </c>
      <c r="L465" s="278">
        <v>517.29999999999995</v>
      </c>
      <c r="M465" s="278">
        <v>0.83614999999999995</v>
      </c>
    </row>
    <row r="466" spans="1:13">
      <c r="A466" s="269">
        <v>456</v>
      </c>
      <c r="B466" s="278" t="s">
        <v>553</v>
      </c>
      <c r="C466" s="278">
        <v>339.15</v>
      </c>
      <c r="D466" s="280">
        <v>338.36666666666662</v>
      </c>
      <c r="E466" s="280">
        <v>333.73333333333323</v>
      </c>
      <c r="F466" s="280">
        <v>328.31666666666661</v>
      </c>
      <c r="G466" s="280">
        <v>323.68333333333322</v>
      </c>
      <c r="H466" s="280">
        <v>343.78333333333325</v>
      </c>
      <c r="I466" s="280">
        <v>348.41666666666657</v>
      </c>
      <c r="J466" s="280">
        <v>353.83333333333326</v>
      </c>
      <c r="K466" s="278">
        <v>343</v>
      </c>
      <c r="L466" s="278">
        <v>332.95</v>
      </c>
      <c r="M466" s="278">
        <v>0.41354999999999997</v>
      </c>
    </row>
    <row r="467" spans="1:13">
      <c r="A467" s="269">
        <v>457</v>
      </c>
      <c r="B467" s="278" t="s">
        <v>549</v>
      </c>
      <c r="C467" s="278">
        <v>34.25</v>
      </c>
      <c r="D467" s="280">
        <v>34.283333333333331</v>
      </c>
      <c r="E467" s="280">
        <v>33.566666666666663</v>
      </c>
      <c r="F467" s="280">
        <v>32.883333333333333</v>
      </c>
      <c r="G467" s="280">
        <v>32.166666666666664</v>
      </c>
      <c r="H467" s="280">
        <v>34.966666666666661</v>
      </c>
      <c r="I467" s="280">
        <v>35.68333333333333</v>
      </c>
      <c r="J467" s="280">
        <v>36.36666666666666</v>
      </c>
      <c r="K467" s="278">
        <v>35</v>
      </c>
      <c r="L467" s="278">
        <v>33.6</v>
      </c>
      <c r="M467" s="278">
        <v>2.39527</v>
      </c>
    </row>
    <row r="468" spans="1:13">
      <c r="A468" s="269">
        <v>458</v>
      </c>
      <c r="B468" s="278" t="s">
        <v>550</v>
      </c>
      <c r="C468" s="278">
        <v>888.9</v>
      </c>
      <c r="D468" s="280">
        <v>875.9666666666667</v>
      </c>
      <c r="E468" s="280">
        <v>852.93333333333339</v>
      </c>
      <c r="F468" s="280">
        <v>816.9666666666667</v>
      </c>
      <c r="G468" s="280">
        <v>793.93333333333339</v>
      </c>
      <c r="H468" s="280">
        <v>911.93333333333339</v>
      </c>
      <c r="I468" s="280">
        <v>934.9666666666667</v>
      </c>
      <c r="J468" s="280">
        <v>970.93333333333339</v>
      </c>
      <c r="K468" s="278">
        <v>899</v>
      </c>
      <c r="L468" s="278">
        <v>840</v>
      </c>
      <c r="M468" s="278">
        <v>0.47062999999999999</v>
      </c>
    </row>
    <row r="469" spans="1:13">
      <c r="A469" s="269">
        <v>459</v>
      </c>
      <c r="B469" s="278" t="s">
        <v>190</v>
      </c>
      <c r="C469" s="278">
        <v>932.85</v>
      </c>
      <c r="D469" s="280">
        <v>929.94999999999993</v>
      </c>
      <c r="E469" s="280">
        <v>919.89999999999986</v>
      </c>
      <c r="F469" s="280">
        <v>906.94999999999993</v>
      </c>
      <c r="G469" s="280">
        <v>896.89999999999986</v>
      </c>
      <c r="H469" s="280">
        <v>942.89999999999986</v>
      </c>
      <c r="I469" s="280">
        <v>952.94999999999982</v>
      </c>
      <c r="J469" s="280">
        <v>965.89999999999986</v>
      </c>
      <c r="K469" s="278">
        <v>940</v>
      </c>
      <c r="L469" s="278">
        <v>917</v>
      </c>
      <c r="M469" s="278">
        <v>25.481829999999999</v>
      </c>
    </row>
    <row r="470" spans="1:13">
      <c r="A470" s="269">
        <v>460</v>
      </c>
      <c r="B470" s="278" t="s">
        <v>191</v>
      </c>
      <c r="C470" s="278">
        <v>2480.65</v>
      </c>
      <c r="D470" s="280">
        <v>2505.2166666666667</v>
      </c>
      <c r="E470" s="280">
        <v>2435.4333333333334</v>
      </c>
      <c r="F470" s="280">
        <v>2390.2166666666667</v>
      </c>
      <c r="G470" s="280">
        <v>2320.4333333333334</v>
      </c>
      <c r="H470" s="280">
        <v>2550.4333333333334</v>
      </c>
      <c r="I470" s="280">
        <v>2620.2166666666672</v>
      </c>
      <c r="J470" s="280">
        <v>2665.4333333333334</v>
      </c>
      <c r="K470" s="278">
        <v>2575</v>
      </c>
      <c r="L470" s="278">
        <v>2460</v>
      </c>
      <c r="M470" s="278">
        <v>6.9356400000000002</v>
      </c>
    </row>
    <row r="471" spans="1:13">
      <c r="A471" s="269">
        <v>461</v>
      </c>
      <c r="B471" s="278" t="s">
        <v>192</v>
      </c>
      <c r="C471" s="278">
        <v>311.7</v>
      </c>
      <c r="D471" s="280">
        <v>310.38333333333333</v>
      </c>
      <c r="E471" s="280">
        <v>306.56666666666666</v>
      </c>
      <c r="F471" s="280">
        <v>301.43333333333334</v>
      </c>
      <c r="G471" s="280">
        <v>297.61666666666667</v>
      </c>
      <c r="H471" s="280">
        <v>315.51666666666665</v>
      </c>
      <c r="I471" s="280">
        <v>319.33333333333326</v>
      </c>
      <c r="J471" s="280">
        <v>324.46666666666664</v>
      </c>
      <c r="K471" s="278">
        <v>314.2</v>
      </c>
      <c r="L471" s="278">
        <v>305.25</v>
      </c>
      <c r="M471" s="278">
        <v>8.1150000000000002</v>
      </c>
    </row>
    <row r="472" spans="1:13">
      <c r="A472" s="269">
        <v>462</v>
      </c>
      <c r="B472" s="278" t="s">
        <v>551</v>
      </c>
      <c r="C472" s="278">
        <v>491.75</v>
      </c>
      <c r="D472" s="280">
        <v>488.05</v>
      </c>
      <c r="E472" s="280">
        <v>475.1</v>
      </c>
      <c r="F472" s="280">
        <v>458.45</v>
      </c>
      <c r="G472" s="280">
        <v>445.5</v>
      </c>
      <c r="H472" s="280">
        <v>504.70000000000005</v>
      </c>
      <c r="I472" s="280">
        <v>517.65</v>
      </c>
      <c r="J472" s="280">
        <v>534.30000000000007</v>
      </c>
      <c r="K472" s="278">
        <v>501</v>
      </c>
      <c r="L472" s="278">
        <v>471.4</v>
      </c>
      <c r="M472" s="278">
        <v>12.99395</v>
      </c>
    </row>
    <row r="473" spans="1:13">
      <c r="A473" s="269">
        <v>463</v>
      </c>
      <c r="B473" s="278" t="s">
        <v>552</v>
      </c>
      <c r="C473" s="278">
        <v>4.95</v>
      </c>
      <c r="D473" s="280">
        <v>4.95</v>
      </c>
      <c r="E473" s="280">
        <v>4.9000000000000004</v>
      </c>
      <c r="F473" s="280">
        <v>4.8500000000000005</v>
      </c>
      <c r="G473" s="280">
        <v>4.8000000000000007</v>
      </c>
      <c r="H473" s="280">
        <v>5</v>
      </c>
      <c r="I473" s="280">
        <v>5.0499999999999989</v>
      </c>
      <c r="J473" s="280">
        <v>5.0999999999999996</v>
      </c>
      <c r="K473" s="278">
        <v>5</v>
      </c>
      <c r="L473" s="278">
        <v>4.9000000000000004</v>
      </c>
      <c r="M473" s="278">
        <v>55.784509999999997</v>
      </c>
    </row>
    <row r="474" spans="1:13">
      <c r="A474" s="269">
        <v>464</v>
      </c>
      <c r="B474" s="278" t="s">
        <v>705</v>
      </c>
      <c r="C474" s="278">
        <v>64.900000000000006</v>
      </c>
      <c r="D474" s="280">
        <v>65.666666666666671</v>
      </c>
      <c r="E474" s="280">
        <v>63.333333333333343</v>
      </c>
      <c r="F474" s="280">
        <v>61.766666666666666</v>
      </c>
      <c r="G474" s="280">
        <v>59.433333333333337</v>
      </c>
      <c r="H474" s="280">
        <v>67.233333333333348</v>
      </c>
      <c r="I474" s="280">
        <v>69.566666666666691</v>
      </c>
      <c r="J474" s="280">
        <v>71.133333333333354</v>
      </c>
      <c r="K474" s="278">
        <v>68</v>
      </c>
      <c r="L474" s="278">
        <v>64.099999999999994</v>
      </c>
      <c r="M474" s="278">
        <v>0.13583000000000001</v>
      </c>
    </row>
    <row r="475" spans="1:13">
      <c r="A475" s="269">
        <v>465</v>
      </c>
      <c r="B475" s="278" t="s">
        <v>540</v>
      </c>
      <c r="C475" s="278">
        <v>4582.6000000000004</v>
      </c>
      <c r="D475" s="280">
        <v>4597.5333333333338</v>
      </c>
      <c r="E475" s="280">
        <v>4486.0666666666675</v>
      </c>
      <c r="F475" s="280">
        <v>4389.5333333333338</v>
      </c>
      <c r="G475" s="280">
        <v>4278.0666666666675</v>
      </c>
      <c r="H475" s="280">
        <v>4694.0666666666675</v>
      </c>
      <c r="I475" s="280">
        <v>4805.5333333333328</v>
      </c>
      <c r="J475" s="280">
        <v>4902.0666666666675</v>
      </c>
      <c r="K475" s="278">
        <v>4709</v>
      </c>
      <c r="L475" s="278">
        <v>4501</v>
      </c>
      <c r="M475" s="278">
        <v>3.807E-2</v>
      </c>
    </row>
    <row r="476" spans="1:13">
      <c r="A476" s="269">
        <v>466</v>
      </c>
      <c r="B476" s="246" t="s">
        <v>542</v>
      </c>
      <c r="C476" s="278">
        <v>19.600000000000001</v>
      </c>
      <c r="D476" s="280">
        <v>19.633333333333336</v>
      </c>
      <c r="E476" s="280">
        <v>19.266666666666673</v>
      </c>
      <c r="F476" s="280">
        <v>18.933333333333337</v>
      </c>
      <c r="G476" s="280">
        <v>18.566666666666674</v>
      </c>
      <c r="H476" s="280">
        <v>19.966666666666672</v>
      </c>
      <c r="I476" s="280">
        <v>20.333333333333339</v>
      </c>
      <c r="J476" s="280">
        <v>20.666666666666671</v>
      </c>
      <c r="K476" s="278">
        <v>20</v>
      </c>
      <c r="L476" s="278">
        <v>19.3</v>
      </c>
      <c r="M476" s="278">
        <v>17.051480000000002</v>
      </c>
    </row>
    <row r="477" spans="1:13">
      <c r="A477" s="269">
        <v>467</v>
      </c>
      <c r="B477" s="246" t="s">
        <v>193</v>
      </c>
      <c r="C477" s="278">
        <v>296.3</v>
      </c>
      <c r="D477" s="280">
        <v>297.46666666666664</v>
      </c>
      <c r="E477" s="280">
        <v>290.18333333333328</v>
      </c>
      <c r="F477" s="280">
        <v>284.06666666666666</v>
      </c>
      <c r="G477" s="280">
        <v>276.7833333333333</v>
      </c>
      <c r="H477" s="280">
        <v>303.58333333333326</v>
      </c>
      <c r="I477" s="280">
        <v>310.86666666666667</v>
      </c>
      <c r="J477" s="280">
        <v>316.98333333333323</v>
      </c>
      <c r="K477" s="278">
        <v>304.75</v>
      </c>
      <c r="L477" s="278">
        <v>291.35000000000002</v>
      </c>
      <c r="M477" s="278">
        <v>39.948639999999997</v>
      </c>
    </row>
    <row r="478" spans="1:13">
      <c r="A478" s="269">
        <v>468</v>
      </c>
      <c r="B478" s="246" t="s">
        <v>541</v>
      </c>
      <c r="C478" s="278">
        <v>194.55</v>
      </c>
      <c r="D478" s="280">
        <v>195.95000000000002</v>
      </c>
      <c r="E478" s="280">
        <v>192.10000000000002</v>
      </c>
      <c r="F478" s="280">
        <v>189.65</v>
      </c>
      <c r="G478" s="280">
        <v>185.8</v>
      </c>
      <c r="H478" s="280">
        <v>198.40000000000003</v>
      </c>
      <c r="I478" s="280">
        <v>202.25</v>
      </c>
      <c r="J478" s="280">
        <v>204.70000000000005</v>
      </c>
      <c r="K478" s="278">
        <v>199.8</v>
      </c>
      <c r="L478" s="278">
        <v>193.5</v>
      </c>
      <c r="M478" s="278">
        <v>0.22302</v>
      </c>
    </row>
    <row r="479" spans="1:13">
      <c r="A479" s="269">
        <v>469</v>
      </c>
      <c r="B479" s="246" t="s">
        <v>194</v>
      </c>
      <c r="C479" s="278">
        <v>931</v>
      </c>
      <c r="D479" s="280">
        <v>922.7166666666667</v>
      </c>
      <c r="E479" s="280">
        <v>908.28333333333342</v>
      </c>
      <c r="F479" s="280">
        <v>885.56666666666672</v>
      </c>
      <c r="G479" s="280">
        <v>871.13333333333344</v>
      </c>
      <c r="H479" s="280">
        <v>945.43333333333339</v>
      </c>
      <c r="I479" s="280">
        <v>959.86666666666679</v>
      </c>
      <c r="J479" s="280">
        <v>982.58333333333337</v>
      </c>
      <c r="K479" s="278">
        <v>937.15</v>
      </c>
      <c r="L479" s="278">
        <v>900</v>
      </c>
      <c r="M479" s="278">
        <v>7.82294</v>
      </c>
    </row>
    <row r="480" spans="1:13">
      <c r="A480" s="269">
        <v>470</v>
      </c>
      <c r="B480" s="246" t="s">
        <v>554</v>
      </c>
      <c r="C480" s="278">
        <v>12.2</v>
      </c>
      <c r="D480" s="280">
        <v>12.316666666666668</v>
      </c>
      <c r="E480" s="280">
        <v>11.983333333333336</v>
      </c>
      <c r="F480" s="280">
        <v>11.766666666666667</v>
      </c>
      <c r="G480" s="280">
        <v>11.433333333333335</v>
      </c>
      <c r="H480" s="280">
        <v>12.533333333333337</v>
      </c>
      <c r="I480" s="280">
        <v>12.866666666666669</v>
      </c>
      <c r="J480" s="280">
        <v>13.083333333333337</v>
      </c>
      <c r="K480" s="278">
        <v>12.65</v>
      </c>
      <c r="L480" s="278">
        <v>12.1</v>
      </c>
      <c r="M480" s="278">
        <v>10.70063</v>
      </c>
    </row>
    <row r="481" spans="1:13">
      <c r="A481" s="269">
        <v>471</v>
      </c>
      <c r="B481" s="246" t="s">
        <v>555</v>
      </c>
      <c r="C481" s="278">
        <v>190.55</v>
      </c>
      <c r="D481" s="280">
        <v>187.88333333333333</v>
      </c>
      <c r="E481" s="280">
        <v>170.76666666666665</v>
      </c>
      <c r="F481" s="280">
        <v>150.98333333333332</v>
      </c>
      <c r="G481" s="280">
        <v>133.86666666666665</v>
      </c>
      <c r="H481" s="280">
        <v>207.66666666666666</v>
      </c>
      <c r="I481" s="280">
        <v>224.78333333333333</v>
      </c>
      <c r="J481" s="280">
        <v>244.56666666666666</v>
      </c>
      <c r="K481" s="278">
        <v>205</v>
      </c>
      <c r="L481" s="278">
        <v>168.1</v>
      </c>
      <c r="M481" s="278">
        <v>7.6667100000000001</v>
      </c>
    </row>
    <row r="482" spans="1:13">
      <c r="A482" s="269">
        <v>472</v>
      </c>
      <c r="B482" s="246" t="s">
        <v>195</v>
      </c>
      <c r="C482" s="278">
        <v>175.45</v>
      </c>
      <c r="D482" s="280">
        <v>171.98333333333332</v>
      </c>
      <c r="E482" s="280">
        <v>165.61666666666665</v>
      </c>
      <c r="F482" s="278">
        <v>155.78333333333333</v>
      </c>
      <c r="G482" s="280">
        <v>149.41666666666666</v>
      </c>
      <c r="H482" s="280">
        <v>181.81666666666663</v>
      </c>
      <c r="I482" s="278">
        <v>188.18333333333331</v>
      </c>
      <c r="J482" s="280">
        <v>198.01666666666662</v>
      </c>
      <c r="K482" s="280">
        <v>178.35</v>
      </c>
      <c r="L482" s="278">
        <v>162.15</v>
      </c>
      <c r="M482" s="280">
        <v>74.393730000000005</v>
      </c>
    </row>
    <row r="483" spans="1:13">
      <c r="A483" s="269">
        <v>473</v>
      </c>
      <c r="B483" s="246" t="s">
        <v>196</v>
      </c>
      <c r="C483" s="278">
        <v>3394</v>
      </c>
      <c r="D483" s="280">
        <v>3396.8333333333335</v>
      </c>
      <c r="E483" s="280">
        <v>3362.666666666667</v>
      </c>
      <c r="F483" s="278">
        <v>3331.3333333333335</v>
      </c>
      <c r="G483" s="280">
        <v>3297.166666666667</v>
      </c>
      <c r="H483" s="280">
        <v>3428.166666666667</v>
      </c>
      <c r="I483" s="278">
        <v>3462.3333333333339</v>
      </c>
      <c r="J483" s="280">
        <v>3493.666666666667</v>
      </c>
      <c r="K483" s="280">
        <v>3431</v>
      </c>
      <c r="L483" s="278">
        <v>3365.5</v>
      </c>
      <c r="M483" s="280">
        <v>7.6779999999999999</v>
      </c>
    </row>
    <row r="484" spans="1:13">
      <c r="A484" s="269">
        <v>474</v>
      </c>
      <c r="B484" s="246" t="s">
        <v>197</v>
      </c>
      <c r="C484" s="246">
        <v>26.8</v>
      </c>
      <c r="D484" s="290">
        <v>27</v>
      </c>
      <c r="E484" s="290">
        <v>26.4</v>
      </c>
      <c r="F484" s="290">
        <v>26</v>
      </c>
      <c r="G484" s="290">
        <v>25.4</v>
      </c>
      <c r="H484" s="290">
        <v>27.4</v>
      </c>
      <c r="I484" s="290">
        <v>28</v>
      </c>
      <c r="J484" s="290">
        <v>28.4</v>
      </c>
      <c r="K484" s="290">
        <v>27.6</v>
      </c>
      <c r="L484" s="290">
        <v>26.6</v>
      </c>
      <c r="M484" s="290">
        <v>62.77037</v>
      </c>
    </row>
    <row r="485" spans="1:13">
      <c r="A485" s="269">
        <v>475</v>
      </c>
      <c r="B485" s="246" t="s">
        <v>198</v>
      </c>
      <c r="C485" s="246">
        <v>360.5</v>
      </c>
      <c r="D485" s="290">
        <v>362.5</v>
      </c>
      <c r="E485" s="290">
        <v>355.05</v>
      </c>
      <c r="F485" s="290">
        <v>349.6</v>
      </c>
      <c r="G485" s="290">
        <v>342.15000000000003</v>
      </c>
      <c r="H485" s="290">
        <v>367.95</v>
      </c>
      <c r="I485" s="290">
        <v>375.40000000000003</v>
      </c>
      <c r="J485" s="290">
        <v>380.84999999999997</v>
      </c>
      <c r="K485" s="290">
        <v>369.95</v>
      </c>
      <c r="L485" s="290">
        <v>357.05</v>
      </c>
      <c r="M485" s="290">
        <v>78.05874</v>
      </c>
    </row>
    <row r="486" spans="1:13">
      <c r="A486" s="269">
        <v>476</v>
      </c>
      <c r="B486" s="246" t="s">
        <v>561</v>
      </c>
      <c r="C486" s="290">
        <v>981.95</v>
      </c>
      <c r="D486" s="290">
        <v>965.76666666666677</v>
      </c>
      <c r="E486" s="290">
        <v>941.53333333333353</v>
      </c>
      <c r="F486" s="290">
        <v>901.11666666666679</v>
      </c>
      <c r="G486" s="290">
        <v>876.88333333333355</v>
      </c>
      <c r="H486" s="290">
        <v>1006.1833333333335</v>
      </c>
      <c r="I486" s="290">
        <v>1030.416666666667</v>
      </c>
      <c r="J486" s="290">
        <v>1070.8333333333335</v>
      </c>
      <c r="K486" s="290">
        <v>990</v>
      </c>
      <c r="L486" s="290">
        <v>925.35</v>
      </c>
      <c r="M486" s="290">
        <v>3.4619999999999998E-2</v>
      </c>
    </row>
    <row r="487" spans="1:13">
      <c r="A487" s="269">
        <v>477</v>
      </c>
      <c r="B487" s="246" t="s">
        <v>562</v>
      </c>
      <c r="C487" s="290">
        <v>25.95</v>
      </c>
      <c r="D487" s="290">
        <v>25.383333333333336</v>
      </c>
      <c r="E487" s="290">
        <v>24.666666666666671</v>
      </c>
      <c r="F487" s="290">
        <v>23.383333333333336</v>
      </c>
      <c r="G487" s="290">
        <v>22.666666666666671</v>
      </c>
      <c r="H487" s="290">
        <v>26.666666666666671</v>
      </c>
      <c r="I487" s="290">
        <v>27.383333333333333</v>
      </c>
      <c r="J487" s="290">
        <v>28.666666666666671</v>
      </c>
      <c r="K487" s="290">
        <v>26.1</v>
      </c>
      <c r="L487" s="290">
        <v>24.1</v>
      </c>
      <c r="M487" s="290">
        <v>25.565190000000001</v>
      </c>
    </row>
    <row r="488" spans="1:13">
      <c r="A488" s="269">
        <v>478</v>
      </c>
      <c r="B488" s="246" t="s">
        <v>286</v>
      </c>
      <c r="C488" s="290">
        <v>145.19999999999999</v>
      </c>
      <c r="D488" s="290">
        <v>144.41666666666666</v>
      </c>
      <c r="E488" s="290">
        <v>141.33333333333331</v>
      </c>
      <c r="F488" s="290">
        <v>137.46666666666667</v>
      </c>
      <c r="G488" s="290">
        <v>134.38333333333333</v>
      </c>
      <c r="H488" s="290">
        <v>148.2833333333333</v>
      </c>
      <c r="I488" s="290">
        <v>151.36666666666662</v>
      </c>
      <c r="J488" s="290">
        <v>155.23333333333329</v>
      </c>
      <c r="K488" s="290">
        <v>147.5</v>
      </c>
      <c r="L488" s="290">
        <v>140.55000000000001</v>
      </c>
      <c r="M488" s="290">
        <v>1.2235</v>
      </c>
    </row>
    <row r="489" spans="1:13">
      <c r="A489" s="269">
        <v>479</v>
      </c>
      <c r="B489" s="246" t="s">
        <v>564</v>
      </c>
      <c r="C489" s="290">
        <v>662.2</v>
      </c>
      <c r="D489" s="290">
        <v>658.23333333333335</v>
      </c>
      <c r="E489" s="290">
        <v>647.4666666666667</v>
      </c>
      <c r="F489" s="290">
        <v>632.73333333333335</v>
      </c>
      <c r="G489" s="290">
        <v>621.9666666666667</v>
      </c>
      <c r="H489" s="290">
        <v>672.9666666666667</v>
      </c>
      <c r="I489" s="290">
        <v>683.73333333333335</v>
      </c>
      <c r="J489" s="290">
        <v>698.4666666666667</v>
      </c>
      <c r="K489" s="290">
        <v>669</v>
      </c>
      <c r="L489" s="290">
        <v>643.5</v>
      </c>
      <c r="M489" s="290">
        <v>2.0041600000000002</v>
      </c>
    </row>
    <row r="490" spans="1:13">
      <c r="A490" s="269">
        <v>480</v>
      </c>
      <c r="B490" s="246" t="s">
        <v>199</v>
      </c>
      <c r="C490" s="290">
        <v>76.849999999999994</v>
      </c>
      <c r="D490" s="290">
        <v>77.149999999999991</v>
      </c>
      <c r="E490" s="290">
        <v>75.499999999999986</v>
      </c>
      <c r="F490" s="290">
        <v>74.149999999999991</v>
      </c>
      <c r="G490" s="290">
        <v>72.499999999999986</v>
      </c>
      <c r="H490" s="290">
        <v>78.499999999999986</v>
      </c>
      <c r="I490" s="290">
        <v>80.149999999999991</v>
      </c>
      <c r="J490" s="290">
        <v>81.499999999999986</v>
      </c>
      <c r="K490" s="290">
        <v>78.8</v>
      </c>
      <c r="L490" s="290">
        <v>75.8</v>
      </c>
      <c r="M490" s="290">
        <v>335.14515</v>
      </c>
    </row>
    <row r="491" spans="1:13">
      <c r="A491" s="269">
        <v>481</v>
      </c>
      <c r="B491" s="246" t="s">
        <v>565</v>
      </c>
      <c r="C491" s="290">
        <v>1125.6500000000001</v>
      </c>
      <c r="D491" s="290">
        <v>1098.7333333333333</v>
      </c>
      <c r="E491" s="290">
        <v>1069.5666666666666</v>
      </c>
      <c r="F491" s="290">
        <v>1013.4833333333333</v>
      </c>
      <c r="G491" s="290">
        <v>984.31666666666661</v>
      </c>
      <c r="H491" s="290">
        <v>1154.8166666666666</v>
      </c>
      <c r="I491" s="290">
        <v>1183.9833333333331</v>
      </c>
      <c r="J491" s="290">
        <v>1240.0666666666666</v>
      </c>
      <c r="K491" s="290">
        <v>1127.9000000000001</v>
      </c>
      <c r="L491" s="290">
        <v>1042.6500000000001</v>
      </c>
      <c r="M491" s="290">
        <v>1.23404</v>
      </c>
    </row>
    <row r="492" spans="1:13">
      <c r="A492" s="269">
        <v>482</v>
      </c>
      <c r="B492" s="246" t="s">
        <v>285</v>
      </c>
      <c r="C492" s="290">
        <v>178.1</v>
      </c>
      <c r="D492" s="290">
        <v>178.76666666666665</v>
      </c>
      <c r="E492" s="290">
        <v>167.5333333333333</v>
      </c>
      <c r="F492" s="290">
        <v>156.96666666666664</v>
      </c>
      <c r="G492" s="290">
        <v>145.73333333333329</v>
      </c>
      <c r="H492" s="290">
        <v>189.33333333333331</v>
      </c>
      <c r="I492" s="290">
        <v>200.56666666666666</v>
      </c>
      <c r="J492" s="290">
        <v>211.13333333333333</v>
      </c>
      <c r="K492" s="290">
        <v>190</v>
      </c>
      <c r="L492" s="290">
        <v>168.2</v>
      </c>
      <c r="M492" s="290">
        <v>21.13824</v>
      </c>
    </row>
    <row r="493" spans="1:13">
      <c r="A493" s="269">
        <v>483</v>
      </c>
      <c r="B493" s="246" t="s">
        <v>566</v>
      </c>
      <c r="C493" s="290">
        <v>961.85</v>
      </c>
      <c r="D493" s="290">
        <v>960.94999999999993</v>
      </c>
      <c r="E493" s="290">
        <v>921.89999999999986</v>
      </c>
      <c r="F493" s="290">
        <v>881.94999999999993</v>
      </c>
      <c r="G493" s="290">
        <v>842.89999999999986</v>
      </c>
      <c r="H493" s="290">
        <v>1000.8999999999999</v>
      </c>
      <c r="I493" s="290">
        <v>1039.9499999999998</v>
      </c>
      <c r="J493" s="290">
        <v>1079.8999999999999</v>
      </c>
      <c r="K493" s="290">
        <v>1000</v>
      </c>
      <c r="L493" s="290">
        <v>921</v>
      </c>
      <c r="M493" s="290">
        <v>3.3715299999999999</v>
      </c>
    </row>
    <row r="494" spans="1:13">
      <c r="A494" s="269">
        <v>484</v>
      </c>
      <c r="B494" s="246" t="s">
        <v>557</v>
      </c>
      <c r="C494" s="290">
        <v>236.75</v>
      </c>
      <c r="D494" s="290">
        <v>232.25</v>
      </c>
      <c r="E494" s="290">
        <v>224.5</v>
      </c>
      <c r="F494" s="290">
        <v>212.25</v>
      </c>
      <c r="G494" s="290">
        <v>204.5</v>
      </c>
      <c r="H494" s="290">
        <v>244.5</v>
      </c>
      <c r="I494" s="290">
        <v>252.25</v>
      </c>
      <c r="J494" s="290">
        <v>264.5</v>
      </c>
      <c r="K494" s="290">
        <v>240</v>
      </c>
      <c r="L494" s="290">
        <v>220</v>
      </c>
      <c r="M494" s="290">
        <v>7.6061300000000003</v>
      </c>
    </row>
    <row r="495" spans="1:13">
      <c r="A495" s="269">
        <v>485</v>
      </c>
      <c r="B495" s="246" t="s">
        <v>556</v>
      </c>
      <c r="C495" s="290">
        <v>1709.3</v>
      </c>
      <c r="D495" s="290">
        <v>1726.2166666666665</v>
      </c>
      <c r="E495" s="290">
        <v>1682.4833333333329</v>
      </c>
      <c r="F495" s="290">
        <v>1655.6666666666665</v>
      </c>
      <c r="G495" s="290">
        <v>1611.9333333333329</v>
      </c>
      <c r="H495" s="290">
        <v>1753.0333333333328</v>
      </c>
      <c r="I495" s="290">
        <v>1796.7666666666664</v>
      </c>
      <c r="J495" s="290">
        <v>1823.5833333333328</v>
      </c>
      <c r="K495" s="290">
        <v>1769.95</v>
      </c>
      <c r="L495" s="290">
        <v>1699.4</v>
      </c>
      <c r="M495" s="290">
        <v>0.26562000000000002</v>
      </c>
    </row>
    <row r="496" spans="1:13">
      <c r="A496" s="269">
        <v>486</v>
      </c>
      <c r="B496" s="246" t="s">
        <v>200</v>
      </c>
      <c r="C496" s="290">
        <v>496.8</v>
      </c>
      <c r="D496" s="290">
        <v>496.90000000000003</v>
      </c>
      <c r="E496" s="290">
        <v>492.10000000000008</v>
      </c>
      <c r="F496" s="290">
        <v>487.40000000000003</v>
      </c>
      <c r="G496" s="290">
        <v>482.60000000000008</v>
      </c>
      <c r="H496" s="290">
        <v>501.60000000000008</v>
      </c>
      <c r="I496" s="290">
        <v>506.40000000000003</v>
      </c>
      <c r="J496" s="290">
        <v>511.10000000000008</v>
      </c>
      <c r="K496" s="290">
        <v>501.7</v>
      </c>
      <c r="L496" s="290">
        <v>492.2</v>
      </c>
      <c r="M496" s="290">
        <v>19.46332</v>
      </c>
    </row>
    <row r="497" spans="1:13">
      <c r="A497" s="269">
        <v>487</v>
      </c>
      <c r="B497" s="246" t="s">
        <v>558</v>
      </c>
      <c r="C497" s="290">
        <v>168.9</v>
      </c>
      <c r="D497" s="290">
        <v>168.96666666666667</v>
      </c>
      <c r="E497" s="290">
        <v>163.43333333333334</v>
      </c>
      <c r="F497" s="290">
        <v>157.96666666666667</v>
      </c>
      <c r="G497" s="290">
        <v>152.43333333333334</v>
      </c>
      <c r="H497" s="290">
        <v>174.43333333333334</v>
      </c>
      <c r="I497" s="290">
        <v>179.9666666666667</v>
      </c>
      <c r="J497" s="290">
        <v>185.43333333333334</v>
      </c>
      <c r="K497" s="290">
        <v>174.5</v>
      </c>
      <c r="L497" s="290">
        <v>163.5</v>
      </c>
      <c r="M497" s="290">
        <v>0.92283000000000004</v>
      </c>
    </row>
    <row r="498" spans="1:13">
      <c r="A498" s="269">
        <v>488</v>
      </c>
      <c r="B498" s="246" t="s">
        <v>559</v>
      </c>
      <c r="C498" s="290">
        <v>2910.3</v>
      </c>
      <c r="D498" s="290">
        <v>2867.4333333333329</v>
      </c>
      <c r="E498" s="290">
        <v>2792.8666666666659</v>
      </c>
      <c r="F498" s="290">
        <v>2675.4333333333329</v>
      </c>
      <c r="G498" s="290">
        <v>2600.8666666666659</v>
      </c>
      <c r="H498" s="290">
        <v>2984.8666666666659</v>
      </c>
      <c r="I498" s="290">
        <v>3059.4333333333325</v>
      </c>
      <c r="J498" s="290">
        <v>3176.8666666666659</v>
      </c>
      <c r="K498" s="290">
        <v>2942</v>
      </c>
      <c r="L498" s="290">
        <v>2750</v>
      </c>
      <c r="M498" s="290">
        <v>0.42559000000000002</v>
      </c>
    </row>
    <row r="499" spans="1:13">
      <c r="A499" s="269">
        <v>489</v>
      </c>
      <c r="B499" s="246" t="s">
        <v>563</v>
      </c>
      <c r="C499" s="290">
        <v>632.1</v>
      </c>
      <c r="D499" s="290">
        <v>629.01666666666665</v>
      </c>
      <c r="E499" s="290">
        <v>623.13333333333333</v>
      </c>
      <c r="F499" s="290">
        <v>614.16666666666663</v>
      </c>
      <c r="G499" s="290">
        <v>608.2833333333333</v>
      </c>
      <c r="H499" s="290">
        <v>637.98333333333335</v>
      </c>
      <c r="I499" s="290">
        <v>643.86666666666656</v>
      </c>
      <c r="J499" s="290">
        <v>652.83333333333337</v>
      </c>
      <c r="K499" s="290">
        <v>634.9</v>
      </c>
      <c r="L499" s="290">
        <v>620.04999999999995</v>
      </c>
      <c r="M499" s="290">
        <v>0.1221</v>
      </c>
    </row>
    <row r="500" spans="1:13">
      <c r="A500" s="269">
        <v>490</v>
      </c>
      <c r="B500" s="246" t="s">
        <v>560</v>
      </c>
      <c r="C500" s="290">
        <v>129.55000000000001</v>
      </c>
      <c r="D500" s="290">
        <v>129.03333333333333</v>
      </c>
      <c r="E500" s="290">
        <v>128.51666666666665</v>
      </c>
      <c r="F500" s="290">
        <v>127.48333333333332</v>
      </c>
      <c r="G500" s="290">
        <v>126.96666666666664</v>
      </c>
      <c r="H500" s="290">
        <v>130.06666666666666</v>
      </c>
      <c r="I500" s="290">
        <v>130.58333333333337</v>
      </c>
      <c r="J500" s="290">
        <v>131.61666666666667</v>
      </c>
      <c r="K500" s="290">
        <v>129.55000000000001</v>
      </c>
      <c r="L500" s="290">
        <v>128</v>
      </c>
      <c r="M500" s="290">
        <v>0.72836999999999996</v>
      </c>
    </row>
    <row r="501" spans="1:13">
      <c r="A501" s="269">
        <v>491</v>
      </c>
      <c r="B501" s="246" t="s">
        <v>567</v>
      </c>
      <c r="C501" s="290">
        <v>6300.05</v>
      </c>
      <c r="D501" s="290">
        <v>6322</v>
      </c>
      <c r="E501" s="290">
        <v>6254.05</v>
      </c>
      <c r="F501" s="290">
        <v>6208.05</v>
      </c>
      <c r="G501" s="290">
        <v>6140.1</v>
      </c>
      <c r="H501" s="290">
        <v>6368</v>
      </c>
      <c r="I501" s="290">
        <v>6435.9500000000007</v>
      </c>
      <c r="J501" s="290">
        <v>6481.95</v>
      </c>
      <c r="K501" s="290">
        <v>6389.95</v>
      </c>
      <c r="L501" s="290">
        <v>6276</v>
      </c>
      <c r="M501" s="290">
        <v>2.4629999999999999E-2</v>
      </c>
    </row>
    <row r="502" spans="1:13">
      <c r="A502" s="269">
        <v>492</v>
      </c>
      <c r="B502" s="246" t="s">
        <v>568</v>
      </c>
      <c r="C502" s="290">
        <v>65.400000000000006</v>
      </c>
      <c r="D502" s="290">
        <v>65.716666666666683</v>
      </c>
      <c r="E502" s="290">
        <v>64.733333333333363</v>
      </c>
      <c r="F502" s="290">
        <v>64.066666666666677</v>
      </c>
      <c r="G502" s="290">
        <v>63.083333333333357</v>
      </c>
      <c r="H502" s="290">
        <v>66.383333333333368</v>
      </c>
      <c r="I502" s="290">
        <v>67.366666666666688</v>
      </c>
      <c r="J502" s="290">
        <v>68.033333333333374</v>
      </c>
      <c r="K502" s="290">
        <v>66.7</v>
      </c>
      <c r="L502" s="290">
        <v>65.05</v>
      </c>
      <c r="M502" s="290">
        <v>2.6560600000000001</v>
      </c>
    </row>
    <row r="503" spans="1:13">
      <c r="A503" s="269">
        <v>493</v>
      </c>
      <c r="B503" s="246" t="s">
        <v>569</v>
      </c>
      <c r="C503" s="290">
        <v>26.5</v>
      </c>
      <c r="D503" s="290">
        <v>26.683333333333334</v>
      </c>
      <c r="E503" s="290">
        <v>25.516666666666666</v>
      </c>
      <c r="F503" s="290">
        <v>24.533333333333331</v>
      </c>
      <c r="G503" s="290">
        <v>23.366666666666664</v>
      </c>
      <c r="H503" s="290">
        <v>27.666666666666668</v>
      </c>
      <c r="I503" s="290">
        <v>28.833333333333332</v>
      </c>
      <c r="J503" s="290">
        <v>29.81666666666667</v>
      </c>
      <c r="K503" s="290">
        <v>27.85</v>
      </c>
      <c r="L503" s="290">
        <v>25.7</v>
      </c>
      <c r="M503" s="290">
        <v>6.1125299999999996</v>
      </c>
    </row>
    <row r="504" spans="1:13">
      <c r="A504" s="269">
        <v>494</v>
      </c>
      <c r="B504" s="246" t="s">
        <v>2853</v>
      </c>
      <c r="C504" s="290">
        <v>291.55</v>
      </c>
      <c r="D504" s="290">
        <v>290.96666666666664</v>
      </c>
      <c r="E504" s="290">
        <v>286.43333333333328</v>
      </c>
      <c r="F504" s="290">
        <v>281.31666666666666</v>
      </c>
      <c r="G504" s="290">
        <v>276.7833333333333</v>
      </c>
      <c r="H504" s="290">
        <v>296.08333333333326</v>
      </c>
      <c r="I504" s="290">
        <v>300.61666666666667</v>
      </c>
      <c r="J504" s="290">
        <v>305.73333333333323</v>
      </c>
      <c r="K504" s="290">
        <v>295.5</v>
      </c>
      <c r="L504" s="290">
        <v>285.85000000000002</v>
      </c>
      <c r="M504" s="290">
        <v>0.39311000000000001</v>
      </c>
    </row>
    <row r="505" spans="1:13">
      <c r="A505" s="269">
        <v>495</v>
      </c>
      <c r="B505" s="246" t="s">
        <v>570</v>
      </c>
      <c r="C505" s="290">
        <v>1944.1</v>
      </c>
      <c r="D505" s="290">
        <v>1932.3666666666668</v>
      </c>
      <c r="E505" s="290">
        <v>1876.7333333333336</v>
      </c>
      <c r="F505" s="290">
        <v>1809.3666666666668</v>
      </c>
      <c r="G505" s="290">
        <v>1753.7333333333336</v>
      </c>
      <c r="H505" s="290">
        <v>1999.7333333333336</v>
      </c>
      <c r="I505" s="290">
        <v>2055.3666666666668</v>
      </c>
      <c r="J505" s="290">
        <v>2122.7333333333336</v>
      </c>
      <c r="K505" s="290">
        <v>1988</v>
      </c>
      <c r="L505" s="290">
        <v>1865</v>
      </c>
      <c r="M505" s="290">
        <v>1.57456</v>
      </c>
    </row>
    <row r="506" spans="1:13">
      <c r="A506" s="269">
        <v>496</v>
      </c>
      <c r="B506" s="246" t="s">
        <v>201</v>
      </c>
      <c r="C506" s="290">
        <v>179.7</v>
      </c>
      <c r="D506" s="290">
        <v>180.21666666666667</v>
      </c>
      <c r="E506" s="290">
        <v>177.48333333333335</v>
      </c>
      <c r="F506" s="290">
        <v>175.26666666666668</v>
      </c>
      <c r="G506" s="290">
        <v>172.53333333333336</v>
      </c>
      <c r="H506" s="290">
        <v>182.43333333333334</v>
      </c>
      <c r="I506" s="290">
        <v>185.16666666666663</v>
      </c>
      <c r="J506" s="290">
        <v>187.38333333333333</v>
      </c>
      <c r="K506" s="290">
        <v>182.95</v>
      </c>
      <c r="L506" s="290">
        <v>178</v>
      </c>
      <c r="M506" s="290">
        <v>66.649169999999998</v>
      </c>
    </row>
    <row r="507" spans="1:13">
      <c r="A507" s="269">
        <v>497</v>
      </c>
      <c r="B507" s="246" t="s">
        <v>571</v>
      </c>
      <c r="C507" s="290">
        <v>262</v>
      </c>
      <c r="D507" s="290">
        <v>265.46666666666664</v>
      </c>
      <c r="E507" s="290">
        <v>257.5333333333333</v>
      </c>
      <c r="F507" s="290">
        <v>253.06666666666666</v>
      </c>
      <c r="G507" s="290">
        <v>245.13333333333333</v>
      </c>
      <c r="H507" s="290">
        <v>269.93333333333328</v>
      </c>
      <c r="I507" s="290">
        <v>277.86666666666656</v>
      </c>
      <c r="J507" s="290">
        <v>282.33333333333326</v>
      </c>
      <c r="K507" s="290">
        <v>273.39999999999998</v>
      </c>
      <c r="L507" s="290">
        <v>261</v>
      </c>
      <c r="M507" s="290">
        <v>2.3296299999999999</v>
      </c>
    </row>
    <row r="508" spans="1:13">
      <c r="A508" s="269">
        <v>498</v>
      </c>
      <c r="B508" s="246" t="s">
        <v>202</v>
      </c>
      <c r="C508" s="290">
        <v>27.25</v>
      </c>
      <c r="D508" s="290">
        <v>27.3</v>
      </c>
      <c r="E508" s="290">
        <v>26.8</v>
      </c>
      <c r="F508" s="290">
        <v>26.35</v>
      </c>
      <c r="G508" s="290">
        <v>25.85</v>
      </c>
      <c r="H508" s="290">
        <v>27.75</v>
      </c>
      <c r="I508" s="290">
        <v>28.25</v>
      </c>
      <c r="J508" s="290">
        <v>28.7</v>
      </c>
      <c r="K508" s="290">
        <v>27.8</v>
      </c>
      <c r="L508" s="290">
        <v>26.85</v>
      </c>
      <c r="M508" s="290">
        <v>187.04468</v>
      </c>
    </row>
    <row r="509" spans="1:13">
      <c r="A509" s="269">
        <v>499</v>
      </c>
      <c r="B509" s="246" t="s">
        <v>203</v>
      </c>
      <c r="C509" s="290">
        <v>152.44999999999999</v>
      </c>
      <c r="D509" s="290">
        <v>152.68333333333331</v>
      </c>
      <c r="E509" s="290">
        <v>149.51666666666662</v>
      </c>
      <c r="F509" s="290">
        <v>146.58333333333331</v>
      </c>
      <c r="G509" s="290">
        <v>143.41666666666663</v>
      </c>
      <c r="H509" s="290">
        <v>155.61666666666662</v>
      </c>
      <c r="I509" s="290">
        <v>158.7833333333333</v>
      </c>
      <c r="J509" s="290">
        <v>161.71666666666661</v>
      </c>
      <c r="K509" s="290">
        <v>155.85</v>
      </c>
      <c r="L509" s="290">
        <v>149.75</v>
      </c>
      <c r="M509" s="290">
        <v>150.30198999999999</v>
      </c>
    </row>
    <row r="510" spans="1:13">
      <c r="A510" s="269">
        <v>500</v>
      </c>
      <c r="B510" s="246" t="s">
        <v>572</v>
      </c>
      <c r="C510" s="290">
        <v>87.8</v>
      </c>
      <c r="D510" s="290">
        <v>88.933333333333323</v>
      </c>
      <c r="E510" s="290">
        <v>85.96666666666664</v>
      </c>
      <c r="F510" s="290">
        <v>84.133333333333312</v>
      </c>
      <c r="G510" s="290">
        <v>81.166666666666629</v>
      </c>
      <c r="H510" s="290">
        <v>90.766666666666652</v>
      </c>
      <c r="I510" s="290">
        <v>93.73333333333332</v>
      </c>
      <c r="J510" s="290">
        <v>95.566666666666663</v>
      </c>
      <c r="K510" s="290">
        <v>91.9</v>
      </c>
      <c r="L510" s="290">
        <v>87.1</v>
      </c>
      <c r="M510" s="290">
        <v>0.34453</v>
      </c>
    </row>
    <row r="511" spans="1:13">
      <c r="A511" s="269">
        <v>501</v>
      </c>
      <c r="B511" s="246" t="s">
        <v>573</v>
      </c>
      <c r="C511" s="290">
        <v>1349.95</v>
      </c>
      <c r="D511" s="290">
        <v>1341.6499999999999</v>
      </c>
      <c r="E511" s="290">
        <v>1328.2999999999997</v>
      </c>
      <c r="F511" s="290">
        <v>1306.6499999999999</v>
      </c>
      <c r="G511" s="290">
        <v>1293.2999999999997</v>
      </c>
      <c r="H511" s="290">
        <v>1363.2999999999997</v>
      </c>
      <c r="I511" s="290">
        <v>1376.6499999999996</v>
      </c>
      <c r="J511" s="290">
        <v>1398.2999999999997</v>
      </c>
      <c r="K511" s="290">
        <v>1355</v>
      </c>
      <c r="L511" s="290">
        <v>1320</v>
      </c>
      <c r="M511" s="290">
        <v>0.12866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0"/>
      <c r="B5" s="520"/>
      <c r="C5" s="521"/>
      <c r="D5" s="52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2" t="s">
        <v>575</v>
      </c>
      <c r="C7" s="522"/>
      <c r="D7" s="263">
        <f>Main!B10</f>
        <v>43950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43949</v>
      </c>
      <c r="B10" s="268">
        <v>500023</v>
      </c>
      <c r="C10" s="269" t="s">
        <v>2945</v>
      </c>
      <c r="D10" s="269" t="s">
        <v>3798</v>
      </c>
      <c r="E10" s="269" t="s">
        <v>584</v>
      </c>
      <c r="F10" s="389">
        <v>99650</v>
      </c>
      <c r="G10" s="268">
        <v>66.75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43949</v>
      </c>
      <c r="B11" s="268">
        <v>500023</v>
      </c>
      <c r="C11" s="269" t="s">
        <v>2945</v>
      </c>
      <c r="D11" s="269" t="s">
        <v>3799</v>
      </c>
      <c r="E11" s="269" t="s">
        <v>585</v>
      </c>
      <c r="F11" s="389">
        <v>100000</v>
      </c>
      <c r="G11" s="268">
        <v>66.75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43949</v>
      </c>
      <c r="B12" s="268">
        <v>541627</v>
      </c>
      <c r="C12" s="269" t="s">
        <v>3800</v>
      </c>
      <c r="D12" s="269" t="s">
        <v>3801</v>
      </c>
      <c r="E12" s="269" t="s">
        <v>585</v>
      </c>
      <c r="F12" s="389">
        <v>28080</v>
      </c>
      <c r="G12" s="268">
        <v>14.9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43949</v>
      </c>
      <c r="B13" s="268">
        <v>541627</v>
      </c>
      <c r="C13" s="269" t="s">
        <v>3800</v>
      </c>
      <c r="D13" s="269" t="s">
        <v>3802</v>
      </c>
      <c r="E13" s="269" t="s">
        <v>584</v>
      </c>
      <c r="F13" s="389">
        <v>25900</v>
      </c>
      <c r="G13" s="268">
        <v>14.89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43949</v>
      </c>
      <c r="B14" s="268" t="s">
        <v>2945</v>
      </c>
      <c r="C14" s="269" t="s">
        <v>3803</v>
      </c>
      <c r="D14" s="269" t="s">
        <v>3798</v>
      </c>
      <c r="E14" s="269" t="s">
        <v>584</v>
      </c>
      <c r="F14" s="389">
        <v>175511</v>
      </c>
      <c r="G14" s="268">
        <v>67.650000000000006</v>
      </c>
      <c r="H14" s="346" t="s">
        <v>2954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43949</v>
      </c>
      <c r="B15" s="268" t="s">
        <v>3030</v>
      </c>
      <c r="C15" s="269" t="s">
        <v>3787</v>
      </c>
      <c r="D15" s="269" t="s">
        <v>3788</v>
      </c>
      <c r="E15" s="269" t="s">
        <v>584</v>
      </c>
      <c r="F15" s="389">
        <v>550001</v>
      </c>
      <c r="G15" s="268">
        <v>19.61</v>
      </c>
      <c r="H15" s="346" t="s">
        <v>2954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43949</v>
      </c>
      <c r="B16" s="268" t="s">
        <v>754</v>
      </c>
      <c r="C16" s="269" t="s">
        <v>3804</v>
      </c>
      <c r="D16" s="269" t="s">
        <v>3805</v>
      </c>
      <c r="E16" s="269" t="s">
        <v>584</v>
      </c>
      <c r="F16" s="389">
        <v>125596</v>
      </c>
      <c r="G16" s="268">
        <v>207.48</v>
      </c>
      <c r="H16" s="346" t="s">
        <v>2954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43949</v>
      </c>
      <c r="B17" s="268" t="s">
        <v>133</v>
      </c>
      <c r="C17" s="269" t="s">
        <v>3806</v>
      </c>
      <c r="D17" s="269" t="s">
        <v>3807</v>
      </c>
      <c r="E17" s="269" t="s">
        <v>584</v>
      </c>
      <c r="F17" s="389">
        <v>424003</v>
      </c>
      <c r="G17" s="268">
        <v>384.32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43949</v>
      </c>
      <c r="B18" s="268" t="s">
        <v>133</v>
      </c>
      <c r="C18" s="269" t="s">
        <v>3806</v>
      </c>
      <c r="D18" s="269" t="s">
        <v>3618</v>
      </c>
      <c r="E18" s="269" t="s">
        <v>584</v>
      </c>
      <c r="F18" s="389">
        <v>346387</v>
      </c>
      <c r="G18" s="268">
        <v>382.59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43949</v>
      </c>
      <c r="B19" s="268" t="s">
        <v>133</v>
      </c>
      <c r="C19" s="269" t="s">
        <v>3806</v>
      </c>
      <c r="D19" s="269" t="s">
        <v>3808</v>
      </c>
      <c r="E19" s="269" t="s">
        <v>584</v>
      </c>
      <c r="F19" s="389">
        <v>414635</v>
      </c>
      <c r="G19" s="268">
        <v>384.32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43949</v>
      </c>
      <c r="B20" s="268" t="s">
        <v>169</v>
      </c>
      <c r="C20" s="269" t="s">
        <v>3762</v>
      </c>
      <c r="D20" s="269" t="s">
        <v>3807</v>
      </c>
      <c r="E20" s="269" t="s">
        <v>584</v>
      </c>
      <c r="F20" s="389">
        <v>2868139</v>
      </c>
      <c r="G20" s="268">
        <v>124.01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43949</v>
      </c>
      <c r="B21" s="268" t="s">
        <v>169</v>
      </c>
      <c r="C21" s="269" t="s">
        <v>3762</v>
      </c>
      <c r="D21" s="269" t="s">
        <v>3618</v>
      </c>
      <c r="E21" s="269" t="s">
        <v>584</v>
      </c>
      <c r="F21" s="389">
        <v>4849792</v>
      </c>
      <c r="G21" s="268">
        <v>124.12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43949</v>
      </c>
      <c r="B22" s="268" t="s">
        <v>506</v>
      </c>
      <c r="C22" s="269" t="s">
        <v>3809</v>
      </c>
      <c r="D22" s="269" t="s">
        <v>3810</v>
      </c>
      <c r="E22" s="269" t="s">
        <v>584</v>
      </c>
      <c r="F22" s="389">
        <v>540000</v>
      </c>
      <c r="G22" s="268">
        <v>7.55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43949</v>
      </c>
      <c r="B23" s="268" t="s">
        <v>506</v>
      </c>
      <c r="C23" s="269" t="s">
        <v>3809</v>
      </c>
      <c r="D23" s="269" t="s">
        <v>3811</v>
      </c>
      <c r="E23" s="269" t="s">
        <v>584</v>
      </c>
      <c r="F23" s="389">
        <v>1949024</v>
      </c>
      <c r="G23" s="268">
        <v>7.55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43949</v>
      </c>
      <c r="B24" s="268" t="s">
        <v>2546</v>
      </c>
      <c r="C24" s="269" t="s">
        <v>3812</v>
      </c>
      <c r="D24" s="269" t="s">
        <v>3813</v>
      </c>
      <c r="E24" s="269" t="s">
        <v>584</v>
      </c>
      <c r="F24" s="389">
        <v>90000</v>
      </c>
      <c r="G24" s="268">
        <v>105.43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43949</v>
      </c>
      <c r="B25" s="268" t="s">
        <v>2945</v>
      </c>
      <c r="C25" s="269" t="s">
        <v>3803</v>
      </c>
      <c r="D25" s="269" t="s">
        <v>3814</v>
      </c>
      <c r="E25" s="269" t="s">
        <v>585</v>
      </c>
      <c r="F25" s="389">
        <v>175000</v>
      </c>
      <c r="G25" s="268">
        <v>67.650000000000006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43949</v>
      </c>
      <c r="B26" s="268" t="s">
        <v>3030</v>
      </c>
      <c r="C26" s="269" t="s">
        <v>3787</v>
      </c>
      <c r="D26" s="269" t="s">
        <v>3788</v>
      </c>
      <c r="E26" s="269" t="s">
        <v>585</v>
      </c>
      <c r="F26" s="389">
        <v>351301</v>
      </c>
      <c r="G26" s="268">
        <v>19.600000000000001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43949</v>
      </c>
      <c r="B27" s="268" t="s">
        <v>754</v>
      </c>
      <c r="C27" s="269" t="s">
        <v>3804</v>
      </c>
      <c r="D27" s="269" t="s">
        <v>3805</v>
      </c>
      <c r="E27" s="269" t="s">
        <v>585</v>
      </c>
      <c r="F27" s="389">
        <v>125596</v>
      </c>
      <c r="G27" s="268">
        <v>207.73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43949</v>
      </c>
      <c r="B28" s="268" t="s">
        <v>133</v>
      </c>
      <c r="C28" s="269" t="s">
        <v>3806</v>
      </c>
      <c r="D28" s="269" t="s">
        <v>3808</v>
      </c>
      <c r="E28" s="269" t="s">
        <v>585</v>
      </c>
      <c r="F28" s="389">
        <v>412323</v>
      </c>
      <c r="G28" s="268">
        <v>384.58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43949</v>
      </c>
      <c r="B29" s="268" t="s">
        <v>133</v>
      </c>
      <c r="C29" s="269" t="s">
        <v>3806</v>
      </c>
      <c r="D29" s="269" t="s">
        <v>3618</v>
      </c>
      <c r="E29" s="269" t="s">
        <v>585</v>
      </c>
      <c r="F29" s="389">
        <v>355528</v>
      </c>
      <c r="G29" s="268">
        <v>383.87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43949</v>
      </c>
      <c r="B30" s="268" t="s">
        <v>133</v>
      </c>
      <c r="C30" s="269" t="s">
        <v>3806</v>
      </c>
      <c r="D30" s="269" t="s">
        <v>3807</v>
      </c>
      <c r="E30" s="269" t="s">
        <v>585</v>
      </c>
      <c r="F30" s="389">
        <v>426803</v>
      </c>
      <c r="G30" s="268">
        <v>384.6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43949</v>
      </c>
      <c r="B31" s="268" t="s">
        <v>2163</v>
      </c>
      <c r="C31" s="269" t="s">
        <v>3815</v>
      </c>
      <c r="D31" s="269" t="s">
        <v>3816</v>
      </c>
      <c r="E31" s="269" t="s">
        <v>585</v>
      </c>
      <c r="F31" s="389">
        <v>320136</v>
      </c>
      <c r="G31" s="268">
        <v>202.02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43949</v>
      </c>
      <c r="B32" s="268" t="s">
        <v>169</v>
      </c>
      <c r="C32" s="269" t="s">
        <v>3762</v>
      </c>
      <c r="D32" s="269" t="s">
        <v>3618</v>
      </c>
      <c r="E32" s="269" t="s">
        <v>585</v>
      </c>
      <c r="F32" s="389">
        <v>4839861</v>
      </c>
      <c r="G32" s="268">
        <v>124.19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43949</v>
      </c>
      <c r="B33" s="268" t="s">
        <v>169</v>
      </c>
      <c r="C33" s="269" t="s">
        <v>3762</v>
      </c>
      <c r="D33" s="269" t="s">
        <v>3807</v>
      </c>
      <c r="E33" s="269" t="s">
        <v>585</v>
      </c>
      <c r="F33" s="389">
        <v>2953639</v>
      </c>
      <c r="G33" s="268">
        <v>123.82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43949</v>
      </c>
      <c r="B34" s="268" t="s">
        <v>506</v>
      </c>
      <c r="C34" s="269" t="s">
        <v>3809</v>
      </c>
      <c r="D34" s="269" t="s">
        <v>3810</v>
      </c>
      <c r="E34" s="269" t="s">
        <v>585</v>
      </c>
      <c r="F34" s="389">
        <v>1938830</v>
      </c>
      <c r="G34" s="268">
        <v>7.55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85" zoomScaleNormal="85" workbookViewId="0">
      <selection activeCell="H11" sqref="H1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3655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3702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3703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3655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3650</v>
      </c>
      <c r="G23" s="437">
        <v>258</v>
      </c>
      <c r="H23" s="436"/>
      <c r="I23" s="436" t="s">
        <v>3651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3693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3692</v>
      </c>
      <c r="J25" s="65" t="s">
        <v>3701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3695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3696</v>
      </c>
      <c r="J26" s="65" t="s">
        <v>3654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3697</v>
      </c>
      <c r="J27" s="65" t="s">
        <v>3704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3728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3718</v>
      </c>
      <c r="J29" s="65" t="s">
        <v>3728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3726</v>
      </c>
      <c r="J30" s="65" t="s">
        <v>3763</v>
      </c>
      <c r="K30" s="65">
        <f t="shared" ref="K30" si="24">H30-F30</f>
        <v>14.5</v>
      </c>
      <c r="L30" s="399">
        <f t="shared" ref="L30" si="25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3750</v>
      </c>
      <c r="K31" s="65">
        <f t="shared" ref="K31" si="26">H31-F31</f>
        <v>22.5</v>
      </c>
      <c r="L31" s="399">
        <f t="shared" ref="L31" si="27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3729</v>
      </c>
      <c r="G32" s="437">
        <v>515</v>
      </c>
      <c r="H32" s="436"/>
      <c r="I32" s="436" t="s">
        <v>3730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3731</v>
      </c>
      <c r="J33" s="65" t="s">
        <v>3751</v>
      </c>
      <c r="K33" s="65">
        <f t="shared" ref="K33" si="28">H33-F33</f>
        <v>52.5</v>
      </c>
      <c r="L33" s="399">
        <f t="shared" ref="L33" si="29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3735</v>
      </c>
      <c r="J34" s="394" t="s">
        <v>3746</v>
      </c>
      <c r="K34" s="394">
        <f t="shared" ref="K34" si="30">H34-F34</f>
        <v>-32.5</v>
      </c>
      <c r="L34" s="395">
        <f t="shared" ref="L34" si="31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3736</v>
      </c>
      <c r="G35" s="437">
        <v>177</v>
      </c>
      <c r="H35" s="436"/>
      <c r="I35" s="436" t="s">
        <v>3737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65">
        <v>27</v>
      </c>
      <c r="B36" s="441">
        <v>43941</v>
      </c>
      <c r="C36" s="447"/>
      <c r="D36" s="398" t="s">
        <v>198</v>
      </c>
      <c r="E36" s="448" t="s">
        <v>602</v>
      </c>
      <c r="F36" s="448">
        <v>352.5</v>
      </c>
      <c r="G36" s="449">
        <v>330</v>
      </c>
      <c r="H36" s="448">
        <v>367</v>
      </c>
      <c r="I36" s="450">
        <v>390</v>
      </c>
      <c r="J36" s="65" t="s">
        <v>3763</v>
      </c>
      <c r="K36" s="65">
        <f t="shared" ref="K36" si="32">H36-F36</f>
        <v>14.5</v>
      </c>
      <c r="L36" s="399">
        <f t="shared" ref="L36" si="33">K36/F36</f>
        <v>4.1134751773049642E-2</v>
      </c>
      <c r="M36" s="65" t="s">
        <v>601</v>
      </c>
      <c r="N36" s="451">
        <v>43949</v>
      </c>
      <c r="O36" s="450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3744</v>
      </c>
      <c r="J37" s="65" t="s">
        <v>3745</v>
      </c>
      <c r="K37" s="65">
        <f>H37-F37</f>
        <v>37.5</v>
      </c>
      <c r="L37" s="399">
        <f t="shared" ref="L37:L38" si="34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3749</v>
      </c>
      <c r="J38" s="65" t="s">
        <v>3752</v>
      </c>
      <c r="K38" s="65">
        <f t="shared" ref="K38" si="35">H38-F38</f>
        <v>72.5</v>
      </c>
      <c r="L38" s="399">
        <f t="shared" si="34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3761</v>
      </c>
      <c r="J39" s="65" t="s">
        <v>3407</v>
      </c>
      <c r="K39" s="65">
        <f t="shared" ref="K39" si="36">H39-F39</f>
        <v>9</v>
      </c>
      <c r="L39" s="399">
        <f t="shared" ref="L39" si="37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65">
        <v>31</v>
      </c>
      <c r="B40" s="441">
        <v>43944</v>
      </c>
      <c r="C40" s="447"/>
      <c r="D40" s="398" t="s">
        <v>389</v>
      </c>
      <c r="E40" s="448" t="s">
        <v>602</v>
      </c>
      <c r="F40" s="448">
        <v>141</v>
      </c>
      <c r="G40" s="449">
        <v>131</v>
      </c>
      <c r="H40" s="448">
        <v>147</v>
      </c>
      <c r="I40" s="450">
        <v>160</v>
      </c>
      <c r="J40" s="65" t="s">
        <v>3779</v>
      </c>
      <c r="K40" s="65">
        <f t="shared" ref="K40" si="38">H40-F40</f>
        <v>6</v>
      </c>
      <c r="L40" s="399">
        <f t="shared" ref="L40" si="39">K40/F40</f>
        <v>4.2553191489361701E-2</v>
      </c>
      <c r="M40" s="65" t="s">
        <v>601</v>
      </c>
      <c r="N40" s="451">
        <v>43948</v>
      </c>
      <c r="O40" s="450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52">
        <v>32</v>
      </c>
      <c r="B41" s="442">
        <v>43944</v>
      </c>
      <c r="C41" s="453"/>
      <c r="D41" s="393" t="s">
        <v>3767</v>
      </c>
      <c r="E41" s="454" t="s">
        <v>602</v>
      </c>
      <c r="F41" s="454">
        <v>4780</v>
      </c>
      <c r="G41" s="455">
        <v>4470</v>
      </c>
      <c r="H41" s="454">
        <v>4465</v>
      </c>
      <c r="I41" s="456" t="s">
        <v>3768</v>
      </c>
      <c r="J41" s="394" t="s">
        <v>3771</v>
      </c>
      <c r="K41" s="394">
        <f t="shared" ref="K41" si="40">H41-F41</f>
        <v>-315</v>
      </c>
      <c r="L41" s="395">
        <f t="shared" ref="L41" si="41">K41/F41</f>
        <v>-6.5899581589958164E-2</v>
      </c>
      <c r="M41" s="394" t="s">
        <v>665</v>
      </c>
      <c r="N41" s="445">
        <v>43945</v>
      </c>
      <c r="O41" s="456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52">
        <v>33</v>
      </c>
      <c r="B42" s="442">
        <v>43944</v>
      </c>
      <c r="C42" s="453"/>
      <c r="D42" s="393" t="s">
        <v>3769</v>
      </c>
      <c r="E42" s="454" t="s">
        <v>3770</v>
      </c>
      <c r="F42" s="454">
        <v>431.5</v>
      </c>
      <c r="G42" s="455">
        <v>404</v>
      </c>
      <c r="H42" s="454">
        <v>406</v>
      </c>
      <c r="I42" s="456">
        <v>490</v>
      </c>
      <c r="J42" s="394" t="s">
        <v>3772</v>
      </c>
      <c r="K42" s="394">
        <f t="shared" ref="K42" si="42">H42-F42</f>
        <v>-25.5</v>
      </c>
      <c r="L42" s="395">
        <f t="shared" ref="L42" si="43">K42/F42</f>
        <v>-5.909617612977984E-2</v>
      </c>
      <c r="M42" s="394" t="s">
        <v>665</v>
      </c>
      <c r="N42" s="445">
        <v>43945</v>
      </c>
      <c r="O42" s="456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0">
        <v>34</v>
      </c>
      <c r="B43" s="433">
        <v>43945</v>
      </c>
      <c r="C43" s="412"/>
      <c r="D43" s="380" t="s">
        <v>369</v>
      </c>
      <c r="E43" s="436" t="s">
        <v>602</v>
      </c>
      <c r="F43" s="436" t="s">
        <v>3775</v>
      </c>
      <c r="G43" s="437">
        <v>365</v>
      </c>
      <c r="I43" s="436" t="s">
        <v>3776</v>
      </c>
      <c r="J43" s="413" t="s">
        <v>603</v>
      </c>
      <c r="K43" s="413"/>
      <c r="L43" s="383"/>
      <c r="M43" s="413"/>
      <c r="N43" s="410"/>
      <c r="O43" s="378"/>
      <c r="Q43" s="64"/>
      <c r="R43" s="342" t="s">
        <v>604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0">
        <v>35</v>
      </c>
      <c r="B44" s="433">
        <v>43945</v>
      </c>
      <c r="C44" s="412"/>
      <c r="D44" s="380" t="s">
        <v>238</v>
      </c>
      <c r="E44" s="436" t="s">
        <v>602</v>
      </c>
      <c r="F44" s="436" t="s">
        <v>3777</v>
      </c>
      <c r="G44" s="437">
        <v>206</v>
      </c>
      <c r="H44" s="436"/>
      <c r="I44" s="436" t="s">
        <v>3761</v>
      </c>
      <c r="J44" s="413" t="s">
        <v>603</v>
      </c>
      <c r="K44" s="413"/>
      <c r="L44" s="383"/>
      <c r="M44" s="413"/>
      <c r="N44" s="410"/>
      <c r="O44" s="378"/>
      <c r="Q44" s="64"/>
      <c r="R44" s="342" t="s">
        <v>3188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03" customFormat="1" ht="14.25">
      <c r="A45" s="65">
        <v>36</v>
      </c>
      <c r="B45" s="441">
        <v>43948</v>
      </c>
      <c r="C45" s="447"/>
      <c r="D45" s="398" t="s">
        <v>77</v>
      </c>
      <c r="E45" s="448" t="s">
        <v>602</v>
      </c>
      <c r="F45" s="448">
        <v>330</v>
      </c>
      <c r="G45" s="449">
        <v>313</v>
      </c>
      <c r="H45" s="448">
        <v>342</v>
      </c>
      <c r="I45" s="450">
        <v>355</v>
      </c>
      <c r="J45" s="65" t="s">
        <v>3780</v>
      </c>
      <c r="K45" s="65">
        <f t="shared" ref="K45" si="44">H45-F45</f>
        <v>12</v>
      </c>
      <c r="L45" s="399">
        <f t="shared" ref="L45" si="45">K45/F45</f>
        <v>3.6363636363636362E-2</v>
      </c>
      <c r="M45" s="65" t="s">
        <v>601</v>
      </c>
      <c r="N45" s="439">
        <v>43948</v>
      </c>
      <c r="O45" s="450"/>
      <c r="Q45" s="504"/>
      <c r="R45" s="505" t="s">
        <v>3188</v>
      </c>
      <c r="S45" s="504"/>
      <c r="T45" s="504"/>
      <c r="U45" s="504"/>
      <c r="V45" s="504"/>
      <c r="W45" s="504"/>
      <c r="X45" s="504"/>
      <c r="Y45" s="504"/>
      <c r="Z45" s="504"/>
      <c r="AA45" s="504"/>
      <c r="AB45" s="504"/>
    </row>
    <row r="46" spans="1:28" s="503" customFormat="1" ht="14.25">
      <c r="A46" s="400">
        <v>37</v>
      </c>
      <c r="B46" s="508">
        <v>43948</v>
      </c>
      <c r="C46" s="495"/>
      <c r="D46" s="496" t="s">
        <v>200</v>
      </c>
      <c r="E46" s="497" t="s">
        <v>602</v>
      </c>
      <c r="F46" s="497" t="s">
        <v>3781</v>
      </c>
      <c r="G46" s="498">
        <v>450</v>
      </c>
      <c r="H46" s="497"/>
      <c r="I46" s="497" t="s">
        <v>3782</v>
      </c>
      <c r="J46" s="499" t="s">
        <v>603</v>
      </c>
      <c r="K46" s="499"/>
      <c r="L46" s="500"/>
      <c r="M46" s="499"/>
      <c r="N46" s="501"/>
      <c r="O46" s="502"/>
      <c r="Q46" s="504"/>
      <c r="R46" s="505" t="s">
        <v>604</v>
      </c>
      <c r="S46" s="504"/>
      <c r="T46" s="504"/>
      <c r="U46" s="504"/>
      <c r="V46" s="504"/>
      <c r="W46" s="504"/>
      <c r="X46" s="504"/>
      <c r="Y46" s="504"/>
      <c r="Z46" s="504"/>
      <c r="AA46" s="504"/>
      <c r="AB46" s="504"/>
    </row>
    <row r="47" spans="1:28" s="503" customFormat="1" ht="14.25">
      <c r="A47" s="400">
        <v>38</v>
      </c>
      <c r="B47" s="508">
        <v>43948</v>
      </c>
      <c r="C47" s="495"/>
      <c r="D47" s="496" t="s">
        <v>162</v>
      </c>
      <c r="E47" s="497" t="s">
        <v>602</v>
      </c>
      <c r="F47" s="497" t="s">
        <v>3783</v>
      </c>
      <c r="G47" s="498">
        <v>208</v>
      </c>
      <c r="H47" s="497"/>
      <c r="I47" s="497" t="s">
        <v>3784</v>
      </c>
      <c r="J47" s="499" t="s">
        <v>603</v>
      </c>
      <c r="K47" s="499"/>
      <c r="L47" s="500"/>
      <c r="M47" s="499"/>
      <c r="N47" s="501"/>
      <c r="O47" s="502"/>
      <c r="Q47" s="504"/>
      <c r="R47" s="505" t="s">
        <v>3188</v>
      </c>
      <c r="S47" s="504"/>
      <c r="T47" s="504"/>
      <c r="U47" s="504"/>
      <c r="V47" s="504"/>
      <c r="W47" s="504"/>
      <c r="X47" s="504"/>
      <c r="Y47" s="504"/>
      <c r="Z47" s="504"/>
      <c r="AA47" s="504"/>
      <c r="AB47" s="504"/>
    </row>
    <row r="48" spans="1:28" s="503" customFormat="1" ht="14.25">
      <c r="A48" s="65">
        <v>39</v>
      </c>
      <c r="B48" s="441">
        <v>43948</v>
      </c>
      <c r="C48" s="447"/>
      <c r="D48" s="398" t="s">
        <v>3785</v>
      </c>
      <c r="E48" s="448" t="s">
        <v>602</v>
      </c>
      <c r="F48" s="448">
        <v>140</v>
      </c>
      <c r="G48" s="449">
        <v>130</v>
      </c>
      <c r="H48" s="448">
        <v>146.5</v>
      </c>
      <c r="I48" s="450">
        <v>160</v>
      </c>
      <c r="J48" s="65" t="s">
        <v>3610</v>
      </c>
      <c r="K48" s="65">
        <f t="shared" ref="K48" si="46">H48-F48</f>
        <v>6.5</v>
      </c>
      <c r="L48" s="399">
        <f t="shared" ref="L48" si="47">K48/F48</f>
        <v>4.642857142857143E-2</v>
      </c>
      <c r="M48" s="65" t="s">
        <v>601</v>
      </c>
      <c r="N48" s="451">
        <v>43949</v>
      </c>
      <c r="O48" s="450"/>
      <c r="Q48" s="504"/>
      <c r="R48" s="505" t="s">
        <v>3188</v>
      </c>
      <c r="S48" s="504"/>
      <c r="T48" s="504"/>
      <c r="U48" s="504"/>
      <c r="V48" s="504"/>
      <c r="W48" s="504"/>
      <c r="X48" s="504"/>
      <c r="Y48" s="504"/>
      <c r="Z48" s="504"/>
      <c r="AA48" s="504"/>
      <c r="AB48" s="504"/>
    </row>
    <row r="49" spans="1:38" s="503" customFormat="1" ht="14.25">
      <c r="A49" s="400"/>
      <c r="B49" s="508"/>
      <c r="C49" s="495"/>
      <c r="D49" s="496"/>
      <c r="E49" s="497"/>
      <c r="F49" s="497"/>
      <c r="G49" s="498"/>
      <c r="H49" s="497"/>
      <c r="I49" s="436"/>
      <c r="J49" s="499"/>
      <c r="K49" s="499"/>
      <c r="L49" s="500"/>
      <c r="M49" s="499"/>
      <c r="N49" s="501"/>
      <c r="O49" s="502"/>
      <c r="Q49" s="504"/>
      <c r="R49" s="505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</row>
    <row r="50" spans="1:38" s="503" customFormat="1" ht="14.25">
      <c r="A50" s="400"/>
      <c r="B50" s="508"/>
      <c r="C50" s="495"/>
      <c r="D50" s="496"/>
      <c r="E50" s="497"/>
      <c r="F50" s="497"/>
      <c r="G50" s="498"/>
      <c r="H50" s="497"/>
      <c r="I50" s="436"/>
      <c r="J50" s="499"/>
      <c r="K50" s="499"/>
      <c r="L50" s="500"/>
      <c r="M50" s="499"/>
      <c r="N50" s="501"/>
      <c r="O50" s="502"/>
      <c r="Q50" s="504"/>
      <c r="R50" s="505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</row>
    <row r="51" spans="1:38" s="5" customFormat="1" ht="14.25">
      <c r="A51" s="400"/>
      <c r="B51" s="433"/>
      <c r="C51" s="434"/>
      <c r="D51" s="412"/>
      <c r="E51" s="435"/>
      <c r="F51" s="436"/>
      <c r="G51" s="437"/>
      <c r="H51" s="437"/>
      <c r="I51" s="436"/>
      <c r="J51" s="378"/>
      <c r="K51" s="378"/>
      <c r="L51" s="383"/>
      <c r="M51" s="378"/>
      <c r="N51" s="410"/>
      <c r="O51" s="390"/>
      <c r="Q51" s="64"/>
      <c r="R51" s="342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38" s="5" customFormat="1" ht="12" customHeight="1">
      <c r="A52" s="23" t="s">
        <v>605</v>
      </c>
      <c r="B52" s="24"/>
      <c r="C52" s="25"/>
      <c r="D52" s="26"/>
      <c r="E52" s="27"/>
      <c r="F52" s="28"/>
      <c r="G52" s="28"/>
      <c r="H52" s="28"/>
      <c r="I52" s="28"/>
      <c r="J52" s="66"/>
      <c r="K52" s="28"/>
      <c r="L52" s="28"/>
      <c r="M52" s="38"/>
      <c r="N52" s="66"/>
      <c r="O52" s="67"/>
      <c r="P52" s="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2" customHeight="1">
      <c r="A53" s="29" t="s">
        <v>606</v>
      </c>
      <c r="B53" s="23"/>
      <c r="C53" s="23"/>
      <c r="D53" s="23"/>
      <c r="F53" s="30" t="s">
        <v>607</v>
      </c>
      <c r="G53" s="17"/>
      <c r="H53" s="31"/>
      <c r="I53" s="36"/>
      <c r="J53" s="68"/>
      <c r="K53" s="69"/>
      <c r="L53" s="70"/>
      <c r="M53" s="70"/>
      <c r="N53" s="16"/>
      <c r="O53" s="71"/>
      <c r="P53" s="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s="5" customFormat="1" ht="12" customHeight="1">
      <c r="A54" s="23" t="s">
        <v>608</v>
      </c>
      <c r="B54" s="23"/>
      <c r="C54" s="23"/>
      <c r="D54" s="23"/>
      <c r="E54" s="32"/>
      <c r="F54" s="30" t="s">
        <v>609</v>
      </c>
      <c r="G54" s="17"/>
      <c r="H54" s="31"/>
      <c r="I54" s="36"/>
      <c r="J54" s="68"/>
      <c r="K54" s="69"/>
      <c r="L54" s="70"/>
      <c r="M54" s="70"/>
      <c r="N54" s="16"/>
      <c r="O54" s="71"/>
      <c r="P54" s="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s="5" customFormat="1" ht="12" customHeight="1">
      <c r="A55" s="23"/>
      <c r="B55" s="23"/>
      <c r="C55" s="23"/>
      <c r="D55" s="23"/>
      <c r="E55" s="32"/>
      <c r="F55" s="17"/>
      <c r="G55" s="17"/>
      <c r="H55" s="31"/>
      <c r="I55" s="36"/>
      <c r="J55" s="72"/>
      <c r="K55" s="69"/>
      <c r="L55" s="70"/>
      <c r="M55" s="17"/>
      <c r="N55" s="73"/>
      <c r="O55" s="5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">
      <c r="A56" s="11"/>
      <c r="B56" s="33" t="s">
        <v>610</v>
      </c>
      <c r="C56" s="33"/>
      <c r="D56" s="33"/>
      <c r="E56" s="33"/>
      <c r="F56" s="34"/>
      <c r="G56" s="32"/>
      <c r="H56" s="32"/>
      <c r="I56" s="74"/>
      <c r="J56" s="75"/>
      <c r="K56" s="76"/>
      <c r="L56" s="12"/>
      <c r="M56" s="12"/>
      <c r="N56" s="11"/>
      <c r="O56" s="53"/>
      <c r="R56" s="83"/>
      <c r="S56" s="16"/>
      <c r="T56" s="16"/>
      <c r="U56" s="16"/>
      <c r="V56" s="16"/>
      <c r="W56" s="16"/>
      <c r="X56" s="16"/>
      <c r="Y56" s="16"/>
      <c r="Z56" s="16"/>
    </row>
    <row r="57" spans="1:38" s="6" customFormat="1" ht="38.25">
      <c r="A57" s="20" t="s">
        <v>16</v>
      </c>
      <c r="B57" s="21" t="s">
        <v>576</v>
      </c>
      <c r="C57" s="21"/>
      <c r="D57" s="22" t="s">
        <v>589</v>
      </c>
      <c r="E57" s="21" t="s">
        <v>590</v>
      </c>
      <c r="F57" s="21" t="s">
        <v>591</v>
      </c>
      <c r="G57" s="21" t="s">
        <v>611</v>
      </c>
      <c r="H57" s="21" t="s">
        <v>593</v>
      </c>
      <c r="I57" s="21" t="s">
        <v>594</v>
      </c>
      <c r="J57" s="77" t="s">
        <v>595</v>
      </c>
      <c r="K57" s="62" t="s">
        <v>612</v>
      </c>
      <c r="L57" s="63" t="s">
        <v>597</v>
      </c>
      <c r="M57" s="78" t="s">
        <v>613</v>
      </c>
      <c r="N57" s="21" t="s">
        <v>614</v>
      </c>
      <c r="O57" s="21" t="s">
        <v>598</v>
      </c>
      <c r="P57" s="79" t="s">
        <v>599</v>
      </c>
      <c r="Q57" s="40"/>
      <c r="R57" s="38"/>
      <c r="S57" s="38"/>
      <c r="T57" s="38"/>
    </row>
    <row r="58" spans="1:38" ht="15" customHeight="1">
      <c r="A58" s="408">
        <v>1</v>
      </c>
      <c r="B58" s="442">
        <v>43922</v>
      </c>
      <c r="C58" s="392"/>
      <c r="D58" s="393" t="s">
        <v>111</v>
      </c>
      <c r="E58" s="403" t="s">
        <v>602</v>
      </c>
      <c r="F58" s="403">
        <v>842.5</v>
      </c>
      <c r="G58" s="396">
        <v>805</v>
      </c>
      <c r="H58" s="396">
        <v>832.5</v>
      </c>
      <c r="I58" s="403" t="s">
        <v>3558</v>
      </c>
      <c r="J58" s="394" t="s">
        <v>3474</v>
      </c>
      <c r="K58" s="394">
        <f t="shared" ref="K58" si="48">H58-F58</f>
        <v>-10</v>
      </c>
      <c r="L58" s="395">
        <f t="shared" ref="L58" si="49">K58/F58</f>
        <v>-1.1869436201780416E-2</v>
      </c>
      <c r="M58" s="396"/>
      <c r="N58" s="394"/>
      <c r="O58" s="394" t="s">
        <v>665</v>
      </c>
      <c r="P58" s="438">
        <v>43922</v>
      </c>
      <c r="Q58" s="8"/>
      <c r="R58" s="345" t="s">
        <v>3188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08">
        <v>2</v>
      </c>
      <c r="B59" s="442">
        <v>43922</v>
      </c>
      <c r="C59" s="392"/>
      <c r="D59" s="393" t="s">
        <v>119</v>
      </c>
      <c r="E59" s="403" t="s">
        <v>602</v>
      </c>
      <c r="F59" s="403">
        <v>317.5</v>
      </c>
      <c r="G59" s="396">
        <v>308</v>
      </c>
      <c r="H59" s="396">
        <v>312</v>
      </c>
      <c r="I59" s="403" t="s">
        <v>3432</v>
      </c>
      <c r="J59" s="394" t="s">
        <v>3562</v>
      </c>
      <c r="K59" s="394">
        <f t="shared" ref="K59" si="50">H59-F59</f>
        <v>-5.5</v>
      </c>
      <c r="L59" s="395">
        <f t="shared" ref="L59" si="51">K59/F59</f>
        <v>-1.7322834645669291E-2</v>
      </c>
      <c r="M59" s="396"/>
      <c r="N59" s="394"/>
      <c r="O59" s="394" t="s">
        <v>665</v>
      </c>
      <c r="P59" s="438">
        <v>43922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407">
        <v>3</v>
      </c>
      <c r="B60" s="441">
        <v>43922</v>
      </c>
      <c r="C60" s="397"/>
      <c r="D60" s="398" t="s">
        <v>187</v>
      </c>
      <c r="E60" s="404" t="s">
        <v>602</v>
      </c>
      <c r="F60" s="404">
        <v>259</v>
      </c>
      <c r="G60" s="391">
        <v>249</v>
      </c>
      <c r="H60" s="391">
        <v>262.5</v>
      </c>
      <c r="I60" s="404" t="s">
        <v>3560</v>
      </c>
      <c r="J60" s="65" t="s">
        <v>3561</v>
      </c>
      <c r="K60" s="65">
        <f t="shared" ref="K60" si="52">H60-F60</f>
        <v>3.5</v>
      </c>
      <c r="L60" s="399">
        <f t="shared" ref="L60" si="53">K60/F60</f>
        <v>1.3513513513513514E-2</v>
      </c>
      <c r="M60" s="391"/>
      <c r="N60" s="65"/>
      <c r="O60" s="65" t="s">
        <v>601</v>
      </c>
      <c r="P60" s="439">
        <v>43922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46">
        <v>4</v>
      </c>
      <c r="B61" s="441">
        <v>43924</v>
      </c>
      <c r="C61" s="447"/>
      <c r="D61" s="398" t="s">
        <v>187</v>
      </c>
      <c r="E61" s="448" t="s">
        <v>602</v>
      </c>
      <c r="F61" s="448">
        <v>257</v>
      </c>
      <c r="G61" s="449">
        <v>248</v>
      </c>
      <c r="H61" s="448">
        <v>265.5</v>
      </c>
      <c r="I61" s="450" t="s">
        <v>3560</v>
      </c>
      <c r="J61" s="65" t="s">
        <v>3611</v>
      </c>
      <c r="K61" s="65">
        <f t="shared" ref="K61" si="54">H61-F61</f>
        <v>8.5</v>
      </c>
      <c r="L61" s="399">
        <f t="shared" ref="L61" si="55">K61/F61</f>
        <v>3.3073929961089495E-2</v>
      </c>
      <c r="M61" s="391"/>
      <c r="N61" s="65"/>
      <c r="O61" s="65" t="s">
        <v>601</v>
      </c>
      <c r="P61" s="439">
        <v>43928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07">
        <v>5</v>
      </c>
      <c r="B62" s="441">
        <v>43924</v>
      </c>
      <c r="C62" s="397"/>
      <c r="D62" s="398" t="s">
        <v>99</v>
      </c>
      <c r="E62" s="404" t="s">
        <v>602</v>
      </c>
      <c r="F62" s="404">
        <v>129.5</v>
      </c>
      <c r="G62" s="391">
        <v>125</v>
      </c>
      <c r="H62" s="391">
        <v>132.25</v>
      </c>
      <c r="I62" s="404">
        <v>140</v>
      </c>
      <c r="J62" s="65" t="s">
        <v>3590</v>
      </c>
      <c r="K62" s="65">
        <f>H62-F62</f>
        <v>2.75</v>
      </c>
      <c r="L62" s="399">
        <f t="shared" ref="L62" si="56">K62/F62</f>
        <v>2.1235521235521235E-2</v>
      </c>
      <c r="M62" s="391"/>
      <c r="N62" s="65"/>
      <c r="O62" s="65" t="s">
        <v>601</v>
      </c>
      <c r="P62" s="439">
        <v>43924</v>
      </c>
      <c r="Q62" s="8"/>
      <c r="R62" s="345" t="s">
        <v>3188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57">
        <v>6</v>
      </c>
      <c r="B63" s="458">
        <v>43924</v>
      </c>
      <c r="C63" s="459"/>
      <c r="D63" s="460" t="s">
        <v>47</v>
      </c>
      <c r="E63" s="461" t="s">
        <v>3591</v>
      </c>
      <c r="F63" s="461">
        <v>154.5</v>
      </c>
      <c r="G63" s="462">
        <v>158.5</v>
      </c>
      <c r="H63" s="462">
        <v>154.5</v>
      </c>
      <c r="I63" s="461" t="s">
        <v>3592</v>
      </c>
      <c r="J63" s="463" t="s">
        <v>710</v>
      </c>
      <c r="K63" s="463">
        <f>H63-F63</f>
        <v>0</v>
      </c>
      <c r="L63" s="464">
        <f t="shared" ref="L63" si="57">K63/F63</f>
        <v>0</v>
      </c>
      <c r="M63" s="462"/>
      <c r="N63" s="463"/>
      <c r="O63" s="463" t="s">
        <v>710</v>
      </c>
      <c r="P63" s="465">
        <v>43928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07">
        <v>7</v>
      </c>
      <c r="B64" s="441">
        <v>43928</v>
      </c>
      <c r="C64" s="397"/>
      <c r="D64" s="398" t="s">
        <v>110</v>
      </c>
      <c r="E64" s="404" t="s">
        <v>602</v>
      </c>
      <c r="F64" s="404">
        <v>1525</v>
      </c>
      <c r="G64" s="391">
        <v>1470</v>
      </c>
      <c r="H64" s="391">
        <v>1550</v>
      </c>
      <c r="I64" s="404" t="s">
        <v>3617</v>
      </c>
      <c r="J64" s="65" t="s">
        <v>745</v>
      </c>
      <c r="K64" s="65">
        <f t="shared" ref="K64:K65" si="58">H64-F64</f>
        <v>25</v>
      </c>
      <c r="L64" s="399">
        <f t="shared" ref="L64:L65" si="59">K64/F64</f>
        <v>1.6393442622950821E-2</v>
      </c>
      <c r="M64" s="391"/>
      <c r="N64" s="65"/>
      <c r="O64" s="65" t="s">
        <v>601</v>
      </c>
      <c r="P64" s="439">
        <v>43928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8</v>
      </c>
      <c r="B65" s="441">
        <v>43928</v>
      </c>
      <c r="C65" s="397"/>
      <c r="D65" s="398" t="s">
        <v>461</v>
      </c>
      <c r="E65" s="404" t="s">
        <v>602</v>
      </c>
      <c r="F65" s="404">
        <v>105</v>
      </c>
      <c r="G65" s="391">
        <v>102</v>
      </c>
      <c r="H65" s="391">
        <v>107</v>
      </c>
      <c r="I65" s="404">
        <v>114</v>
      </c>
      <c r="J65" s="65" t="s">
        <v>3646</v>
      </c>
      <c r="K65" s="65">
        <f t="shared" si="58"/>
        <v>2</v>
      </c>
      <c r="L65" s="399">
        <f t="shared" si="59"/>
        <v>1.9047619047619049E-2</v>
      </c>
      <c r="M65" s="391"/>
      <c r="N65" s="65"/>
      <c r="O65" s="65" t="s">
        <v>601</v>
      </c>
      <c r="P65" s="451">
        <v>43929</v>
      </c>
      <c r="Q65" s="8"/>
      <c r="R65" s="345" t="s">
        <v>3188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9</v>
      </c>
      <c r="B66" s="441">
        <v>43929</v>
      </c>
      <c r="C66" s="397"/>
      <c r="D66" s="398" t="s">
        <v>171</v>
      </c>
      <c r="E66" s="404" t="s">
        <v>602</v>
      </c>
      <c r="F66" s="404">
        <v>1177.5</v>
      </c>
      <c r="G66" s="391">
        <v>1140</v>
      </c>
      <c r="H66" s="391">
        <v>1225</v>
      </c>
      <c r="I66" s="404" t="s">
        <v>3637</v>
      </c>
      <c r="J66" s="65" t="s">
        <v>732</v>
      </c>
      <c r="K66" s="65">
        <f t="shared" ref="K66" si="60">H66-F66</f>
        <v>47.5</v>
      </c>
      <c r="L66" s="399">
        <f t="shared" ref="L66" si="61">K66/F66</f>
        <v>4.0339702760084924E-2</v>
      </c>
      <c r="M66" s="391"/>
      <c r="N66" s="65"/>
      <c r="O66" s="65" t="s">
        <v>601</v>
      </c>
      <c r="P66" s="439">
        <v>43929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10</v>
      </c>
      <c r="B67" s="441">
        <v>43929</v>
      </c>
      <c r="C67" s="397"/>
      <c r="D67" s="398" t="s">
        <v>154</v>
      </c>
      <c r="E67" s="404" t="s">
        <v>602</v>
      </c>
      <c r="F67" s="404">
        <v>16600</v>
      </c>
      <c r="G67" s="391">
        <v>16000</v>
      </c>
      <c r="H67" s="391">
        <v>17000</v>
      </c>
      <c r="I67" s="404" t="s">
        <v>3638</v>
      </c>
      <c r="J67" s="65" t="s">
        <v>3640</v>
      </c>
      <c r="K67" s="65">
        <f t="shared" ref="K67" si="62">H67-F67</f>
        <v>400</v>
      </c>
      <c r="L67" s="399">
        <f t="shared" ref="L67:L70" si="63">K67/F67</f>
        <v>2.4096385542168676E-2</v>
      </c>
      <c r="M67" s="391"/>
      <c r="N67" s="65"/>
      <c r="O67" s="65" t="s">
        <v>601</v>
      </c>
      <c r="P67" s="439">
        <v>43929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11</v>
      </c>
      <c r="B68" s="441">
        <v>43929</v>
      </c>
      <c r="C68" s="397"/>
      <c r="D68" s="398" t="s">
        <v>3647</v>
      </c>
      <c r="E68" s="404" t="s">
        <v>3591</v>
      </c>
      <c r="F68" s="404">
        <v>196</v>
      </c>
      <c r="G68" s="391">
        <v>205</v>
      </c>
      <c r="H68" s="391">
        <v>189</v>
      </c>
      <c r="I68" s="404" t="s">
        <v>3648</v>
      </c>
      <c r="J68" s="65" t="s">
        <v>3649</v>
      </c>
      <c r="K68" s="65">
        <f>F68-H68</f>
        <v>7</v>
      </c>
      <c r="L68" s="399">
        <f t="shared" si="63"/>
        <v>3.5714285714285712E-2</v>
      </c>
      <c r="M68" s="391"/>
      <c r="N68" s="65"/>
      <c r="O68" s="65" t="s">
        <v>601</v>
      </c>
      <c r="P68" s="439">
        <v>43929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12</v>
      </c>
      <c r="B69" s="441">
        <v>43929</v>
      </c>
      <c r="C69" s="397"/>
      <c r="D69" s="398" t="s">
        <v>76</v>
      </c>
      <c r="E69" s="404" t="s">
        <v>602</v>
      </c>
      <c r="F69" s="404">
        <v>2775</v>
      </c>
      <c r="G69" s="391">
        <v>2670</v>
      </c>
      <c r="H69" s="391">
        <v>2845</v>
      </c>
      <c r="I69" s="404" t="s">
        <v>3652</v>
      </c>
      <c r="J69" s="65" t="s">
        <v>776</v>
      </c>
      <c r="K69" s="65">
        <f t="shared" ref="K69:K70" si="64">H69-F69</f>
        <v>70</v>
      </c>
      <c r="L69" s="399">
        <f t="shared" si="63"/>
        <v>2.5225225225225224E-2</v>
      </c>
      <c r="M69" s="391"/>
      <c r="N69" s="65"/>
      <c r="O69" s="65" t="s">
        <v>601</v>
      </c>
      <c r="P69" s="451">
        <v>43930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7">
        <v>13</v>
      </c>
      <c r="B70" s="441">
        <v>43930</v>
      </c>
      <c r="C70" s="397"/>
      <c r="D70" s="398" t="s">
        <v>120</v>
      </c>
      <c r="E70" s="404" t="s">
        <v>602</v>
      </c>
      <c r="F70" s="404">
        <v>336.5</v>
      </c>
      <c r="G70" s="391">
        <v>322</v>
      </c>
      <c r="H70" s="391">
        <v>343</v>
      </c>
      <c r="I70" s="404" t="s">
        <v>3689</v>
      </c>
      <c r="J70" s="65" t="s">
        <v>3610</v>
      </c>
      <c r="K70" s="65">
        <f t="shared" si="64"/>
        <v>6.5</v>
      </c>
      <c r="L70" s="399">
        <f t="shared" si="63"/>
        <v>1.9316493313521546E-2</v>
      </c>
      <c r="M70" s="391"/>
      <c r="N70" s="65"/>
      <c r="O70" s="65" t="s">
        <v>601</v>
      </c>
      <c r="P70" s="439">
        <v>43930</v>
      </c>
      <c r="Q70" s="8"/>
      <c r="R70" s="345" t="s">
        <v>3188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14</v>
      </c>
      <c r="B71" s="441">
        <v>43930</v>
      </c>
      <c r="C71" s="397"/>
      <c r="D71" s="398" t="s">
        <v>76</v>
      </c>
      <c r="E71" s="404" t="s">
        <v>602</v>
      </c>
      <c r="F71" s="404">
        <v>2740</v>
      </c>
      <c r="G71" s="391">
        <v>2650</v>
      </c>
      <c r="H71" s="391">
        <v>2795</v>
      </c>
      <c r="I71" s="404" t="s">
        <v>3688</v>
      </c>
      <c r="J71" s="65" t="s">
        <v>725</v>
      </c>
      <c r="K71" s="65">
        <f t="shared" ref="K71:K72" si="65">H71-F71</f>
        <v>55</v>
      </c>
      <c r="L71" s="399">
        <f t="shared" ref="L71:L72" si="66">K71/F71</f>
        <v>2.0072992700729927E-2</v>
      </c>
      <c r="M71" s="391"/>
      <c r="N71" s="65"/>
      <c r="O71" s="65" t="s">
        <v>601</v>
      </c>
      <c r="P71" s="439">
        <v>43930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7">
        <v>15</v>
      </c>
      <c r="B72" s="441">
        <v>43930</v>
      </c>
      <c r="C72" s="397"/>
      <c r="D72" s="398" t="s">
        <v>89</v>
      </c>
      <c r="E72" s="404" t="s">
        <v>602</v>
      </c>
      <c r="F72" s="404">
        <v>487.5</v>
      </c>
      <c r="G72" s="391">
        <v>475</v>
      </c>
      <c r="H72" s="391">
        <v>499</v>
      </c>
      <c r="I72" s="404">
        <v>520</v>
      </c>
      <c r="J72" s="65" t="s">
        <v>3706</v>
      </c>
      <c r="K72" s="65">
        <f t="shared" si="65"/>
        <v>11.5</v>
      </c>
      <c r="L72" s="399">
        <f t="shared" si="66"/>
        <v>2.3589743589743591E-2</v>
      </c>
      <c r="M72" s="391"/>
      <c r="N72" s="65"/>
      <c r="O72" s="65" t="s">
        <v>601</v>
      </c>
      <c r="P72" s="451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7">
        <v>16</v>
      </c>
      <c r="B73" s="441">
        <v>43934</v>
      </c>
      <c r="C73" s="397"/>
      <c r="D73" s="398" t="s">
        <v>76</v>
      </c>
      <c r="E73" s="404" t="s">
        <v>602</v>
      </c>
      <c r="F73" s="404">
        <v>2730</v>
      </c>
      <c r="G73" s="391">
        <v>2630</v>
      </c>
      <c r="H73" s="391">
        <v>2780</v>
      </c>
      <c r="I73" s="404" t="s">
        <v>3698</v>
      </c>
      <c r="J73" s="65" t="s">
        <v>3701</v>
      </c>
      <c r="K73" s="65">
        <f t="shared" ref="K73:K74" si="67">H73-F73</f>
        <v>50</v>
      </c>
      <c r="L73" s="399">
        <f t="shared" ref="L73:L75" si="68">K73/F73</f>
        <v>1.8315018315018316E-2</v>
      </c>
      <c r="M73" s="391"/>
      <c r="N73" s="65"/>
      <c r="O73" s="65" t="s">
        <v>601</v>
      </c>
      <c r="P73" s="439">
        <v>43934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17</v>
      </c>
      <c r="B74" s="441">
        <v>43934</v>
      </c>
      <c r="C74" s="397"/>
      <c r="D74" s="398" t="s">
        <v>76</v>
      </c>
      <c r="E74" s="404" t="s">
        <v>602</v>
      </c>
      <c r="F74" s="404">
        <v>2727.5</v>
      </c>
      <c r="G74" s="391">
        <v>2630</v>
      </c>
      <c r="H74" s="391">
        <v>2790</v>
      </c>
      <c r="I74" s="404" t="s">
        <v>3698</v>
      </c>
      <c r="J74" s="65" t="s">
        <v>3705</v>
      </c>
      <c r="K74" s="65">
        <f t="shared" si="67"/>
        <v>62.5</v>
      </c>
      <c r="L74" s="399">
        <f t="shared" si="68"/>
        <v>2.2914757103574702E-2</v>
      </c>
      <c r="M74" s="391"/>
      <c r="N74" s="65"/>
      <c r="O74" s="65" t="s">
        <v>601</v>
      </c>
      <c r="P74" s="451">
        <v>43936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8">
        <v>18</v>
      </c>
      <c r="B75" s="442">
        <v>43934</v>
      </c>
      <c r="C75" s="392"/>
      <c r="D75" s="393" t="s">
        <v>47</v>
      </c>
      <c r="E75" s="403" t="s">
        <v>3591</v>
      </c>
      <c r="F75" s="403">
        <v>166</v>
      </c>
      <c r="G75" s="396">
        <v>173</v>
      </c>
      <c r="H75" s="396">
        <v>172</v>
      </c>
      <c r="I75" s="403" t="s">
        <v>3699</v>
      </c>
      <c r="J75" s="394" t="s">
        <v>3707</v>
      </c>
      <c r="K75" s="394">
        <f>F75-H75</f>
        <v>-6</v>
      </c>
      <c r="L75" s="395">
        <f t="shared" si="68"/>
        <v>-3.614457831325301E-2</v>
      </c>
      <c r="M75" s="396"/>
      <c r="N75" s="394"/>
      <c r="O75" s="394" t="s">
        <v>665</v>
      </c>
      <c r="P75" s="445">
        <v>43936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7">
        <v>19</v>
      </c>
      <c r="B76" s="441">
        <v>43934</v>
      </c>
      <c r="C76" s="397"/>
      <c r="D76" s="398" t="s">
        <v>150</v>
      </c>
      <c r="E76" s="404" t="s">
        <v>602</v>
      </c>
      <c r="F76" s="404">
        <v>742</v>
      </c>
      <c r="G76" s="391">
        <v>710</v>
      </c>
      <c r="H76" s="391">
        <v>750</v>
      </c>
      <c r="I76" s="404">
        <v>800</v>
      </c>
      <c r="J76" s="65" t="s">
        <v>3700</v>
      </c>
      <c r="K76" s="65">
        <f t="shared" ref="K76" si="69">H76-F76</f>
        <v>8</v>
      </c>
      <c r="L76" s="399">
        <f t="shared" ref="L76:L77" si="70">K76/F76</f>
        <v>1.078167115902965E-2</v>
      </c>
      <c r="M76" s="391"/>
      <c r="N76" s="65"/>
      <c r="O76" s="65" t="s">
        <v>601</v>
      </c>
      <c r="P76" s="439">
        <v>43934</v>
      </c>
      <c r="Q76" s="8"/>
      <c r="R76" s="345" t="s">
        <v>3188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8">
        <v>20</v>
      </c>
      <c r="B77" s="442">
        <v>43936</v>
      </c>
      <c r="C77" s="392"/>
      <c r="D77" s="393" t="s">
        <v>117</v>
      </c>
      <c r="E77" s="403" t="s">
        <v>3591</v>
      </c>
      <c r="F77" s="403">
        <v>2405</v>
      </c>
      <c r="G77" s="396">
        <v>2465</v>
      </c>
      <c r="H77" s="396">
        <v>2465</v>
      </c>
      <c r="I77" s="403" t="s">
        <v>3708</v>
      </c>
      <c r="J77" s="394" t="s">
        <v>3709</v>
      </c>
      <c r="K77" s="394">
        <f>F77-H77</f>
        <v>-60</v>
      </c>
      <c r="L77" s="395">
        <f t="shared" si="70"/>
        <v>-2.4948024948024949E-2</v>
      </c>
      <c r="M77" s="396"/>
      <c r="N77" s="394"/>
      <c r="O77" s="394" t="s">
        <v>665</v>
      </c>
      <c r="P77" s="438">
        <v>43936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8">
        <v>21</v>
      </c>
      <c r="B78" s="442">
        <v>43936</v>
      </c>
      <c r="C78" s="392"/>
      <c r="D78" s="393" t="s">
        <v>173</v>
      </c>
      <c r="E78" s="403" t="s">
        <v>602</v>
      </c>
      <c r="F78" s="403">
        <v>189.5</v>
      </c>
      <c r="G78" s="396">
        <v>183</v>
      </c>
      <c r="H78" s="396">
        <v>183</v>
      </c>
      <c r="I78" s="403" t="s">
        <v>3710</v>
      </c>
      <c r="J78" s="394" t="s">
        <v>3712</v>
      </c>
      <c r="K78" s="394">
        <f t="shared" ref="K78" si="71">H78-F78</f>
        <v>-6.5</v>
      </c>
      <c r="L78" s="395">
        <f t="shared" ref="L78:L79" si="72">K78/F78</f>
        <v>-3.430079155672823E-2</v>
      </c>
      <c r="M78" s="396"/>
      <c r="N78" s="394"/>
      <c r="O78" s="394" t="s">
        <v>665</v>
      </c>
      <c r="P78" s="438">
        <v>43936</v>
      </c>
      <c r="Q78" s="8"/>
      <c r="R78" s="345" t="s">
        <v>3188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07">
        <v>22</v>
      </c>
      <c r="B79" s="441">
        <v>43936</v>
      </c>
      <c r="C79" s="397"/>
      <c r="D79" s="398" t="s">
        <v>57</v>
      </c>
      <c r="E79" s="404" t="s">
        <v>3591</v>
      </c>
      <c r="F79" s="404">
        <v>2470</v>
      </c>
      <c r="G79" s="391">
        <v>2555</v>
      </c>
      <c r="H79" s="391">
        <v>2420</v>
      </c>
      <c r="I79" s="404" t="s">
        <v>3711</v>
      </c>
      <c r="J79" s="65" t="s">
        <v>3714</v>
      </c>
      <c r="K79" s="65">
        <f>F79-H79</f>
        <v>50</v>
      </c>
      <c r="L79" s="399">
        <f t="shared" si="72"/>
        <v>2.0242914979757085E-2</v>
      </c>
      <c r="M79" s="391"/>
      <c r="N79" s="65"/>
      <c r="O79" s="65" t="s">
        <v>601</v>
      </c>
      <c r="P79" s="439">
        <v>43936</v>
      </c>
      <c r="Q79" s="8"/>
      <c r="R79" s="345" t="s">
        <v>604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08">
        <v>23</v>
      </c>
      <c r="B80" s="442">
        <v>43936</v>
      </c>
      <c r="C80" s="392"/>
      <c r="D80" s="393" t="s">
        <v>3713</v>
      </c>
      <c r="E80" s="403" t="s">
        <v>602</v>
      </c>
      <c r="F80" s="403">
        <v>897</v>
      </c>
      <c r="G80" s="396">
        <v>875</v>
      </c>
      <c r="H80" s="396">
        <v>870</v>
      </c>
      <c r="I80" s="403" t="s">
        <v>3719</v>
      </c>
      <c r="J80" s="394" t="s">
        <v>3715</v>
      </c>
      <c r="K80" s="394">
        <f t="shared" ref="K80:K81" si="73">H80-F80</f>
        <v>-27</v>
      </c>
      <c r="L80" s="395">
        <f t="shared" ref="L80:L83" si="74">K80/F80</f>
        <v>-3.0100334448160536E-2</v>
      </c>
      <c r="M80" s="396"/>
      <c r="N80" s="394"/>
      <c r="O80" s="394" t="s">
        <v>665</v>
      </c>
      <c r="P80" s="438">
        <v>43936</v>
      </c>
      <c r="Q80" s="8"/>
      <c r="R80" s="345" t="s">
        <v>604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07">
        <v>24</v>
      </c>
      <c r="B81" s="441">
        <v>43937</v>
      </c>
      <c r="C81" s="397"/>
      <c r="D81" s="398" t="s">
        <v>191</v>
      </c>
      <c r="E81" s="404" t="s">
        <v>602</v>
      </c>
      <c r="F81" s="404">
        <v>2300</v>
      </c>
      <c r="G81" s="391">
        <v>2220</v>
      </c>
      <c r="H81" s="391">
        <v>2350</v>
      </c>
      <c r="I81" s="404" t="s">
        <v>3720</v>
      </c>
      <c r="J81" s="65" t="s">
        <v>3701</v>
      </c>
      <c r="K81" s="65">
        <f t="shared" si="73"/>
        <v>50</v>
      </c>
      <c r="L81" s="399">
        <f t="shared" si="74"/>
        <v>2.1739130434782608E-2</v>
      </c>
      <c r="M81" s="391"/>
      <c r="N81" s="65"/>
      <c r="O81" s="65" t="s">
        <v>601</v>
      </c>
      <c r="P81" s="439">
        <v>43937</v>
      </c>
      <c r="Q81" s="8"/>
      <c r="R81" s="345" t="s">
        <v>604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57">
        <v>25</v>
      </c>
      <c r="B82" s="458">
        <v>43938</v>
      </c>
      <c r="C82" s="459"/>
      <c r="D82" s="460" t="s">
        <v>89</v>
      </c>
      <c r="E82" s="461" t="s">
        <v>602</v>
      </c>
      <c r="F82" s="461">
        <v>495</v>
      </c>
      <c r="G82" s="462">
        <v>475</v>
      </c>
      <c r="H82" s="462">
        <v>497</v>
      </c>
      <c r="I82" s="461" t="s">
        <v>3738</v>
      </c>
      <c r="J82" s="463" t="s">
        <v>3646</v>
      </c>
      <c r="K82" s="463">
        <f>H82-F82</f>
        <v>2</v>
      </c>
      <c r="L82" s="464">
        <f t="shared" si="74"/>
        <v>4.0404040404040404E-3</v>
      </c>
      <c r="M82" s="462"/>
      <c r="N82" s="463"/>
      <c r="O82" s="463" t="s">
        <v>710</v>
      </c>
      <c r="P82" s="465">
        <v>43941</v>
      </c>
      <c r="Q82" s="8"/>
      <c r="R82" s="345" t="s">
        <v>604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08">
        <v>26</v>
      </c>
      <c r="B83" s="442">
        <v>43941</v>
      </c>
      <c r="C83" s="392"/>
      <c r="D83" s="393" t="s">
        <v>196</v>
      </c>
      <c r="E83" s="403" t="s">
        <v>602</v>
      </c>
      <c r="F83" s="403">
        <v>3510</v>
      </c>
      <c r="G83" s="396">
        <v>3380</v>
      </c>
      <c r="H83" s="396">
        <v>3375</v>
      </c>
      <c r="I83" s="403" t="s">
        <v>3741</v>
      </c>
      <c r="J83" s="394" t="s">
        <v>3774</v>
      </c>
      <c r="K83" s="394">
        <f t="shared" ref="K83" si="75">H83-F83</f>
        <v>-135</v>
      </c>
      <c r="L83" s="395">
        <f t="shared" si="74"/>
        <v>-3.8461538461538464E-2</v>
      </c>
      <c r="M83" s="396"/>
      <c r="N83" s="394"/>
      <c r="O83" s="394" t="s">
        <v>665</v>
      </c>
      <c r="P83" s="445">
        <v>43945</v>
      </c>
      <c r="Q83" s="8"/>
      <c r="R83" s="345" t="s">
        <v>3188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15" customHeight="1">
      <c r="A84" s="408">
        <v>27</v>
      </c>
      <c r="B84" s="442">
        <v>43942</v>
      </c>
      <c r="C84" s="392"/>
      <c r="D84" s="393" t="s">
        <v>446</v>
      </c>
      <c r="E84" s="403" t="s">
        <v>602</v>
      </c>
      <c r="F84" s="403">
        <v>390</v>
      </c>
      <c r="G84" s="396">
        <v>378</v>
      </c>
      <c r="H84" s="396">
        <v>377.5</v>
      </c>
      <c r="I84" s="403" t="s">
        <v>3747</v>
      </c>
      <c r="J84" s="394" t="s">
        <v>3759</v>
      </c>
      <c r="K84" s="394">
        <f t="shared" ref="K84" si="76">H84-F84</f>
        <v>-12.5</v>
      </c>
      <c r="L84" s="395">
        <f t="shared" ref="L84" si="77">K84/F84</f>
        <v>-3.2051282051282048E-2</v>
      </c>
      <c r="M84" s="396"/>
      <c r="N84" s="394"/>
      <c r="O84" s="394" t="s">
        <v>665</v>
      </c>
      <c r="P84" s="445">
        <v>43943</v>
      </c>
      <c r="Q84" s="8"/>
      <c r="R84" s="345" t="s">
        <v>604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34" ht="15" customHeight="1">
      <c r="A85" s="407">
        <v>28</v>
      </c>
      <c r="B85" s="441">
        <v>43942</v>
      </c>
      <c r="C85" s="397"/>
      <c r="D85" s="398" t="s">
        <v>120</v>
      </c>
      <c r="E85" s="404" t="s">
        <v>602</v>
      </c>
      <c r="F85" s="404">
        <v>361</v>
      </c>
      <c r="G85" s="391">
        <v>348</v>
      </c>
      <c r="H85" s="391">
        <v>368</v>
      </c>
      <c r="I85" s="404" t="s">
        <v>3748</v>
      </c>
      <c r="J85" s="65" t="s">
        <v>3649</v>
      </c>
      <c r="K85" s="65">
        <f t="shared" ref="K85:K86" si="78">H85-F85</f>
        <v>7</v>
      </c>
      <c r="L85" s="399">
        <f t="shared" ref="L85:L87" si="79">K85/F85</f>
        <v>1.9390581717451522E-2</v>
      </c>
      <c r="M85" s="391"/>
      <c r="N85" s="65"/>
      <c r="O85" s="65" t="s">
        <v>601</v>
      </c>
      <c r="P85" s="439">
        <v>43942</v>
      </c>
      <c r="Q85" s="8"/>
      <c r="R85" s="345" t="s">
        <v>3188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34" s="428" customFormat="1" ht="15" customHeight="1">
      <c r="A86" s="408">
        <v>29</v>
      </c>
      <c r="B86" s="442">
        <v>43943</v>
      </c>
      <c r="C86" s="392"/>
      <c r="D86" s="393" t="s">
        <v>110</v>
      </c>
      <c r="E86" s="403" t="s">
        <v>602</v>
      </c>
      <c r="F86" s="403">
        <v>1670</v>
      </c>
      <c r="G86" s="396">
        <v>1598</v>
      </c>
      <c r="H86" s="396">
        <v>1615</v>
      </c>
      <c r="I86" s="403" t="s">
        <v>3760</v>
      </c>
      <c r="J86" s="394" t="s">
        <v>3773</v>
      </c>
      <c r="K86" s="394">
        <f t="shared" si="78"/>
        <v>-55</v>
      </c>
      <c r="L86" s="395">
        <f t="shared" si="79"/>
        <v>-3.2934131736526949E-2</v>
      </c>
      <c r="M86" s="396"/>
      <c r="N86" s="394"/>
      <c r="O86" s="394" t="s">
        <v>665</v>
      </c>
      <c r="P86" s="445">
        <v>43945</v>
      </c>
      <c r="Q86" s="7"/>
      <c r="R86" s="345" t="s">
        <v>604</v>
      </c>
      <c r="S86" s="493"/>
      <c r="T86" s="493"/>
      <c r="U86" s="493"/>
      <c r="V86" s="493"/>
      <c r="W86" s="493"/>
      <c r="X86" s="493"/>
      <c r="Y86" s="493"/>
      <c r="Z86" s="493"/>
      <c r="AA86" s="493"/>
    </row>
    <row r="87" spans="1:34" s="428" customFormat="1" ht="15" customHeight="1">
      <c r="A87" s="407">
        <v>30</v>
      </c>
      <c r="B87" s="441">
        <v>43948</v>
      </c>
      <c r="C87" s="397"/>
      <c r="D87" s="398" t="s">
        <v>57</v>
      </c>
      <c r="E87" s="404" t="s">
        <v>3591</v>
      </c>
      <c r="F87" s="404">
        <v>2495</v>
      </c>
      <c r="G87" s="391">
        <v>2575</v>
      </c>
      <c r="H87" s="391">
        <v>2440</v>
      </c>
      <c r="I87" s="404" t="s">
        <v>3786</v>
      </c>
      <c r="J87" s="65" t="s">
        <v>3789</v>
      </c>
      <c r="K87" s="65">
        <f>F87-H87</f>
        <v>55</v>
      </c>
      <c r="L87" s="399">
        <f t="shared" si="79"/>
        <v>2.2044088176352707E-2</v>
      </c>
      <c r="M87" s="391"/>
      <c r="N87" s="65"/>
      <c r="O87" s="65" t="s">
        <v>601</v>
      </c>
      <c r="P87" s="451">
        <v>43949</v>
      </c>
      <c r="Q87" s="7"/>
      <c r="R87" s="345" t="s">
        <v>604</v>
      </c>
      <c r="S87" s="493"/>
      <c r="T87" s="493"/>
      <c r="U87" s="493"/>
      <c r="V87" s="493"/>
      <c r="W87" s="493"/>
      <c r="X87" s="493"/>
      <c r="Y87" s="493"/>
      <c r="Z87" s="493"/>
      <c r="AA87" s="493"/>
    </row>
    <row r="88" spans="1:34" s="428" customFormat="1" ht="15" customHeight="1">
      <c r="A88" s="407">
        <v>31</v>
      </c>
      <c r="B88" s="441">
        <v>43949</v>
      </c>
      <c r="C88" s="397"/>
      <c r="D88" s="398" t="s">
        <v>179</v>
      </c>
      <c r="E88" s="404" t="s">
        <v>3591</v>
      </c>
      <c r="F88" s="404">
        <v>482</v>
      </c>
      <c r="G88" s="391">
        <v>501</v>
      </c>
      <c r="H88" s="391">
        <v>473</v>
      </c>
      <c r="I88" s="404" t="s">
        <v>3791</v>
      </c>
      <c r="J88" s="65" t="s">
        <v>3792</v>
      </c>
      <c r="K88" s="65">
        <f>F88-H88</f>
        <v>9</v>
      </c>
      <c r="L88" s="399">
        <f t="shared" ref="L88:L89" si="80">K88/F88</f>
        <v>1.8672199170124481E-2</v>
      </c>
      <c r="M88" s="391"/>
      <c r="N88" s="65"/>
      <c r="O88" s="65" t="s">
        <v>601</v>
      </c>
      <c r="P88" s="439">
        <v>43949</v>
      </c>
      <c r="Q88" s="7"/>
      <c r="R88" s="345" t="s">
        <v>604</v>
      </c>
      <c r="S88" s="493"/>
      <c r="T88" s="493"/>
      <c r="U88" s="493"/>
      <c r="V88" s="493"/>
      <c r="W88" s="493"/>
      <c r="X88" s="493"/>
      <c r="Y88" s="493"/>
      <c r="Z88" s="493"/>
      <c r="AA88" s="493"/>
    </row>
    <row r="89" spans="1:34" s="428" customFormat="1" ht="15" customHeight="1">
      <c r="A89" s="407">
        <v>32</v>
      </c>
      <c r="B89" s="441">
        <v>43949</v>
      </c>
      <c r="C89" s="397"/>
      <c r="D89" s="398" t="s">
        <v>124</v>
      </c>
      <c r="E89" s="404" t="s">
        <v>602</v>
      </c>
      <c r="F89" s="404">
        <v>891</v>
      </c>
      <c r="G89" s="391">
        <v>865</v>
      </c>
      <c r="H89" s="391">
        <v>910</v>
      </c>
      <c r="I89" s="404" t="s">
        <v>3719</v>
      </c>
      <c r="J89" s="65" t="s">
        <v>3704</v>
      </c>
      <c r="K89" s="65">
        <f t="shared" ref="K89" si="81">H89-F89</f>
        <v>19</v>
      </c>
      <c r="L89" s="399">
        <f t="shared" si="80"/>
        <v>2.1324354657687991E-2</v>
      </c>
      <c r="M89" s="391"/>
      <c r="N89" s="65"/>
      <c r="O89" s="65" t="s">
        <v>601</v>
      </c>
      <c r="P89" s="439">
        <v>43949</v>
      </c>
      <c r="Q89" s="7"/>
      <c r="R89" s="345" t="s">
        <v>604</v>
      </c>
      <c r="S89" s="493"/>
      <c r="T89" s="493"/>
      <c r="U89" s="493"/>
      <c r="V89" s="493"/>
      <c r="W89" s="493"/>
      <c r="X89" s="493"/>
      <c r="Y89" s="493"/>
      <c r="Z89" s="493"/>
      <c r="AA89" s="493"/>
    </row>
    <row r="90" spans="1:34" s="428" customFormat="1" ht="15" customHeight="1">
      <c r="A90" s="409">
        <v>33</v>
      </c>
      <c r="B90" s="433">
        <v>43949</v>
      </c>
      <c r="C90" s="379"/>
      <c r="D90" s="380" t="s">
        <v>86</v>
      </c>
      <c r="E90" s="432" t="s">
        <v>602</v>
      </c>
      <c r="F90" s="432" t="s">
        <v>3793</v>
      </c>
      <c r="G90" s="414">
        <v>1440</v>
      </c>
      <c r="H90" s="414"/>
      <c r="I90" s="432" t="s">
        <v>3617</v>
      </c>
      <c r="J90" s="413" t="s">
        <v>603</v>
      </c>
      <c r="K90" s="413"/>
      <c r="L90" s="383"/>
      <c r="M90" s="414"/>
      <c r="N90" s="413"/>
      <c r="O90" s="413"/>
      <c r="P90" s="385"/>
      <c r="Q90" s="7"/>
      <c r="R90" s="345" t="s">
        <v>3188</v>
      </c>
      <c r="S90" s="493"/>
      <c r="T90" s="493"/>
      <c r="U90" s="493"/>
      <c r="V90" s="493"/>
      <c r="W90" s="493"/>
      <c r="X90" s="493"/>
      <c r="Y90" s="493"/>
      <c r="Z90" s="493"/>
      <c r="AA90" s="493"/>
    </row>
    <row r="91" spans="1:34" s="428" customFormat="1" ht="15" customHeight="1">
      <c r="A91" s="409">
        <v>34</v>
      </c>
      <c r="B91" s="433">
        <v>43949</v>
      </c>
      <c r="C91" s="379"/>
      <c r="D91" s="380" t="s">
        <v>111</v>
      </c>
      <c r="E91" s="432" t="s">
        <v>602</v>
      </c>
      <c r="F91" s="432" t="s">
        <v>3794</v>
      </c>
      <c r="G91" s="414">
        <v>895</v>
      </c>
      <c r="H91" s="414"/>
      <c r="I91" s="432" t="s">
        <v>3795</v>
      </c>
      <c r="J91" s="413" t="s">
        <v>603</v>
      </c>
      <c r="K91" s="413"/>
      <c r="L91" s="383"/>
      <c r="M91" s="414"/>
      <c r="N91" s="413"/>
      <c r="O91" s="413"/>
      <c r="P91" s="385"/>
      <c r="Q91" s="7"/>
      <c r="R91" s="345" t="s">
        <v>604</v>
      </c>
      <c r="S91" s="493"/>
      <c r="T91" s="493"/>
      <c r="U91" s="493"/>
      <c r="V91" s="493"/>
      <c r="W91" s="493"/>
      <c r="X91" s="493"/>
      <c r="Y91" s="493"/>
      <c r="Z91" s="493"/>
      <c r="AA91" s="493"/>
    </row>
    <row r="92" spans="1:34" s="428" customFormat="1" ht="15" customHeight="1">
      <c r="A92" s="409">
        <v>35</v>
      </c>
      <c r="B92" s="433">
        <v>43949</v>
      </c>
      <c r="C92" s="379"/>
      <c r="D92" s="380" t="s">
        <v>3796</v>
      </c>
      <c r="E92" s="432" t="s">
        <v>602</v>
      </c>
      <c r="F92" s="432" t="s">
        <v>3797</v>
      </c>
      <c r="G92" s="414">
        <v>315</v>
      </c>
      <c r="H92" s="414"/>
      <c r="I92" s="432">
        <v>350</v>
      </c>
      <c r="J92" s="413" t="s">
        <v>603</v>
      </c>
      <c r="K92" s="413"/>
      <c r="L92" s="383"/>
      <c r="M92" s="414"/>
      <c r="N92" s="413"/>
      <c r="O92" s="413"/>
      <c r="P92" s="385"/>
      <c r="Q92" s="7"/>
      <c r="R92" s="345" t="s">
        <v>3188</v>
      </c>
      <c r="S92" s="493"/>
      <c r="T92" s="493"/>
      <c r="U92" s="493"/>
      <c r="V92" s="493"/>
      <c r="W92" s="493"/>
      <c r="X92" s="493"/>
      <c r="Y92" s="493"/>
      <c r="Z92" s="493"/>
      <c r="AA92" s="493"/>
    </row>
    <row r="93" spans="1:34" ht="15" customHeight="1">
      <c r="A93" s="409"/>
      <c r="B93" s="379"/>
      <c r="C93" s="379"/>
      <c r="D93" s="469"/>
      <c r="E93" s="381"/>
      <c r="F93" s="381"/>
      <c r="G93" s="382"/>
      <c r="H93" s="382"/>
      <c r="I93" s="381"/>
      <c r="J93" s="378"/>
      <c r="K93" s="378"/>
      <c r="L93" s="383"/>
      <c r="M93" s="382"/>
      <c r="N93" s="384"/>
      <c r="O93" s="384"/>
      <c r="P93" s="385"/>
      <c r="Q93" s="11"/>
      <c r="R93" s="12"/>
      <c r="S93" s="16"/>
      <c r="T93" s="16"/>
      <c r="U93" s="16"/>
      <c r="V93" s="16"/>
      <c r="W93" s="16"/>
      <c r="X93" s="16"/>
      <c r="Y93" s="16"/>
      <c r="Z93" s="16"/>
      <c r="AA93" s="16"/>
    </row>
    <row r="94" spans="1:34" ht="44.25" customHeight="1">
      <c r="A94" s="23" t="s">
        <v>605</v>
      </c>
      <c r="B94" s="39"/>
      <c r="C94" s="39"/>
      <c r="D94" s="40"/>
      <c r="E94" s="36"/>
      <c r="F94" s="36"/>
      <c r="G94" s="35"/>
      <c r="H94" s="35"/>
      <c r="I94" s="36"/>
      <c r="J94" s="17"/>
      <c r="K94" s="80"/>
      <c r="L94" s="81"/>
      <c r="M94" s="80"/>
      <c r="N94" s="82"/>
      <c r="O94" s="80"/>
      <c r="P94" s="82"/>
      <c r="Q94" s="16"/>
      <c r="R94" s="12"/>
      <c r="S94" s="16"/>
      <c r="T94" s="16"/>
      <c r="U94" s="16"/>
      <c r="V94" s="16"/>
      <c r="W94" s="16"/>
      <c r="X94" s="16"/>
      <c r="Y94" s="16"/>
      <c r="Z94" s="5"/>
      <c r="AA94" s="5"/>
      <c r="AB94" s="5"/>
    </row>
    <row r="95" spans="1:34" s="6" customFormat="1">
      <c r="A95" s="29" t="s">
        <v>606</v>
      </c>
      <c r="B95" s="23"/>
      <c r="C95" s="23"/>
      <c r="D95" s="23"/>
      <c r="E95" s="5"/>
      <c r="F95" s="30" t="s">
        <v>607</v>
      </c>
      <c r="G95" s="41"/>
      <c r="H95" s="42"/>
      <c r="I95" s="83"/>
      <c r="J95" s="17"/>
      <c r="K95" s="84"/>
      <c r="L95" s="85"/>
      <c r="M95" s="86"/>
      <c r="N95" s="87"/>
      <c r="O95" s="88"/>
      <c r="P95" s="5"/>
      <c r="Q95" s="4"/>
      <c r="R95" s="12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9" customFormat="1" ht="14.25" customHeight="1">
      <c r="A96" s="29"/>
      <c r="B96" s="23"/>
      <c r="C96" s="23"/>
      <c r="D96" s="23"/>
      <c r="E96" s="32"/>
      <c r="F96" s="30" t="s">
        <v>609</v>
      </c>
      <c r="G96" s="41"/>
      <c r="H96" s="42"/>
      <c r="I96" s="83"/>
      <c r="J96" s="17"/>
      <c r="K96" s="84"/>
      <c r="L96" s="85"/>
      <c r="M96" s="86"/>
      <c r="N96" s="87"/>
      <c r="O96" s="88"/>
      <c r="P96" s="5"/>
      <c r="Q96" s="4"/>
      <c r="R96" s="12"/>
      <c r="S96" s="6"/>
      <c r="Y96" s="6"/>
      <c r="Z96" s="6"/>
    </row>
    <row r="97" spans="1:34" s="9" customFormat="1" ht="14.25" customHeight="1">
      <c r="A97" s="23"/>
      <c r="B97" s="23"/>
      <c r="C97" s="23"/>
      <c r="D97" s="23"/>
      <c r="E97" s="32"/>
      <c r="F97" s="17"/>
      <c r="G97" s="17"/>
      <c r="H97" s="31"/>
      <c r="I97" s="36"/>
      <c r="J97" s="72"/>
      <c r="K97" s="69"/>
      <c r="L97" s="70"/>
      <c r="M97" s="17"/>
      <c r="N97" s="73"/>
      <c r="O97" s="57"/>
      <c r="P97" s="8"/>
      <c r="Q97" s="4"/>
      <c r="R97" s="12"/>
      <c r="S97" s="6"/>
      <c r="Y97" s="6"/>
      <c r="Z97" s="6"/>
    </row>
    <row r="98" spans="1:34" s="9" customFormat="1" ht="15">
      <c r="A98" s="43" t="s">
        <v>616</v>
      </c>
      <c r="B98" s="43"/>
      <c r="C98" s="43"/>
      <c r="D98" s="43"/>
      <c r="E98" s="32"/>
      <c r="F98" s="17"/>
      <c r="G98" s="12"/>
      <c r="H98" s="17"/>
      <c r="I98" s="12"/>
      <c r="J98" s="89"/>
      <c r="K98" s="12"/>
      <c r="L98" s="12"/>
      <c r="M98" s="12"/>
      <c r="N98" s="12"/>
      <c r="O98" s="90"/>
      <c r="P98"/>
      <c r="Q98" s="4"/>
      <c r="R98" s="12"/>
      <c r="S98" s="6"/>
      <c r="Y98" s="6"/>
      <c r="Z98" s="6"/>
    </row>
    <row r="99" spans="1:34" s="9" customFormat="1" ht="38.25">
      <c r="A99" s="21" t="s">
        <v>16</v>
      </c>
      <c r="B99" s="21" t="s">
        <v>576</v>
      </c>
      <c r="C99" s="21"/>
      <c r="D99" s="22" t="s">
        <v>589</v>
      </c>
      <c r="E99" s="21" t="s">
        <v>590</v>
      </c>
      <c r="F99" s="21" t="s">
        <v>591</v>
      </c>
      <c r="G99" s="21" t="s">
        <v>611</v>
      </c>
      <c r="H99" s="21" t="s">
        <v>593</v>
      </c>
      <c r="I99" s="21" t="s">
        <v>594</v>
      </c>
      <c r="J99" s="20" t="s">
        <v>595</v>
      </c>
      <c r="K99" s="78" t="s">
        <v>617</v>
      </c>
      <c r="L99" s="78" t="s">
        <v>613</v>
      </c>
      <c r="M99" s="21" t="s">
        <v>614</v>
      </c>
      <c r="N99" s="20" t="s">
        <v>598</v>
      </c>
      <c r="O99" s="91" t="s">
        <v>599</v>
      </c>
      <c r="P99" s="5"/>
      <c r="Q99" s="4"/>
      <c r="R99" s="17"/>
      <c r="S99" s="6"/>
      <c r="Y99" s="6"/>
      <c r="Z99" s="6"/>
    </row>
    <row r="100" spans="1:34" s="9" customFormat="1" ht="14.25">
      <c r="A100" s="531">
        <v>1</v>
      </c>
      <c r="B100" s="532">
        <v>43930</v>
      </c>
      <c r="C100" s="482"/>
      <c r="D100" s="447" t="s">
        <v>3679</v>
      </c>
      <c r="E100" s="483" t="s">
        <v>3591</v>
      </c>
      <c r="F100" s="484">
        <v>9000</v>
      </c>
      <c r="G100" s="483">
        <v>9220</v>
      </c>
      <c r="H100" s="483">
        <v>8910</v>
      </c>
      <c r="I100" s="483" t="s">
        <v>3681</v>
      </c>
      <c r="J100" s="532" t="s">
        <v>3684</v>
      </c>
      <c r="K100" s="485" t="s">
        <v>3685</v>
      </c>
      <c r="L100" s="533">
        <f>75*75</f>
        <v>5625</v>
      </c>
      <c r="M100" s="533">
        <v>75</v>
      </c>
      <c r="N100" s="533" t="s">
        <v>601</v>
      </c>
      <c r="O100" s="523">
        <v>43930</v>
      </c>
      <c r="P100" s="415"/>
      <c r="Q100" s="415"/>
      <c r="R100" s="345" t="s">
        <v>604</v>
      </c>
      <c r="S100" s="40"/>
      <c r="Y100" s="6"/>
      <c r="Z100" s="6"/>
    </row>
    <row r="101" spans="1:34" s="9" customFormat="1" ht="14.25">
      <c r="A101" s="531"/>
      <c r="B101" s="532"/>
      <c r="C101" s="482"/>
      <c r="D101" s="447" t="s">
        <v>3680</v>
      </c>
      <c r="E101" s="483" t="s">
        <v>3591</v>
      </c>
      <c r="F101" s="486" t="s">
        <v>3683</v>
      </c>
      <c r="G101" s="483"/>
      <c r="H101" s="483">
        <v>300</v>
      </c>
      <c r="I101" s="483"/>
      <c r="J101" s="532"/>
      <c r="K101" s="485" t="s">
        <v>3686</v>
      </c>
      <c r="L101" s="534"/>
      <c r="M101" s="534"/>
      <c r="N101" s="534"/>
      <c r="O101" s="524"/>
      <c r="P101" s="415"/>
      <c r="Q101" s="415"/>
      <c r="R101" s="345" t="s">
        <v>604</v>
      </c>
      <c r="S101" s="40"/>
      <c r="Y101" s="6"/>
      <c r="Z101" s="6"/>
    </row>
    <row r="102" spans="1:34" s="9" customFormat="1" ht="14.25">
      <c r="A102" s="525">
        <v>2</v>
      </c>
      <c r="B102" s="526">
        <v>43930</v>
      </c>
      <c r="C102" s="477"/>
      <c r="D102" s="453" t="s">
        <v>3677</v>
      </c>
      <c r="E102" s="478" t="s">
        <v>3591</v>
      </c>
      <c r="F102" s="479">
        <v>9020</v>
      </c>
      <c r="G102" s="478">
        <v>9220</v>
      </c>
      <c r="H102" s="478">
        <v>9100</v>
      </c>
      <c r="I102" s="478" t="s">
        <v>3681</v>
      </c>
      <c r="J102" s="526" t="s">
        <v>3587</v>
      </c>
      <c r="K102" s="480" t="s">
        <v>3687</v>
      </c>
      <c r="L102" s="527">
        <f>-(40*75)</f>
        <v>-3000</v>
      </c>
      <c r="M102" s="527">
        <v>75</v>
      </c>
      <c r="N102" s="527" t="s">
        <v>665</v>
      </c>
      <c r="O102" s="529">
        <v>43930</v>
      </c>
      <c r="P102" s="415"/>
      <c r="Q102" s="415"/>
      <c r="R102" s="345" t="s">
        <v>604</v>
      </c>
      <c r="S102" s="40"/>
      <c r="Y102" s="6"/>
      <c r="Z102" s="6"/>
    </row>
    <row r="103" spans="1:34" s="9" customFormat="1" ht="14.25">
      <c r="A103" s="525"/>
      <c r="B103" s="526"/>
      <c r="C103" s="477"/>
      <c r="D103" s="453" t="s">
        <v>3678</v>
      </c>
      <c r="E103" s="478" t="s">
        <v>3591</v>
      </c>
      <c r="F103" s="481" t="s">
        <v>3682</v>
      </c>
      <c r="G103" s="478"/>
      <c r="H103" s="478">
        <v>232.5</v>
      </c>
      <c r="I103" s="478"/>
      <c r="J103" s="526"/>
      <c r="K103" s="480">
        <f>F103-H103</f>
        <v>40</v>
      </c>
      <c r="L103" s="528"/>
      <c r="M103" s="528"/>
      <c r="N103" s="528"/>
      <c r="O103" s="530"/>
      <c r="P103" s="4"/>
      <c r="Q103" s="4"/>
      <c r="R103" s="487" t="s">
        <v>604</v>
      </c>
      <c r="S103" s="6"/>
      <c r="Y103" s="6"/>
      <c r="Z103" s="6"/>
    </row>
    <row r="104" spans="1:34" s="9" customFormat="1" ht="14.25">
      <c r="A104" s="531">
        <v>3</v>
      </c>
      <c r="B104" s="532">
        <v>43937</v>
      </c>
      <c r="C104" s="492"/>
      <c r="D104" s="447" t="s">
        <v>3721</v>
      </c>
      <c r="E104" s="491" t="s">
        <v>602</v>
      </c>
      <c r="F104" s="484">
        <v>118.25</v>
      </c>
      <c r="G104" s="491">
        <v>113</v>
      </c>
      <c r="H104" s="491">
        <v>121.5</v>
      </c>
      <c r="I104" s="491">
        <v>130</v>
      </c>
      <c r="J104" s="532" t="s">
        <v>3727</v>
      </c>
      <c r="K104" s="485" t="s">
        <v>3724</v>
      </c>
      <c r="L104" s="533">
        <f>3*M104</f>
        <v>10500</v>
      </c>
      <c r="M104" s="533">
        <v>3500</v>
      </c>
      <c r="N104" s="533" t="s">
        <v>601</v>
      </c>
      <c r="O104" s="523">
        <v>43937</v>
      </c>
      <c r="P104" s="4"/>
      <c r="Q104" s="4"/>
      <c r="R104" s="487" t="s">
        <v>3653</v>
      </c>
      <c r="S104" s="6"/>
      <c r="Y104" s="6"/>
      <c r="Z104" s="6"/>
    </row>
    <row r="105" spans="1:34" s="9" customFormat="1" ht="14.25">
      <c r="A105" s="531"/>
      <c r="B105" s="532"/>
      <c r="C105" s="492"/>
      <c r="D105" s="447" t="s">
        <v>3722</v>
      </c>
      <c r="E105" s="491" t="s">
        <v>3591</v>
      </c>
      <c r="F105" s="486" t="s">
        <v>3723</v>
      </c>
      <c r="G105" s="491"/>
      <c r="H105" s="491">
        <v>6.75</v>
      </c>
      <c r="I105" s="491"/>
      <c r="J105" s="532"/>
      <c r="K105" s="485" t="s">
        <v>3725</v>
      </c>
      <c r="L105" s="534"/>
      <c r="M105" s="534"/>
      <c r="N105" s="534"/>
      <c r="O105" s="524"/>
      <c r="P105" s="4"/>
      <c r="Q105" s="4"/>
      <c r="R105" s="487" t="s">
        <v>3653</v>
      </c>
      <c r="S105" s="6"/>
      <c r="Y105" s="6"/>
      <c r="Z105" s="6"/>
    </row>
    <row r="106" spans="1:34" s="9" customFormat="1" ht="14.25">
      <c r="A106" s="470"/>
      <c r="B106" s="471"/>
      <c r="C106" s="471"/>
      <c r="D106" s="472"/>
      <c r="E106" s="470"/>
      <c r="F106" s="473"/>
      <c r="G106" s="470"/>
      <c r="H106" s="470"/>
      <c r="I106" s="470"/>
      <c r="J106" s="474"/>
      <c r="K106" s="474"/>
      <c r="L106" s="475"/>
      <c r="M106" s="474"/>
      <c r="N106" s="474"/>
      <c r="O106" s="476"/>
      <c r="P106" s="4"/>
      <c r="Q106" s="4"/>
      <c r="R106" s="94"/>
      <c r="S106" s="6"/>
      <c r="Y106" s="6"/>
      <c r="Z106" s="6"/>
    </row>
    <row r="107" spans="1:34" s="9" customFormat="1" ht="15">
      <c r="A107" s="386"/>
      <c r="B107" s="387"/>
      <c r="C107" s="387"/>
      <c r="D107" s="388"/>
      <c r="E107" s="386"/>
      <c r="F107" s="405"/>
      <c r="G107" s="386"/>
      <c r="H107" s="386"/>
      <c r="I107" s="386"/>
      <c r="J107" s="387"/>
      <c r="K107" s="80"/>
      <c r="L107" s="386"/>
      <c r="M107" s="386"/>
      <c r="N107" s="386"/>
      <c r="O107" s="406"/>
      <c r="P107" s="4"/>
      <c r="Q107" s="4"/>
      <c r="R107" s="94"/>
      <c r="S107" s="6"/>
      <c r="Y107" s="6"/>
      <c r="Z107" s="6"/>
    </row>
    <row r="108" spans="1:34" s="6" customFormat="1">
      <c r="A108" s="44"/>
      <c r="B108" s="45"/>
      <c r="C108" s="46"/>
      <c r="D108" s="47"/>
      <c r="E108" s="48"/>
      <c r="F108" s="49"/>
      <c r="G108" s="49"/>
      <c r="H108" s="49"/>
      <c r="I108" s="49"/>
      <c r="J108" s="17"/>
      <c r="K108" s="92"/>
      <c r="L108" s="92"/>
      <c r="M108" s="17"/>
      <c r="N108" s="16"/>
      <c r="O108" s="93"/>
      <c r="P108" s="5"/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5">
      <c r="A109" s="50" t="s">
        <v>618</v>
      </c>
      <c r="B109" s="50"/>
      <c r="C109" s="50"/>
      <c r="D109" s="50"/>
      <c r="E109" s="51"/>
      <c r="F109" s="49"/>
      <c r="G109" s="49"/>
      <c r="H109" s="49"/>
      <c r="I109" s="49"/>
      <c r="J109" s="53"/>
      <c r="K109" s="12"/>
      <c r="L109" s="12"/>
      <c r="M109" s="12"/>
      <c r="N109" s="11"/>
      <c r="O109" s="53"/>
      <c r="P109" s="5"/>
      <c r="Q109" s="4"/>
      <c r="R109" s="17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38.25">
      <c r="A110" s="21" t="s">
        <v>16</v>
      </c>
      <c r="B110" s="21" t="s">
        <v>576</v>
      </c>
      <c r="C110" s="21"/>
      <c r="D110" s="22" t="s">
        <v>589</v>
      </c>
      <c r="E110" s="21" t="s">
        <v>590</v>
      </c>
      <c r="F110" s="21" t="s">
        <v>591</v>
      </c>
      <c r="G110" s="52" t="s">
        <v>611</v>
      </c>
      <c r="H110" s="21" t="s">
        <v>593</v>
      </c>
      <c r="I110" s="21" t="s">
        <v>594</v>
      </c>
      <c r="J110" s="20" t="s">
        <v>595</v>
      </c>
      <c r="K110" s="20" t="s">
        <v>619</v>
      </c>
      <c r="L110" s="78" t="s">
        <v>613</v>
      </c>
      <c r="M110" s="21" t="s">
        <v>614</v>
      </c>
      <c r="N110" s="21" t="s">
        <v>598</v>
      </c>
      <c r="O110" s="22" t="s">
        <v>599</v>
      </c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40" customFormat="1" ht="14.25">
      <c r="A111" s="443">
        <v>1</v>
      </c>
      <c r="B111" s="392">
        <v>43922</v>
      </c>
      <c r="C111" s="392"/>
      <c r="D111" s="393" t="s">
        <v>3586</v>
      </c>
      <c r="E111" s="403" t="s">
        <v>602</v>
      </c>
      <c r="F111" s="403">
        <v>40</v>
      </c>
      <c r="G111" s="396"/>
      <c r="H111" s="396">
        <v>0</v>
      </c>
      <c r="I111" s="403">
        <v>100</v>
      </c>
      <c r="J111" s="444" t="s">
        <v>3587</v>
      </c>
      <c r="K111" s="444">
        <f t="shared" ref="K111:K117" si="82">L111*M111</f>
        <v>-3000</v>
      </c>
      <c r="L111" s="444">
        <f t="shared" ref="L111:L117" si="83">H111-F111</f>
        <v>-40</v>
      </c>
      <c r="M111" s="444">
        <v>75</v>
      </c>
      <c r="N111" s="394" t="s">
        <v>665</v>
      </c>
      <c r="O111" s="438">
        <v>43922</v>
      </c>
      <c r="P111" s="415"/>
      <c r="Q111" s="415"/>
      <c r="R111" s="345" t="s">
        <v>3188</v>
      </c>
      <c r="Z111" s="428"/>
      <c r="AA111" s="428"/>
      <c r="AB111" s="428"/>
      <c r="AC111" s="428"/>
      <c r="AD111" s="428"/>
      <c r="AE111" s="428"/>
      <c r="AF111" s="428"/>
      <c r="AG111" s="428"/>
      <c r="AH111" s="428"/>
    </row>
    <row r="112" spans="1:34" s="40" customFormat="1" ht="14.25">
      <c r="A112" s="467">
        <v>2</v>
      </c>
      <c r="B112" s="397">
        <v>43929</v>
      </c>
      <c r="C112" s="397"/>
      <c r="D112" s="398" t="s">
        <v>3644</v>
      </c>
      <c r="E112" s="404" t="s">
        <v>602</v>
      </c>
      <c r="F112" s="404">
        <v>102.5</v>
      </c>
      <c r="G112" s="391"/>
      <c r="H112" s="391">
        <v>132.5</v>
      </c>
      <c r="I112" s="404" t="s">
        <v>3645</v>
      </c>
      <c r="J112" s="468" t="s">
        <v>3654</v>
      </c>
      <c r="K112" s="468">
        <f t="shared" si="82"/>
        <v>2250</v>
      </c>
      <c r="L112" s="468">
        <f t="shared" si="83"/>
        <v>30</v>
      </c>
      <c r="M112" s="468">
        <v>75</v>
      </c>
      <c r="N112" s="65" t="s">
        <v>601</v>
      </c>
      <c r="O112" s="439">
        <v>43929</v>
      </c>
      <c r="P112" s="415"/>
      <c r="Q112" s="415"/>
      <c r="R112" s="345" t="s">
        <v>3653</v>
      </c>
      <c r="Z112" s="428"/>
      <c r="AA112" s="428"/>
      <c r="AB112" s="428"/>
      <c r="AC112" s="428"/>
      <c r="AD112" s="428"/>
      <c r="AE112" s="428"/>
      <c r="AF112" s="428"/>
      <c r="AG112" s="428"/>
      <c r="AH112" s="428"/>
    </row>
    <row r="113" spans="1:34" s="40" customFormat="1" ht="14.25">
      <c r="A113" s="467">
        <v>3</v>
      </c>
      <c r="B113" s="397">
        <v>43930</v>
      </c>
      <c r="C113" s="397"/>
      <c r="D113" s="398" t="s">
        <v>3675</v>
      </c>
      <c r="E113" s="404" t="s">
        <v>602</v>
      </c>
      <c r="F113" s="404">
        <v>52.5</v>
      </c>
      <c r="G113" s="391"/>
      <c r="H113" s="391">
        <v>72.5</v>
      </c>
      <c r="I113" s="404">
        <v>110</v>
      </c>
      <c r="J113" s="468" t="s">
        <v>3676</v>
      </c>
      <c r="K113" s="468">
        <f t="shared" si="82"/>
        <v>1500</v>
      </c>
      <c r="L113" s="468">
        <f t="shared" si="83"/>
        <v>20</v>
      </c>
      <c r="M113" s="468">
        <v>75</v>
      </c>
      <c r="N113" s="65" t="s">
        <v>601</v>
      </c>
      <c r="O113" s="439">
        <v>43930</v>
      </c>
      <c r="P113" s="415"/>
      <c r="Q113" s="415"/>
      <c r="R113" s="345" t="s">
        <v>3653</v>
      </c>
      <c r="Z113" s="428"/>
      <c r="AA113" s="428"/>
      <c r="AB113" s="428"/>
      <c r="AC113" s="428"/>
      <c r="AD113" s="428"/>
      <c r="AE113" s="428"/>
      <c r="AF113" s="428"/>
      <c r="AG113" s="428"/>
      <c r="AH113" s="428"/>
    </row>
    <row r="114" spans="1:34" s="40" customFormat="1" ht="14.25">
      <c r="A114" s="467">
        <v>4</v>
      </c>
      <c r="B114" s="397">
        <v>43930</v>
      </c>
      <c r="C114" s="397"/>
      <c r="D114" s="398" t="s">
        <v>3690</v>
      </c>
      <c r="E114" s="404" t="s">
        <v>602</v>
      </c>
      <c r="F114" s="404">
        <v>62.5</v>
      </c>
      <c r="G114" s="391">
        <v>37</v>
      </c>
      <c r="H114" s="391">
        <v>72.5</v>
      </c>
      <c r="I114" s="404" t="s">
        <v>3691</v>
      </c>
      <c r="J114" s="468" t="s">
        <v>3694</v>
      </c>
      <c r="K114" s="468">
        <f t="shared" si="82"/>
        <v>2000</v>
      </c>
      <c r="L114" s="468">
        <f t="shared" si="83"/>
        <v>10</v>
      </c>
      <c r="M114" s="468">
        <v>200</v>
      </c>
      <c r="N114" s="65" t="s">
        <v>601</v>
      </c>
      <c r="O114" s="451">
        <v>43934</v>
      </c>
      <c r="P114" s="415"/>
      <c r="Q114" s="415"/>
      <c r="R114" s="345" t="s">
        <v>604</v>
      </c>
      <c r="Z114" s="428"/>
      <c r="AA114" s="428"/>
      <c r="AB114" s="428"/>
      <c r="AC114" s="428"/>
      <c r="AD114" s="428"/>
      <c r="AE114" s="428"/>
      <c r="AF114" s="428"/>
      <c r="AG114" s="428"/>
      <c r="AH114" s="428"/>
    </row>
    <row r="115" spans="1:34" s="40" customFormat="1" ht="14.25">
      <c r="A115" s="467">
        <v>5</v>
      </c>
      <c r="B115" s="397">
        <v>43934</v>
      </c>
      <c r="C115" s="397"/>
      <c r="D115" s="398" t="s">
        <v>3690</v>
      </c>
      <c r="E115" s="404" t="s">
        <v>602</v>
      </c>
      <c r="F115" s="404">
        <v>62</v>
      </c>
      <c r="G115" s="391">
        <v>37</v>
      </c>
      <c r="H115" s="391">
        <v>71</v>
      </c>
      <c r="I115" s="404" t="s">
        <v>3691</v>
      </c>
      <c r="J115" s="468" t="s">
        <v>3407</v>
      </c>
      <c r="K115" s="468">
        <f t="shared" si="82"/>
        <v>1800</v>
      </c>
      <c r="L115" s="468">
        <f t="shared" si="83"/>
        <v>9</v>
      </c>
      <c r="M115" s="468">
        <v>200</v>
      </c>
      <c r="N115" s="65" t="s">
        <v>601</v>
      </c>
      <c r="O115" s="439">
        <v>43934</v>
      </c>
      <c r="P115" s="415"/>
      <c r="Q115" s="415"/>
      <c r="R115" s="345" t="s">
        <v>604</v>
      </c>
      <c r="Z115" s="428"/>
      <c r="AA115" s="428"/>
      <c r="AB115" s="428"/>
      <c r="AC115" s="428"/>
      <c r="AD115" s="428"/>
      <c r="AE115" s="428"/>
      <c r="AF115" s="428"/>
      <c r="AG115" s="428"/>
      <c r="AH115" s="428"/>
    </row>
    <row r="116" spans="1:34" s="40" customFormat="1" ht="14.25">
      <c r="A116" s="467">
        <v>6</v>
      </c>
      <c r="B116" s="397">
        <v>43936</v>
      </c>
      <c r="C116" s="397"/>
      <c r="D116" s="398" t="s">
        <v>3716</v>
      </c>
      <c r="E116" s="404" t="s">
        <v>602</v>
      </c>
      <c r="F116" s="404">
        <v>44.5</v>
      </c>
      <c r="G116" s="391">
        <v>24</v>
      </c>
      <c r="H116" s="391">
        <v>53.5</v>
      </c>
      <c r="I116" s="404" t="s">
        <v>3717</v>
      </c>
      <c r="J116" s="468" t="s">
        <v>3407</v>
      </c>
      <c r="K116" s="468">
        <f t="shared" si="82"/>
        <v>2250</v>
      </c>
      <c r="L116" s="468">
        <f t="shared" si="83"/>
        <v>9</v>
      </c>
      <c r="M116" s="468">
        <v>250</v>
      </c>
      <c r="N116" s="65" t="s">
        <v>601</v>
      </c>
      <c r="O116" s="439">
        <v>43936</v>
      </c>
      <c r="P116" s="415"/>
      <c r="Q116" s="415"/>
      <c r="R116" s="345" t="s">
        <v>604</v>
      </c>
      <c r="Z116" s="428"/>
      <c r="AA116" s="428"/>
      <c r="AB116" s="428"/>
      <c r="AC116" s="428"/>
      <c r="AD116" s="428"/>
      <c r="AE116" s="428"/>
      <c r="AF116" s="428"/>
      <c r="AG116" s="428"/>
      <c r="AH116" s="428"/>
    </row>
    <row r="117" spans="1:34" s="40" customFormat="1" ht="14.25">
      <c r="A117" s="467">
        <v>7</v>
      </c>
      <c r="B117" s="397">
        <v>43938</v>
      </c>
      <c r="C117" s="397"/>
      <c r="D117" s="398" t="s">
        <v>3732</v>
      </c>
      <c r="E117" s="404" t="s">
        <v>602</v>
      </c>
      <c r="F117" s="404">
        <v>3.75</v>
      </c>
      <c r="G117" s="391">
        <v>2</v>
      </c>
      <c r="H117" s="391">
        <v>4.5</v>
      </c>
      <c r="I117" s="404" t="s">
        <v>3734</v>
      </c>
      <c r="J117" s="468" t="s">
        <v>3733</v>
      </c>
      <c r="K117" s="468">
        <f t="shared" si="82"/>
        <v>2475</v>
      </c>
      <c r="L117" s="468">
        <f t="shared" si="83"/>
        <v>0.75</v>
      </c>
      <c r="M117" s="468">
        <v>3300</v>
      </c>
      <c r="N117" s="65" t="s">
        <v>601</v>
      </c>
      <c r="O117" s="439">
        <v>43938</v>
      </c>
      <c r="P117" s="415"/>
      <c r="Q117" s="415"/>
      <c r="R117" s="345" t="s">
        <v>604</v>
      </c>
      <c r="Z117" s="428"/>
      <c r="AA117" s="428"/>
      <c r="AB117" s="428"/>
      <c r="AC117" s="428"/>
      <c r="AD117" s="428"/>
      <c r="AE117" s="428"/>
      <c r="AF117" s="428"/>
      <c r="AG117" s="428"/>
      <c r="AH117" s="428"/>
    </row>
    <row r="118" spans="1:34" s="40" customFormat="1" ht="14.25">
      <c r="A118" s="467">
        <v>8</v>
      </c>
      <c r="B118" s="397">
        <v>43938</v>
      </c>
      <c r="C118" s="397"/>
      <c r="D118" s="398" t="s">
        <v>3739</v>
      </c>
      <c r="E118" s="404" t="s">
        <v>602</v>
      </c>
      <c r="F118" s="404">
        <v>36.5</v>
      </c>
      <c r="G118" s="391">
        <v>19</v>
      </c>
      <c r="H118" s="391">
        <v>44.5</v>
      </c>
      <c r="I118" s="404" t="s">
        <v>3740</v>
      </c>
      <c r="J118" s="468" t="s">
        <v>3700</v>
      </c>
      <c r="K118" s="468">
        <f t="shared" ref="K118:K119" si="84">L118*M118</f>
        <v>3200</v>
      </c>
      <c r="L118" s="468">
        <f t="shared" ref="L118:L119" si="85">H118-F118</f>
        <v>8</v>
      </c>
      <c r="M118" s="468">
        <v>400</v>
      </c>
      <c r="N118" s="65" t="s">
        <v>601</v>
      </c>
      <c r="O118" s="439">
        <v>43938</v>
      </c>
      <c r="P118" s="415"/>
      <c r="Q118" s="415"/>
      <c r="R118" s="345" t="s">
        <v>604</v>
      </c>
      <c r="Z118" s="428"/>
      <c r="AA118" s="428"/>
      <c r="AB118" s="428"/>
      <c r="AC118" s="428"/>
      <c r="AD118" s="428"/>
      <c r="AE118" s="428"/>
      <c r="AF118" s="428"/>
      <c r="AG118" s="428"/>
      <c r="AH118" s="428"/>
    </row>
    <row r="119" spans="1:34" s="40" customFormat="1" ht="14.25">
      <c r="A119" s="467">
        <v>9</v>
      </c>
      <c r="B119" s="397">
        <v>43941</v>
      </c>
      <c r="C119" s="397"/>
      <c r="D119" s="398" t="s">
        <v>3742</v>
      </c>
      <c r="E119" s="404" t="s">
        <v>602</v>
      </c>
      <c r="F119" s="404">
        <v>6.95</v>
      </c>
      <c r="G119" s="391">
        <v>4.5</v>
      </c>
      <c r="H119" s="391">
        <v>8.15</v>
      </c>
      <c r="I119" s="494" t="s">
        <v>3755</v>
      </c>
      <c r="J119" s="468" t="s">
        <v>3743</v>
      </c>
      <c r="K119" s="468">
        <f t="shared" si="84"/>
        <v>2040.0000000000002</v>
      </c>
      <c r="L119" s="468">
        <f t="shared" si="85"/>
        <v>1.2000000000000002</v>
      </c>
      <c r="M119" s="468">
        <v>1700</v>
      </c>
      <c r="N119" s="65" t="s">
        <v>601</v>
      </c>
      <c r="O119" s="439">
        <v>43941</v>
      </c>
      <c r="P119" s="415"/>
      <c r="Q119" s="415"/>
      <c r="R119" s="345" t="s">
        <v>604</v>
      </c>
      <c r="Z119" s="428"/>
      <c r="AA119" s="428"/>
      <c r="AB119" s="428"/>
      <c r="AC119" s="428"/>
      <c r="AD119" s="428"/>
      <c r="AE119" s="428"/>
      <c r="AF119" s="428"/>
      <c r="AG119" s="428"/>
      <c r="AH119" s="428"/>
    </row>
    <row r="120" spans="1:34" s="40" customFormat="1" ht="14.25">
      <c r="A120" s="467">
        <v>10</v>
      </c>
      <c r="B120" s="397">
        <v>43943</v>
      </c>
      <c r="C120" s="397"/>
      <c r="D120" s="398" t="s">
        <v>3753</v>
      </c>
      <c r="E120" s="404" t="s">
        <v>602</v>
      </c>
      <c r="F120" s="404">
        <v>27.5</v>
      </c>
      <c r="G120" s="391">
        <v>9</v>
      </c>
      <c r="H120" s="391">
        <v>35.5</v>
      </c>
      <c r="I120" s="494" t="s">
        <v>3754</v>
      </c>
      <c r="J120" s="468" t="s">
        <v>3700</v>
      </c>
      <c r="K120" s="468">
        <f t="shared" ref="K120:K121" si="86">L120*M120</f>
        <v>2000</v>
      </c>
      <c r="L120" s="468">
        <f t="shared" ref="L120:L121" si="87">H120-F120</f>
        <v>8</v>
      </c>
      <c r="M120" s="468">
        <v>250</v>
      </c>
      <c r="N120" s="65" t="s">
        <v>601</v>
      </c>
      <c r="O120" s="439">
        <v>43943</v>
      </c>
      <c r="P120" s="415"/>
      <c r="Q120" s="415"/>
      <c r="R120" s="345" t="s">
        <v>604</v>
      </c>
      <c r="Z120" s="428"/>
      <c r="AA120" s="428"/>
      <c r="AB120" s="428"/>
      <c r="AC120" s="428"/>
      <c r="AD120" s="428"/>
      <c r="AE120" s="428"/>
      <c r="AF120" s="428"/>
      <c r="AG120" s="428"/>
      <c r="AH120" s="428"/>
    </row>
    <row r="121" spans="1:34" s="40" customFormat="1" ht="14.25">
      <c r="A121" s="443">
        <v>11</v>
      </c>
      <c r="B121" s="392">
        <v>43943</v>
      </c>
      <c r="C121" s="392"/>
      <c r="D121" s="393" t="s">
        <v>3756</v>
      </c>
      <c r="E121" s="403" t="s">
        <v>602</v>
      </c>
      <c r="F121" s="403">
        <v>42.5</v>
      </c>
      <c r="G121" s="396">
        <v>24</v>
      </c>
      <c r="H121" s="396">
        <v>25</v>
      </c>
      <c r="I121" s="403" t="s">
        <v>3757</v>
      </c>
      <c r="J121" s="444" t="s">
        <v>3766</v>
      </c>
      <c r="K121" s="444">
        <f t="shared" si="86"/>
        <v>-4375</v>
      </c>
      <c r="L121" s="444">
        <f t="shared" si="87"/>
        <v>-17.5</v>
      </c>
      <c r="M121" s="444">
        <v>250</v>
      </c>
      <c r="N121" s="394" t="s">
        <v>665</v>
      </c>
      <c r="O121" s="445">
        <v>43944</v>
      </c>
      <c r="P121" s="415"/>
      <c r="Q121" s="415"/>
      <c r="R121" s="345" t="s">
        <v>604</v>
      </c>
      <c r="Z121" s="428"/>
      <c r="AA121" s="428"/>
      <c r="AB121" s="428"/>
      <c r="AC121" s="428"/>
      <c r="AD121" s="428"/>
      <c r="AE121" s="428"/>
      <c r="AF121" s="428"/>
      <c r="AG121" s="428"/>
      <c r="AH121" s="428"/>
    </row>
    <row r="122" spans="1:34" s="40" customFormat="1" ht="14.25">
      <c r="A122" s="443">
        <v>12</v>
      </c>
      <c r="B122" s="392">
        <v>43943</v>
      </c>
      <c r="C122" s="392"/>
      <c r="D122" s="393" t="s">
        <v>3758</v>
      </c>
      <c r="E122" s="403" t="s">
        <v>602</v>
      </c>
      <c r="F122" s="403">
        <v>62.5</v>
      </c>
      <c r="G122" s="396">
        <v>30</v>
      </c>
      <c r="H122" s="396">
        <v>30</v>
      </c>
      <c r="I122" s="403">
        <v>150</v>
      </c>
      <c r="J122" s="444" t="s">
        <v>3746</v>
      </c>
      <c r="K122" s="444">
        <f t="shared" ref="K122:K124" si="88">L122*M122</f>
        <v>-2437.5</v>
      </c>
      <c r="L122" s="444">
        <f t="shared" ref="L122:L124" si="89">H122-F122</f>
        <v>-32.5</v>
      </c>
      <c r="M122" s="444">
        <v>75</v>
      </c>
      <c r="N122" s="394" t="s">
        <v>665</v>
      </c>
      <c r="O122" s="438">
        <v>43943</v>
      </c>
      <c r="P122" s="415"/>
      <c r="Q122" s="415"/>
      <c r="R122" s="345" t="s">
        <v>3188</v>
      </c>
      <c r="Z122" s="428"/>
      <c r="AA122" s="428"/>
      <c r="AB122" s="428"/>
      <c r="AC122" s="428"/>
      <c r="AD122" s="428"/>
      <c r="AE122" s="428"/>
      <c r="AF122" s="428"/>
      <c r="AG122" s="428"/>
      <c r="AH122" s="428"/>
    </row>
    <row r="123" spans="1:34" s="40" customFormat="1" ht="14.25">
      <c r="A123" s="467">
        <v>13</v>
      </c>
      <c r="B123" s="397">
        <v>43944</v>
      </c>
      <c r="C123" s="397"/>
      <c r="D123" s="398" t="s">
        <v>3764</v>
      </c>
      <c r="E123" s="404" t="s">
        <v>602</v>
      </c>
      <c r="F123" s="404">
        <v>9</v>
      </c>
      <c r="G123" s="391">
        <v>5</v>
      </c>
      <c r="H123" s="391">
        <v>9.75</v>
      </c>
      <c r="I123" s="494" t="s">
        <v>3765</v>
      </c>
      <c r="J123" s="468" t="s">
        <v>3733</v>
      </c>
      <c r="K123" s="468">
        <f t="shared" si="88"/>
        <v>937.5</v>
      </c>
      <c r="L123" s="468">
        <f t="shared" si="89"/>
        <v>0.75</v>
      </c>
      <c r="M123" s="468">
        <v>1250</v>
      </c>
      <c r="N123" s="65" t="s">
        <v>601</v>
      </c>
      <c r="O123" s="439">
        <v>43944</v>
      </c>
      <c r="P123" s="415"/>
      <c r="Q123" s="415"/>
      <c r="R123" s="345" t="s">
        <v>604</v>
      </c>
      <c r="Z123" s="428"/>
      <c r="AA123" s="428"/>
      <c r="AB123" s="428"/>
      <c r="AC123" s="428"/>
      <c r="AD123" s="428"/>
      <c r="AE123" s="428"/>
      <c r="AF123" s="428"/>
      <c r="AG123" s="428"/>
      <c r="AH123" s="428"/>
    </row>
    <row r="124" spans="1:34" s="40" customFormat="1" ht="14.25">
      <c r="A124" s="467">
        <v>14</v>
      </c>
      <c r="B124" s="397">
        <v>43948</v>
      </c>
      <c r="C124" s="397"/>
      <c r="D124" s="398" t="s">
        <v>3778</v>
      </c>
      <c r="E124" s="404" t="s">
        <v>602</v>
      </c>
      <c r="F124" s="404">
        <v>130</v>
      </c>
      <c r="G124" s="391"/>
      <c r="H124" s="391">
        <v>146.5</v>
      </c>
      <c r="I124" s="404">
        <v>250</v>
      </c>
      <c r="J124" s="468" t="s">
        <v>3790</v>
      </c>
      <c r="K124" s="468">
        <f t="shared" si="88"/>
        <v>330</v>
      </c>
      <c r="L124" s="468">
        <f t="shared" si="89"/>
        <v>16.5</v>
      </c>
      <c r="M124" s="468">
        <v>20</v>
      </c>
      <c r="N124" s="65" t="s">
        <v>601</v>
      </c>
      <c r="O124" s="451">
        <v>43949</v>
      </c>
      <c r="P124" s="415"/>
      <c r="Q124" s="415"/>
      <c r="R124" s="345" t="s">
        <v>604</v>
      </c>
      <c r="Z124" s="428"/>
      <c r="AA124" s="428"/>
      <c r="AB124" s="428"/>
      <c r="AC124" s="428"/>
      <c r="AD124" s="428"/>
      <c r="AE124" s="428"/>
      <c r="AF124" s="428"/>
      <c r="AG124" s="428"/>
      <c r="AH124" s="428"/>
    </row>
    <row r="125" spans="1:34" s="40" customFormat="1" ht="14.25">
      <c r="A125" s="506"/>
      <c r="B125" s="379"/>
      <c r="C125" s="379"/>
      <c r="D125" s="380"/>
      <c r="E125" s="432"/>
      <c r="F125" s="432"/>
      <c r="G125" s="414"/>
      <c r="H125" s="414"/>
      <c r="I125" s="507"/>
      <c r="J125" s="384"/>
      <c r="K125" s="384"/>
      <c r="L125" s="384"/>
      <c r="M125" s="384"/>
      <c r="N125" s="413"/>
      <c r="O125" s="385"/>
      <c r="P125" s="415"/>
      <c r="Q125" s="415"/>
      <c r="R125" s="345"/>
      <c r="Z125" s="428"/>
      <c r="AA125" s="428"/>
      <c r="AB125" s="428"/>
      <c r="AC125" s="428"/>
      <c r="AD125" s="428"/>
      <c r="AE125" s="428"/>
      <c r="AF125" s="428"/>
      <c r="AG125" s="428"/>
      <c r="AH125" s="428"/>
    </row>
    <row r="126" spans="1:34" s="40" customFormat="1" ht="14.25">
      <c r="A126" s="466"/>
      <c r="B126" s="466"/>
      <c r="C126" s="379"/>
      <c r="D126" s="380"/>
      <c r="E126" s="432"/>
      <c r="F126" s="432"/>
      <c r="G126" s="414"/>
      <c r="H126" s="414"/>
      <c r="I126" s="432"/>
      <c r="J126" s="384"/>
      <c r="K126" s="384"/>
      <c r="L126" s="384"/>
      <c r="M126" s="384"/>
      <c r="N126" s="410"/>
      <c r="O126" s="410"/>
      <c r="P126" s="415"/>
      <c r="Q126" s="415"/>
      <c r="R126" s="345"/>
      <c r="Z126" s="428"/>
      <c r="AA126" s="428"/>
      <c r="AB126" s="428"/>
      <c r="AC126" s="428"/>
      <c r="AD126" s="428"/>
      <c r="AE126" s="428"/>
      <c r="AF126" s="428"/>
      <c r="AG126" s="428"/>
      <c r="AH126" s="428"/>
    </row>
    <row r="127" spans="1:34" s="40" customFormat="1" ht="14.25">
      <c r="A127" s="386"/>
      <c r="B127" s="387"/>
      <c r="C127" s="387"/>
      <c r="D127" s="388"/>
      <c r="E127" s="386"/>
      <c r="F127" s="429"/>
      <c r="G127" s="386"/>
      <c r="H127" s="386"/>
      <c r="I127" s="386"/>
      <c r="J127" s="387"/>
      <c r="K127" s="430"/>
      <c r="L127" s="386"/>
      <c r="M127" s="386"/>
      <c r="N127" s="386"/>
      <c r="O127" s="431"/>
      <c r="P127" s="415"/>
      <c r="Q127" s="415"/>
      <c r="R127" s="345"/>
      <c r="Z127" s="428"/>
      <c r="AA127" s="428"/>
      <c r="AB127" s="428"/>
      <c r="AC127" s="428"/>
      <c r="AD127" s="428"/>
      <c r="AE127" s="428"/>
      <c r="AF127" s="428"/>
      <c r="AG127" s="428"/>
      <c r="AH127" s="428"/>
    </row>
    <row r="128" spans="1:34" ht="15">
      <c r="A128" s="101" t="s">
        <v>620</v>
      </c>
      <c r="B128" s="102"/>
      <c r="C128" s="102"/>
      <c r="D128" s="103"/>
      <c r="E128" s="34"/>
      <c r="F128" s="32"/>
      <c r="G128" s="32"/>
      <c r="H128" s="74"/>
      <c r="I128" s="121"/>
      <c r="J128" s="122"/>
      <c r="K128" s="17"/>
      <c r="L128" s="17"/>
      <c r="M128" s="17"/>
      <c r="N128" s="11"/>
      <c r="O128" s="53"/>
      <c r="Q128" s="97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 ht="38.25">
      <c r="A129" s="20" t="s">
        <v>16</v>
      </c>
      <c r="B129" s="21" t="s">
        <v>576</v>
      </c>
      <c r="C129" s="21"/>
      <c r="D129" s="22" t="s">
        <v>589</v>
      </c>
      <c r="E129" s="21" t="s">
        <v>590</v>
      </c>
      <c r="F129" s="21" t="s">
        <v>591</v>
      </c>
      <c r="G129" s="21" t="s">
        <v>592</v>
      </c>
      <c r="H129" s="21" t="s">
        <v>593</v>
      </c>
      <c r="I129" s="21" t="s">
        <v>594</v>
      </c>
      <c r="J129" s="20" t="s">
        <v>595</v>
      </c>
      <c r="K129" s="21" t="s">
        <v>596</v>
      </c>
      <c r="L129" s="21" t="s">
        <v>597</v>
      </c>
      <c r="M129" s="21" t="s">
        <v>598</v>
      </c>
      <c r="N129" s="22" t="s">
        <v>599</v>
      </c>
      <c r="O129" s="21" t="s">
        <v>600</v>
      </c>
      <c r="P129" s="99"/>
      <c r="Q129" s="11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 s="8" customFormat="1">
      <c r="A130" s="416"/>
      <c r="B130" s="417"/>
      <c r="C130" s="418"/>
      <c r="D130" s="419"/>
      <c r="E130" s="420"/>
      <c r="F130" s="420"/>
      <c r="G130" s="421"/>
      <c r="H130" s="421"/>
      <c r="I130" s="420"/>
      <c r="J130" s="422"/>
      <c r="K130" s="423"/>
      <c r="L130" s="424"/>
      <c r="M130" s="425"/>
      <c r="N130" s="426"/>
      <c r="O130" s="427"/>
      <c r="P130" s="125"/>
      <c r="Q130"/>
      <c r="R130" s="96"/>
      <c r="T130" s="57"/>
      <c r="U130" s="57"/>
      <c r="V130" s="57"/>
      <c r="W130" s="57"/>
      <c r="X130" s="57"/>
      <c r="Y130" s="57"/>
      <c r="Z130" s="57"/>
    </row>
    <row r="131" spans="1:26">
      <c r="A131" s="23" t="s">
        <v>605</v>
      </c>
      <c r="B131" s="23"/>
      <c r="C131" s="23"/>
      <c r="D131" s="23"/>
      <c r="E131" s="5"/>
      <c r="F131" s="30" t="s">
        <v>607</v>
      </c>
      <c r="G131" s="83"/>
      <c r="H131" s="83"/>
      <c r="I131" s="38"/>
      <c r="J131" s="86"/>
      <c r="K131" s="84"/>
      <c r="L131" s="85"/>
      <c r="M131" s="86"/>
      <c r="N131" s="87"/>
      <c r="O131" s="126"/>
      <c r="P131" s="11"/>
      <c r="Q131" s="16"/>
      <c r="R131" s="98"/>
      <c r="S131" s="16"/>
      <c r="T131" s="16"/>
      <c r="U131" s="16"/>
      <c r="V131" s="16"/>
      <c r="W131" s="16"/>
      <c r="X131" s="16"/>
      <c r="Y131" s="16"/>
    </row>
    <row r="132" spans="1:26">
      <c r="A132" s="29" t="s">
        <v>606</v>
      </c>
      <c r="B132" s="23"/>
      <c r="C132" s="23"/>
      <c r="D132" s="23"/>
      <c r="E132" s="32"/>
      <c r="F132" s="30" t="s">
        <v>609</v>
      </c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12"/>
      <c r="H133" s="12"/>
      <c r="I133" s="12"/>
      <c r="J133" s="53"/>
      <c r="K133" s="12"/>
      <c r="L133" s="12"/>
      <c r="M133" s="12"/>
      <c r="N133" s="11"/>
      <c r="O133" s="53"/>
      <c r="Q133" s="7"/>
      <c r="R133" s="8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Q134" s="7"/>
      <c r="R134" s="83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3"/>
      <c r="J135" s="17"/>
      <c r="K135" s="84"/>
      <c r="L135" s="85"/>
      <c r="M135" s="86"/>
      <c r="N135" s="87"/>
      <c r="O135" s="88"/>
      <c r="P135" s="5"/>
      <c r="Q135" s="11"/>
      <c r="R135" s="83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4"/>
      <c r="D136" s="6"/>
      <c r="E136" s="38"/>
      <c r="F136" s="83"/>
      <c r="G136" s="41"/>
      <c r="H136" s="42"/>
      <c r="I136" s="83"/>
      <c r="J136" s="17"/>
      <c r="K136" s="84"/>
      <c r="L136" s="85"/>
      <c r="M136" s="86"/>
      <c r="N136" s="87"/>
      <c r="O136" s="88"/>
      <c r="P136" s="5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5" t="s">
        <v>621</v>
      </c>
      <c r="C137" s="105"/>
      <c r="D137" s="105"/>
      <c r="E137" s="105"/>
      <c r="F137" s="17"/>
      <c r="G137" s="17"/>
      <c r="H137" s="106"/>
      <c r="I137" s="17"/>
      <c r="J137" s="75"/>
      <c r="K137" s="76"/>
      <c r="L137" s="17"/>
      <c r="M137" s="17"/>
      <c r="N137" s="16"/>
      <c r="O137" s="100"/>
      <c r="P137" s="7"/>
      <c r="Q137" s="11"/>
      <c r="R137" s="143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576</v>
      </c>
      <c r="C138" s="21"/>
      <c r="D138" s="22" t="s">
        <v>589</v>
      </c>
      <c r="E138" s="21" t="s">
        <v>590</v>
      </c>
      <c r="F138" s="21" t="s">
        <v>591</v>
      </c>
      <c r="G138" s="21" t="s">
        <v>622</v>
      </c>
      <c r="H138" s="21" t="s">
        <v>623</v>
      </c>
      <c r="I138" s="21" t="s">
        <v>594</v>
      </c>
      <c r="J138" s="61" t="s">
        <v>595</v>
      </c>
      <c r="K138" s="21" t="s">
        <v>596</v>
      </c>
      <c r="L138" s="21" t="s">
        <v>597</v>
      </c>
      <c r="M138" s="21" t="s">
        <v>598</v>
      </c>
      <c r="N138" s="22" t="s">
        <v>599</v>
      </c>
      <c r="O138" s="100"/>
      <c r="P138" s="7"/>
      <c r="Q138" s="11"/>
      <c r="R138" s="143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</v>
      </c>
      <c r="B139" s="107">
        <v>41579</v>
      </c>
      <c r="C139" s="107"/>
      <c r="D139" s="108" t="s">
        <v>624</v>
      </c>
      <c r="E139" s="109" t="s">
        <v>625</v>
      </c>
      <c r="F139" s="110">
        <v>82</v>
      </c>
      <c r="G139" s="109" t="s">
        <v>626</v>
      </c>
      <c r="H139" s="109">
        <v>100</v>
      </c>
      <c r="I139" s="127">
        <v>100</v>
      </c>
      <c r="J139" s="128" t="s">
        <v>627</v>
      </c>
      <c r="K139" s="129">
        <f t="shared" ref="K139:K170" si="90">H139-F139</f>
        <v>18</v>
      </c>
      <c r="L139" s="130">
        <f t="shared" ref="L139:L170" si="91">K139/F139</f>
        <v>0.21951219512195122</v>
      </c>
      <c r="M139" s="131" t="s">
        <v>601</v>
      </c>
      <c r="N139" s="132">
        <v>42657</v>
      </c>
      <c r="O139" s="53"/>
      <c r="P139" s="11"/>
      <c r="Q139" s="16"/>
      <c r="R139" s="143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</v>
      </c>
      <c r="B140" s="107">
        <v>41794</v>
      </c>
      <c r="C140" s="107"/>
      <c r="D140" s="108" t="s">
        <v>628</v>
      </c>
      <c r="E140" s="109" t="s">
        <v>602</v>
      </c>
      <c r="F140" s="110">
        <v>257</v>
      </c>
      <c r="G140" s="109" t="s">
        <v>626</v>
      </c>
      <c r="H140" s="109">
        <v>300</v>
      </c>
      <c r="I140" s="127">
        <v>300</v>
      </c>
      <c r="J140" s="128" t="s">
        <v>627</v>
      </c>
      <c r="K140" s="129">
        <f t="shared" si="90"/>
        <v>43</v>
      </c>
      <c r="L140" s="130">
        <f t="shared" si="91"/>
        <v>0.16731517509727625</v>
      </c>
      <c r="M140" s="131" t="s">
        <v>601</v>
      </c>
      <c r="N140" s="132">
        <v>41822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</v>
      </c>
      <c r="B141" s="107">
        <v>41828</v>
      </c>
      <c r="C141" s="107"/>
      <c r="D141" s="108" t="s">
        <v>629</v>
      </c>
      <c r="E141" s="109" t="s">
        <v>602</v>
      </c>
      <c r="F141" s="110">
        <v>393</v>
      </c>
      <c r="G141" s="109" t="s">
        <v>626</v>
      </c>
      <c r="H141" s="109">
        <v>468</v>
      </c>
      <c r="I141" s="127">
        <v>468</v>
      </c>
      <c r="J141" s="128" t="s">
        <v>627</v>
      </c>
      <c r="K141" s="129">
        <f t="shared" si="90"/>
        <v>75</v>
      </c>
      <c r="L141" s="130">
        <f t="shared" si="91"/>
        <v>0.19083969465648856</v>
      </c>
      <c r="M141" s="131" t="s">
        <v>601</v>
      </c>
      <c r="N141" s="132">
        <v>41863</v>
      </c>
      <c r="O141" s="53"/>
      <c r="P141" s="11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</v>
      </c>
      <c r="B142" s="107">
        <v>41857</v>
      </c>
      <c r="C142" s="107"/>
      <c r="D142" s="108" t="s">
        <v>630</v>
      </c>
      <c r="E142" s="109" t="s">
        <v>602</v>
      </c>
      <c r="F142" s="110">
        <v>205</v>
      </c>
      <c r="G142" s="109" t="s">
        <v>626</v>
      </c>
      <c r="H142" s="109">
        <v>275</v>
      </c>
      <c r="I142" s="127">
        <v>250</v>
      </c>
      <c r="J142" s="128" t="s">
        <v>627</v>
      </c>
      <c r="K142" s="129">
        <f t="shared" si="90"/>
        <v>70</v>
      </c>
      <c r="L142" s="130">
        <f t="shared" si="91"/>
        <v>0.34146341463414637</v>
      </c>
      <c r="M142" s="131" t="s">
        <v>601</v>
      </c>
      <c r="N142" s="132">
        <v>41962</v>
      </c>
      <c r="O142" s="53"/>
      <c r="P142" s="11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5</v>
      </c>
      <c r="B143" s="107">
        <v>41886</v>
      </c>
      <c r="C143" s="107"/>
      <c r="D143" s="108" t="s">
        <v>631</v>
      </c>
      <c r="E143" s="109" t="s">
        <v>602</v>
      </c>
      <c r="F143" s="110">
        <v>162</v>
      </c>
      <c r="G143" s="109" t="s">
        <v>626</v>
      </c>
      <c r="H143" s="109">
        <v>190</v>
      </c>
      <c r="I143" s="127">
        <v>190</v>
      </c>
      <c r="J143" s="128" t="s">
        <v>627</v>
      </c>
      <c r="K143" s="129">
        <f t="shared" si="90"/>
        <v>28</v>
      </c>
      <c r="L143" s="130">
        <f t="shared" si="91"/>
        <v>0.1728395061728395</v>
      </c>
      <c r="M143" s="131" t="s">
        <v>601</v>
      </c>
      <c r="N143" s="132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</v>
      </c>
      <c r="B144" s="107">
        <v>41886</v>
      </c>
      <c r="C144" s="107"/>
      <c r="D144" s="108" t="s">
        <v>632</v>
      </c>
      <c r="E144" s="109" t="s">
        <v>602</v>
      </c>
      <c r="F144" s="110">
        <v>75</v>
      </c>
      <c r="G144" s="109" t="s">
        <v>626</v>
      </c>
      <c r="H144" s="109">
        <v>91.5</v>
      </c>
      <c r="I144" s="127" t="s">
        <v>633</v>
      </c>
      <c r="J144" s="128" t="s">
        <v>634</v>
      </c>
      <c r="K144" s="129">
        <f t="shared" si="90"/>
        <v>16.5</v>
      </c>
      <c r="L144" s="130">
        <f t="shared" si="91"/>
        <v>0.22</v>
      </c>
      <c r="M144" s="131" t="s">
        <v>601</v>
      </c>
      <c r="N144" s="132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</v>
      </c>
      <c r="B145" s="107">
        <v>41913</v>
      </c>
      <c r="C145" s="107"/>
      <c r="D145" s="108" t="s">
        <v>635</v>
      </c>
      <c r="E145" s="109" t="s">
        <v>602</v>
      </c>
      <c r="F145" s="110">
        <v>850</v>
      </c>
      <c r="G145" s="109" t="s">
        <v>626</v>
      </c>
      <c r="H145" s="109">
        <v>982.5</v>
      </c>
      <c r="I145" s="127">
        <v>1050</v>
      </c>
      <c r="J145" s="128" t="s">
        <v>636</v>
      </c>
      <c r="K145" s="129">
        <f t="shared" si="90"/>
        <v>132.5</v>
      </c>
      <c r="L145" s="130">
        <f t="shared" si="91"/>
        <v>0.15588235294117647</v>
      </c>
      <c r="M145" s="131" t="s">
        <v>601</v>
      </c>
      <c r="N145" s="132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8</v>
      </c>
      <c r="B146" s="107">
        <v>41913</v>
      </c>
      <c r="C146" s="107"/>
      <c r="D146" s="108" t="s">
        <v>637</v>
      </c>
      <c r="E146" s="109" t="s">
        <v>602</v>
      </c>
      <c r="F146" s="110">
        <v>475</v>
      </c>
      <c r="G146" s="109" t="s">
        <v>626</v>
      </c>
      <c r="H146" s="109">
        <v>515</v>
      </c>
      <c r="I146" s="127">
        <v>600</v>
      </c>
      <c r="J146" s="128" t="s">
        <v>638</v>
      </c>
      <c r="K146" s="129">
        <f t="shared" si="90"/>
        <v>40</v>
      </c>
      <c r="L146" s="130">
        <f t="shared" si="91"/>
        <v>8.4210526315789472E-2</v>
      </c>
      <c r="M146" s="131" t="s">
        <v>601</v>
      </c>
      <c r="N146" s="132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9</v>
      </c>
      <c r="B147" s="107">
        <v>41913</v>
      </c>
      <c r="C147" s="107"/>
      <c r="D147" s="108" t="s">
        <v>639</v>
      </c>
      <c r="E147" s="109" t="s">
        <v>602</v>
      </c>
      <c r="F147" s="110">
        <v>86</v>
      </c>
      <c r="G147" s="109" t="s">
        <v>626</v>
      </c>
      <c r="H147" s="109">
        <v>99</v>
      </c>
      <c r="I147" s="127">
        <v>140</v>
      </c>
      <c r="J147" s="128" t="s">
        <v>640</v>
      </c>
      <c r="K147" s="129">
        <f t="shared" si="90"/>
        <v>13</v>
      </c>
      <c r="L147" s="130">
        <f t="shared" si="91"/>
        <v>0.15116279069767441</v>
      </c>
      <c r="M147" s="131" t="s">
        <v>601</v>
      </c>
      <c r="N147" s="132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10</v>
      </c>
      <c r="B148" s="107">
        <v>41926</v>
      </c>
      <c r="C148" s="107"/>
      <c r="D148" s="108" t="s">
        <v>641</v>
      </c>
      <c r="E148" s="109" t="s">
        <v>602</v>
      </c>
      <c r="F148" s="110">
        <v>496.6</v>
      </c>
      <c r="G148" s="109" t="s">
        <v>626</v>
      </c>
      <c r="H148" s="109">
        <v>621</v>
      </c>
      <c r="I148" s="127">
        <v>580</v>
      </c>
      <c r="J148" s="128" t="s">
        <v>627</v>
      </c>
      <c r="K148" s="129">
        <f t="shared" si="90"/>
        <v>124.39999999999998</v>
      </c>
      <c r="L148" s="130">
        <f t="shared" si="91"/>
        <v>0.25050342327829234</v>
      </c>
      <c r="M148" s="131" t="s">
        <v>601</v>
      </c>
      <c r="N148" s="132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11</v>
      </c>
      <c r="B149" s="107">
        <v>41926</v>
      </c>
      <c r="C149" s="107"/>
      <c r="D149" s="108" t="s">
        <v>642</v>
      </c>
      <c r="E149" s="109" t="s">
        <v>602</v>
      </c>
      <c r="F149" s="110">
        <v>2481.9</v>
      </c>
      <c r="G149" s="109" t="s">
        <v>626</v>
      </c>
      <c r="H149" s="109">
        <v>2840</v>
      </c>
      <c r="I149" s="127">
        <v>2870</v>
      </c>
      <c r="J149" s="128" t="s">
        <v>643</v>
      </c>
      <c r="K149" s="129">
        <f t="shared" si="90"/>
        <v>358.09999999999991</v>
      </c>
      <c r="L149" s="130">
        <f t="shared" si="91"/>
        <v>0.14428462065353154</v>
      </c>
      <c r="M149" s="131" t="s">
        <v>601</v>
      </c>
      <c r="N149" s="132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12</v>
      </c>
      <c r="B150" s="107">
        <v>41928</v>
      </c>
      <c r="C150" s="107"/>
      <c r="D150" s="108" t="s">
        <v>644</v>
      </c>
      <c r="E150" s="109" t="s">
        <v>602</v>
      </c>
      <c r="F150" s="110">
        <v>84.5</v>
      </c>
      <c r="G150" s="109" t="s">
        <v>626</v>
      </c>
      <c r="H150" s="109">
        <v>93</v>
      </c>
      <c r="I150" s="127">
        <v>110</v>
      </c>
      <c r="J150" s="128" t="s">
        <v>645</v>
      </c>
      <c r="K150" s="129">
        <f t="shared" si="90"/>
        <v>8.5</v>
      </c>
      <c r="L150" s="130">
        <f t="shared" si="91"/>
        <v>0.10059171597633136</v>
      </c>
      <c r="M150" s="131" t="s">
        <v>601</v>
      </c>
      <c r="N150" s="132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13</v>
      </c>
      <c r="B151" s="107">
        <v>41928</v>
      </c>
      <c r="C151" s="107"/>
      <c r="D151" s="108" t="s">
        <v>646</v>
      </c>
      <c r="E151" s="109" t="s">
        <v>602</v>
      </c>
      <c r="F151" s="110">
        <v>401</v>
      </c>
      <c r="G151" s="109" t="s">
        <v>626</v>
      </c>
      <c r="H151" s="109">
        <v>428</v>
      </c>
      <c r="I151" s="127">
        <v>450</v>
      </c>
      <c r="J151" s="128" t="s">
        <v>647</v>
      </c>
      <c r="K151" s="129">
        <f t="shared" si="90"/>
        <v>27</v>
      </c>
      <c r="L151" s="130">
        <f t="shared" si="91"/>
        <v>6.7331670822942641E-2</v>
      </c>
      <c r="M151" s="131" t="s">
        <v>601</v>
      </c>
      <c r="N151" s="132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14</v>
      </c>
      <c r="B152" s="107">
        <v>41928</v>
      </c>
      <c r="C152" s="107"/>
      <c r="D152" s="108" t="s">
        <v>648</v>
      </c>
      <c r="E152" s="109" t="s">
        <v>602</v>
      </c>
      <c r="F152" s="110">
        <v>101</v>
      </c>
      <c r="G152" s="109" t="s">
        <v>626</v>
      </c>
      <c r="H152" s="109">
        <v>112</v>
      </c>
      <c r="I152" s="127">
        <v>120</v>
      </c>
      <c r="J152" s="128" t="s">
        <v>649</v>
      </c>
      <c r="K152" s="129">
        <f t="shared" si="90"/>
        <v>11</v>
      </c>
      <c r="L152" s="130">
        <f t="shared" si="91"/>
        <v>0.10891089108910891</v>
      </c>
      <c r="M152" s="131" t="s">
        <v>601</v>
      </c>
      <c r="N152" s="132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15</v>
      </c>
      <c r="B153" s="107">
        <v>41954</v>
      </c>
      <c r="C153" s="107"/>
      <c r="D153" s="108" t="s">
        <v>650</v>
      </c>
      <c r="E153" s="109" t="s">
        <v>602</v>
      </c>
      <c r="F153" s="110">
        <v>59</v>
      </c>
      <c r="G153" s="109" t="s">
        <v>626</v>
      </c>
      <c r="H153" s="109">
        <v>76</v>
      </c>
      <c r="I153" s="127">
        <v>76</v>
      </c>
      <c r="J153" s="128" t="s">
        <v>627</v>
      </c>
      <c r="K153" s="129">
        <f t="shared" si="90"/>
        <v>17</v>
      </c>
      <c r="L153" s="130">
        <f t="shared" si="91"/>
        <v>0.28813559322033899</v>
      </c>
      <c r="M153" s="131" t="s">
        <v>601</v>
      </c>
      <c r="N153" s="132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16</v>
      </c>
      <c r="B154" s="107">
        <v>41954</v>
      </c>
      <c r="C154" s="107"/>
      <c r="D154" s="108" t="s">
        <v>639</v>
      </c>
      <c r="E154" s="109" t="s">
        <v>602</v>
      </c>
      <c r="F154" s="110">
        <v>99</v>
      </c>
      <c r="G154" s="109" t="s">
        <v>626</v>
      </c>
      <c r="H154" s="109">
        <v>120</v>
      </c>
      <c r="I154" s="127">
        <v>120</v>
      </c>
      <c r="J154" s="128" t="s">
        <v>651</v>
      </c>
      <c r="K154" s="129">
        <f t="shared" si="90"/>
        <v>21</v>
      </c>
      <c r="L154" s="130">
        <f t="shared" si="91"/>
        <v>0.21212121212121213</v>
      </c>
      <c r="M154" s="131" t="s">
        <v>601</v>
      </c>
      <c r="N154" s="132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17</v>
      </c>
      <c r="B155" s="107">
        <v>41956</v>
      </c>
      <c r="C155" s="107"/>
      <c r="D155" s="108" t="s">
        <v>652</v>
      </c>
      <c r="E155" s="109" t="s">
        <v>602</v>
      </c>
      <c r="F155" s="110">
        <v>22</v>
      </c>
      <c r="G155" s="109" t="s">
        <v>626</v>
      </c>
      <c r="H155" s="109">
        <v>33.549999999999997</v>
      </c>
      <c r="I155" s="127">
        <v>32</v>
      </c>
      <c r="J155" s="128" t="s">
        <v>653</v>
      </c>
      <c r="K155" s="129">
        <f t="shared" si="90"/>
        <v>11.549999999999997</v>
      </c>
      <c r="L155" s="130">
        <f t="shared" si="91"/>
        <v>0.52499999999999991</v>
      </c>
      <c r="M155" s="131" t="s">
        <v>601</v>
      </c>
      <c r="N155" s="132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18</v>
      </c>
      <c r="B156" s="107">
        <v>41976</v>
      </c>
      <c r="C156" s="107"/>
      <c r="D156" s="108" t="s">
        <v>654</v>
      </c>
      <c r="E156" s="109" t="s">
        <v>602</v>
      </c>
      <c r="F156" s="110">
        <v>440</v>
      </c>
      <c r="G156" s="109" t="s">
        <v>626</v>
      </c>
      <c r="H156" s="109">
        <v>520</v>
      </c>
      <c r="I156" s="127">
        <v>520</v>
      </c>
      <c r="J156" s="128" t="s">
        <v>655</v>
      </c>
      <c r="K156" s="129">
        <f t="shared" si="90"/>
        <v>80</v>
      </c>
      <c r="L156" s="130">
        <f t="shared" si="91"/>
        <v>0.18181818181818182</v>
      </c>
      <c r="M156" s="131" t="s">
        <v>601</v>
      </c>
      <c r="N156" s="132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19</v>
      </c>
      <c r="B157" s="107">
        <v>41976</v>
      </c>
      <c r="C157" s="107"/>
      <c r="D157" s="108" t="s">
        <v>656</v>
      </c>
      <c r="E157" s="109" t="s">
        <v>602</v>
      </c>
      <c r="F157" s="110">
        <v>360</v>
      </c>
      <c r="G157" s="109" t="s">
        <v>626</v>
      </c>
      <c r="H157" s="109">
        <v>427</v>
      </c>
      <c r="I157" s="127">
        <v>425</v>
      </c>
      <c r="J157" s="128" t="s">
        <v>657</v>
      </c>
      <c r="K157" s="129">
        <f t="shared" si="90"/>
        <v>67</v>
      </c>
      <c r="L157" s="130">
        <f t="shared" si="91"/>
        <v>0.18611111111111112</v>
      </c>
      <c r="M157" s="131" t="s">
        <v>601</v>
      </c>
      <c r="N157" s="132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20</v>
      </c>
      <c r="B158" s="107">
        <v>42012</v>
      </c>
      <c r="C158" s="107"/>
      <c r="D158" s="108" t="s">
        <v>658</v>
      </c>
      <c r="E158" s="109" t="s">
        <v>602</v>
      </c>
      <c r="F158" s="110">
        <v>360</v>
      </c>
      <c r="G158" s="109" t="s">
        <v>626</v>
      </c>
      <c r="H158" s="109">
        <v>455</v>
      </c>
      <c r="I158" s="127">
        <v>420</v>
      </c>
      <c r="J158" s="128" t="s">
        <v>659</v>
      </c>
      <c r="K158" s="129">
        <f t="shared" si="90"/>
        <v>95</v>
      </c>
      <c r="L158" s="130">
        <f t="shared" si="91"/>
        <v>0.2638888888888889</v>
      </c>
      <c r="M158" s="131" t="s">
        <v>601</v>
      </c>
      <c r="N158" s="132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21</v>
      </c>
      <c r="B159" s="107">
        <v>42012</v>
      </c>
      <c r="C159" s="107"/>
      <c r="D159" s="108" t="s">
        <v>660</v>
      </c>
      <c r="E159" s="109" t="s">
        <v>602</v>
      </c>
      <c r="F159" s="110">
        <v>130</v>
      </c>
      <c r="G159" s="109"/>
      <c r="H159" s="109">
        <v>175.5</v>
      </c>
      <c r="I159" s="127">
        <v>165</v>
      </c>
      <c r="J159" s="128" t="s">
        <v>661</v>
      </c>
      <c r="K159" s="129">
        <f t="shared" si="90"/>
        <v>45.5</v>
      </c>
      <c r="L159" s="130">
        <f t="shared" si="91"/>
        <v>0.35</v>
      </c>
      <c r="M159" s="131" t="s">
        <v>601</v>
      </c>
      <c r="N159" s="132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22</v>
      </c>
      <c r="B160" s="107">
        <v>42040</v>
      </c>
      <c r="C160" s="107"/>
      <c r="D160" s="108" t="s">
        <v>391</v>
      </c>
      <c r="E160" s="109" t="s">
        <v>625</v>
      </c>
      <c r="F160" s="110">
        <v>98</v>
      </c>
      <c r="G160" s="109"/>
      <c r="H160" s="109">
        <v>120</v>
      </c>
      <c r="I160" s="127">
        <v>120</v>
      </c>
      <c r="J160" s="128" t="s">
        <v>627</v>
      </c>
      <c r="K160" s="129">
        <f t="shared" si="90"/>
        <v>22</v>
      </c>
      <c r="L160" s="130">
        <f t="shared" si="91"/>
        <v>0.22448979591836735</v>
      </c>
      <c r="M160" s="131" t="s">
        <v>601</v>
      </c>
      <c r="N160" s="132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23</v>
      </c>
      <c r="B161" s="107">
        <v>42040</v>
      </c>
      <c r="C161" s="107"/>
      <c r="D161" s="108" t="s">
        <v>662</v>
      </c>
      <c r="E161" s="109" t="s">
        <v>625</v>
      </c>
      <c r="F161" s="110">
        <v>196</v>
      </c>
      <c r="G161" s="109"/>
      <c r="H161" s="109">
        <v>262</v>
      </c>
      <c r="I161" s="127">
        <v>255</v>
      </c>
      <c r="J161" s="128" t="s">
        <v>627</v>
      </c>
      <c r="K161" s="129">
        <f t="shared" si="90"/>
        <v>66</v>
      </c>
      <c r="L161" s="130">
        <f t="shared" si="91"/>
        <v>0.33673469387755101</v>
      </c>
      <c r="M161" s="131" t="s">
        <v>601</v>
      </c>
      <c r="N161" s="132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24</v>
      </c>
      <c r="B162" s="111">
        <v>42067</v>
      </c>
      <c r="C162" s="111"/>
      <c r="D162" s="112" t="s">
        <v>390</v>
      </c>
      <c r="E162" s="113" t="s">
        <v>625</v>
      </c>
      <c r="F162" s="114">
        <v>235</v>
      </c>
      <c r="G162" s="114"/>
      <c r="H162" s="115">
        <v>77</v>
      </c>
      <c r="I162" s="133" t="s">
        <v>663</v>
      </c>
      <c r="J162" s="134" t="s">
        <v>664</v>
      </c>
      <c r="K162" s="135">
        <f t="shared" si="90"/>
        <v>-158</v>
      </c>
      <c r="L162" s="136">
        <f t="shared" si="91"/>
        <v>-0.67234042553191486</v>
      </c>
      <c r="M162" s="137" t="s">
        <v>665</v>
      </c>
      <c r="N162" s="138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25</v>
      </c>
      <c r="B163" s="107">
        <v>42067</v>
      </c>
      <c r="C163" s="107"/>
      <c r="D163" s="108" t="s">
        <v>482</v>
      </c>
      <c r="E163" s="109" t="s">
        <v>625</v>
      </c>
      <c r="F163" s="110">
        <v>185</v>
      </c>
      <c r="G163" s="109"/>
      <c r="H163" s="109">
        <v>224</v>
      </c>
      <c r="I163" s="127" t="s">
        <v>666</v>
      </c>
      <c r="J163" s="128" t="s">
        <v>627</v>
      </c>
      <c r="K163" s="129">
        <f t="shared" si="90"/>
        <v>39</v>
      </c>
      <c r="L163" s="130">
        <f t="shared" si="91"/>
        <v>0.21081081081081082</v>
      </c>
      <c r="M163" s="131" t="s">
        <v>601</v>
      </c>
      <c r="N163" s="132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6">
        <v>26</v>
      </c>
      <c r="B164" s="116">
        <v>42090</v>
      </c>
      <c r="C164" s="116"/>
      <c r="D164" s="117" t="s">
        <v>667</v>
      </c>
      <c r="E164" s="118" t="s">
        <v>625</v>
      </c>
      <c r="F164" s="119">
        <v>49.5</v>
      </c>
      <c r="G164" s="120"/>
      <c r="H164" s="120">
        <v>15.85</v>
      </c>
      <c r="I164" s="120">
        <v>67</v>
      </c>
      <c r="J164" s="139" t="s">
        <v>668</v>
      </c>
      <c r="K164" s="120">
        <f t="shared" si="90"/>
        <v>-33.65</v>
      </c>
      <c r="L164" s="140">
        <f t="shared" si="91"/>
        <v>-0.67979797979797973</v>
      </c>
      <c r="M164" s="137" t="s">
        <v>665</v>
      </c>
      <c r="N164" s="141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27</v>
      </c>
      <c r="B165" s="107">
        <v>42093</v>
      </c>
      <c r="C165" s="107"/>
      <c r="D165" s="108" t="s">
        <v>669</v>
      </c>
      <c r="E165" s="109" t="s">
        <v>625</v>
      </c>
      <c r="F165" s="110">
        <v>183.5</v>
      </c>
      <c r="G165" s="109"/>
      <c r="H165" s="109">
        <v>219</v>
      </c>
      <c r="I165" s="127">
        <v>218</v>
      </c>
      <c r="J165" s="128" t="s">
        <v>670</v>
      </c>
      <c r="K165" s="129">
        <f t="shared" si="90"/>
        <v>35.5</v>
      </c>
      <c r="L165" s="130">
        <f t="shared" si="91"/>
        <v>0.19346049046321526</v>
      </c>
      <c r="M165" s="131" t="s">
        <v>601</v>
      </c>
      <c r="N165" s="132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28</v>
      </c>
      <c r="B166" s="107">
        <v>42114</v>
      </c>
      <c r="C166" s="107"/>
      <c r="D166" s="108" t="s">
        <v>671</v>
      </c>
      <c r="E166" s="109" t="s">
        <v>625</v>
      </c>
      <c r="F166" s="110">
        <f>(227+237)/2</f>
        <v>232</v>
      </c>
      <c r="G166" s="109"/>
      <c r="H166" s="109">
        <v>298</v>
      </c>
      <c r="I166" s="127">
        <v>298</v>
      </c>
      <c r="J166" s="128" t="s">
        <v>627</v>
      </c>
      <c r="K166" s="129">
        <f t="shared" si="90"/>
        <v>66</v>
      </c>
      <c r="L166" s="130">
        <f t="shared" si="91"/>
        <v>0.28448275862068967</v>
      </c>
      <c r="M166" s="131" t="s">
        <v>601</v>
      </c>
      <c r="N166" s="132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29</v>
      </c>
      <c r="B167" s="107">
        <v>42128</v>
      </c>
      <c r="C167" s="107"/>
      <c r="D167" s="108" t="s">
        <v>672</v>
      </c>
      <c r="E167" s="109" t="s">
        <v>602</v>
      </c>
      <c r="F167" s="110">
        <v>385</v>
      </c>
      <c r="G167" s="109"/>
      <c r="H167" s="109">
        <f>212.5+331</f>
        <v>543.5</v>
      </c>
      <c r="I167" s="127">
        <v>510</v>
      </c>
      <c r="J167" s="128" t="s">
        <v>673</v>
      </c>
      <c r="K167" s="129">
        <f t="shared" si="90"/>
        <v>158.5</v>
      </c>
      <c r="L167" s="130">
        <f t="shared" si="91"/>
        <v>0.41168831168831171</v>
      </c>
      <c r="M167" s="131" t="s">
        <v>601</v>
      </c>
      <c r="N167" s="132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30</v>
      </c>
      <c r="B168" s="107">
        <v>42128</v>
      </c>
      <c r="C168" s="107"/>
      <c r="D168" s="108" t="s">
        <v>674</v>
      </c>
      <c r="E168" s="109" t="s">
        <v>602</v>
      </c>
      <c r="F168" s="110">
        <v>115.5</v>
      </c>
      <c r="G168" s="109"/>
      <c r="H168" s="109">
        <v>146</v>
      </c>
      <c r="I168" s="127">
        <v>142</v>
      </c>
      <c r="J168" s="128" t="s">
        <v>675</v>
      </c>
      <c r="K168" s="129">
        <f t="shared" si="90"/>
        <v>30.5</v>
      </c>
      <c r="L168" s="130">
        <f t="shared" si="91"/>
        <v>0.26406926406926406</v>
      </c>
      <c r="M168" s="131" t="s">
        <v>601</v>
      </c>
      <c r="N168" s="132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31</v>
      </c>
      <c r="B169" s="107">
        <v>42151</v>
      </c>
      <c r="C169" s="107"/>
      <c r="D169" s="108" t="s">
        <v>676</v>
      </c>
      <c r="E169" s="109" t="s">
        <v>602</v>
      </c>
      <c r="F169" s="110">
        <v>237.5</v>
      </c>
      <c r="G169" s="109"/>
      <c r="H169" s="109">
        <v>279.5</v>
      </c>
      <c r="I169" s="127">
        <v>278</v>
      </c>
      <c r="J169" s="128" t="s">
        <v>627</v>
      </c>
      <c r="K169" s="129">
        <f t="shared" si="90"/>
        <v>42</v>
      </c>
      <c r="L169" s="130">
        <f t="shared" si="91"/>
        <v>0.17684210526315788</v>
      </c>
      <c r="M169" s="131" t="s">
        <v>601</v>
      </c>
      <c r="N169" s="132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32</v>
      </c>
      <c r="B170" s="107">
        <v>42174</v>
      </c>
      <c r="C170" s="107"/>
      <c r="D170" s="108" t="s">
        <v>646</v>
      </c>
      <c r="E170" s="109" t="s">
        <v>625</v>
      </c>
      <c r="F170" s="110">
        <v>340</v>
      </c>
      <c r="G170" s="109"/>
      <c r="H170" s="109">
        <v>448</v>
      </c>
      <c r="I170" s="127">
        <v>448</v>
      </c>
      <c r="J170" s="128" t="s">
        <v>627</v>
      </c>
      <c r="K170" s="129">
        <f t="shared" si="90"/>
        <v>108</v>
      </c>
      <c r="L170" s="130">
        <f t="shared" si="91"/>
        <v>0.31764705882352939</v>
      </c>
      <c r="M170" s="131" t="s">
        <v>601</v>
      </c>
      <c r="N170" s="132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33</v>
      </c>
      <c r="B171" s="107">
        <v>42191</v>
      </c>
      <c r="C171" s="107"/>
      <c r="D171" s="108" t="s">
        <v>677</v>
      </c>
      <c r="E171" s="109" t="s">
        <v>625</v>
      </c>
      <c r="F171" s="110">
        <v>390</v>
      </c>
      <c r="G171" s="109"/>
      <c r="H171" s="109">
        <v>460</v>
      </c>
      <c r="I171" s="127">
        <v>460</v>
      </c>
      <c r="J171" s="128" t="s">
        <v>627</v>
      </c>
      <c r="K171" s="129">
        <f t="shared" ref="K171:K191" si="92">H171-F171</f>
        <v>70</v>
      </c>
      <c r="L171" s="130">
        <f t="shared" ref="L171:L191" si="93">K171/F171</f>
        <v>0.17948717948717949</v>
      </c>
      <c r="M171" s="131" t="s">
        <v>601</v>
      </c>
      <c r="N171" s="132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34</v>
      </c>
      <c r="B172" s="111">
        <v>42195</v>
      </c>
      <c r="C172" s="111"/>
      <c r="D172" s="112" t="s">
        <v>678</v>
      </c>
      <c r="E172" s="113" t="s">
        <v>625</v>
      </c>
      <c r="F172" s="114">
        <v>122.5</v>
      </c>
      <c r="G172" s="114"/>
      <c r="H172" s="115">
        <v>61</v>
      </c>
      <c r="I172" s="133">
        <v>172</v>
      </c>
      <c r="J172" s="134" t="s">
        <v>679</v>
      </c>
      <c r="K172" s="135">
        <f t="shared" si="92"/>
        <v>-61.5</v>
      </c>
      <c r="L172" s="136">
        <f t="shared" si="93"/>
        <v>-0.50204081632653064</v>
      </c>
      <c r="M172" s="137" t="s">
        <v>665</v>
      </c>
      <c r="N172" s="138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35</v>
      </c>
      <c r="B173" s="107">
        <v>42219</v>
      </c>
      <c r="C173" s="107"/>
      <c r="D173" s="108" t="s">
        <v>680</v>
      </c>
      <c r="E173" s="109" t="s">
        <v>625</v>
      </c>
      <c r="F173" s="110">
        <v>297.5</v>
      </c>
      <c r="G173" s="109"/>
      <c r="H173" s="109">
        <v>350</v>
      </c>
      <c r="I173" s="127">
        <v>360</v>
      </c>
      <c r="J173" s="128" t="s">
        <v>681</v>
      </c>
      <c r="K173" s="129">
        <f t="shared" si="92"/>
        <v>52.5</v>
      </c>
      <c r="L173" s="130">
        <f t="shared" si="93"/>
        <v>0.17647058823529413</v>
      </c>
      <c r="M173" s="131" t="s">
        <v>601</v>
      </c>
      <c r="N173" s="132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36</v>
      </c>
      <c r="B174" s="107">
        <v>42219</v>
      </c>
      <c r="C174" s="107"/>
      <c r="D174" s="108" t="s">
        <v>682</v>
      </c>
      <c r="E174" s="109" t="s">
        <v>625</v>
      </c>
      <c r="F174" s="110">
        <v>115.5</v>
      </c>
      <c r="G174" s="109"/>
      <c r="H174" s="109">
        <v>149</v>
      </c>
      <c r="I174" s="127">
        <v>140</v>
      </c>
      <c r="J174" s="142" t="s">
        <v>683</v>
      </c>
      <c r="K174" s="129">
        <f t="shared" si="92"/>
        <v>33.5</v>
      </c>
      <c r="L174" s="130">
        <f t="shared" si="93"/>
        <v>0.29004329004329005</v>
      </c>
      <c r="M174" s="131" t="s">
        <v>601</v>
      </c>
      <c r="N174" s="132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37</v>
      </c>
      <c r="B175" s="107">
        <v>42251</v>
      </c>
      <c r="C175" s="107"/>
      <c r="D175" s="108" t="s">
        <v>676</v>
      </c>
      <c r="E175" s="109" t="s">
        <v>625</v>
      </c>
      <c r="F175" s="110">
        <v>226</v>
      </c>
      <c r="G175" s="109"/>
      <c r="H175" s="109">
        <v>292</v>
      </c>
      <c r="I175" s="127">
        <v>292</v>
      </c>
      <c r="J175" s="128" t="s">
        <v>684</v>
      </c>
      <c r="K175" s="129">
        <f t="shared" si="92"/>
        <v>66</v>
      </c>
      <c r="L175" s="130">
        <f t="shared" si="93"/>
        <v>0.29203539823008851</v>
      </c>
      <c r="M175" s="131" t="s">
        <v>601</v>
      </c>
      <c r="N175" s="132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38</v>
      </c>
      <c r="B176" s="107">
        <v>42254</v>
      </c>
      <c r="C176" s="107"/>
      <c r="D176" s="108" t="s">
        <v>671</v>
      </c>
      <c r="E176" s="109" t="s">
        <v>625</v>
      </c>
      <c r="F176" s="110">
        <v>232.5</v>
      </c>
      <c r="G176" s="109"/>
      <c r="H176" s="109">
        <v>312.5</v>
      </c>
      <c r="I176" s="127">
        <v>310</v>
      </c>
      <c r="J176" s="128" t="s">
        <v>627</v>
      </c>
      <c r="K176" s="129">
        <f t="shared" si="92"/>
        <v>80</v>
      </c>
      <c r="L176" s="130">
        <f t="shared" si="93"/>
        <v>0.34408602150537637</v>
      </c>
      <c r="M176" s="131" t="s">
        <v>601</v>
      </c>
      <c r="N176" s="132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39</v>
      </c>
      <c r="B177" s="107">
        <v>42268</v>
      </c>
      <c r="C177" s="107"/>
      <c r="D177" s="108" t="s">
        <v>685</v>
      </c>
      <c r="E177" s="109" t="s">
        <v>625</v>
      </c>
      <c r="F177" s="110">
        <v>196.5</v>
      </c>
      <c r="G177" s="109"/>
      <c r="H177" s="109">
        <v>238</v>
      </c>
      <c r="I177" s="127">
        <v>238</v>
      </c>
      <c r="J177" s="128" t="s">
        <v>684</v>
      </c>
      <c r="K177" s="129">
        <f t="shared" si="92"/>
        <v>41.5</v>
      </c>
      <c r="L177" s="130">
        <f t="shared" si="93"/>
        <v>0.21119592875318066</v>
      </c>
      <c r="M177" s="131" t="s">
        <v>601</v>
      </c>
      <c r="N177" s="132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40</v>
      </c>
      <c r="B178" s="107">
        <v>42271</v>
      </c>
      <c r="C178" s="107"/>
      <c r="D178" s="108" t="s">
        <v>624</v>
      </c>
      <c r="E178" s="109" t="s">
        <v>625</v>
      </c>
      <c r="F178" s="110">
        <v>65</v>
      </c>
      <c r="G178" s="109"/>
      <c r="H178" s="109">
        <v>82</v>
      </c>
      <c r="I178" s="127">
        <v>82</v>
      </c>
      <c r="J178" s="128" t="s">
        <v>684</v>
      </c>
      <c r="K178" s="129">
        <f t="shared" si="92"/>
        <v>17</v>
      </c>
      <c r="L178" s="130">
        <f t="shared" si="93"/>
        <v>0.26153846153846155</v>
      </c>
      <c r="M178" s="131" t="s">
        <v>601</v>
      </c>
      <c r="N178" s="132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41</v>
      </c>
      <c r="B179" s="107">
        <v>42291</v>
      </c>
      <c r="C179" s="107"/>
      <c r="D179" s="108" t="s">
        <v>686</v>
      </c>
      <c r="E179" s="109" t="s">
        <v>625</v>
      </c>
      <c r="F179" s="110">
        <v>144</v>
      </c>
      <c r="G179" s="109"/>
      <c r="H179" s="109">
        <v>182.5</v>
      </c>
      <c r="I179" s="127">
        <v>181</v>
      </c>
      <c r="J179" s="128" t="s">
        <v>684</v>
      </c>
      <c r="K179" s="129">
        <f t="shared" si="92"/>
        <v>38.5</v>
      </c>
      <c r="L179" s="130">
        <f t="shared" si="93"/>
        <v>0.2673611111111111</v>
      </c>
      <c r="M179" s="131" t="s">
        <v>601</v>
      </c>
      <c r="N179" s="132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42</v>
      </c>
      <c r="B180" s="107">
        <v>42291</v>
      </c>
      <c r="C180" s="107"/>
      <c r="D180" s="108" t="s">
        <v>687</v>
      </c>
      <c r="E180" s="109" t="s">
        <v>625</v>
      </c>
      <c r="F180" s="110">
        <v>264</v>
      </c>
      <c r="G180" s="109"/>
      <c r="H180" s="109">
        <v>311</v>
      </c>
      <c r="I180" s="127">
        <v>311</v>
      </c>
      <c r="J180" s="128" t="s">
        <v>684</v>
      </c>
      <c r="K180" s="129">
        <f t="shared" si="92"/>
        <v>47</v>
      </c>
      <c r="L180" s="130">
        <f t="shared" si="93"/>
        <v>0.17803030303030304</v>
      </c>
      <c r="M180" s="131" t="s">
        <v>601</v>
      </c>
      <c r="N180" s="132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43</v>
      </c>
      <c r="B181" s="107">
        <v>42318</v>
      </c>
      <c r="C181" s="107"/>
      <c r="D181" s="108" t="s">
        <v>688</v>
      </c>
      <c r="E181" s="109" t="s">
        <v>602</v>
      </c>
      <c r="F181" s="110">
        <v>549.5</v>
      </c>
      <c r="G181" s="109"/>
      <c r="H181" s="109">
        <v>630</v>
      </c>
      <c r="I181" s="127">
        <v>630</v>
      </c>
      <c r="J181" s="128" t="s">
        <v>684</v>
      </c>
      <c r="K181" s="129">
        <f t="shared" si="92"/>
        <v>80.5</v>
      </c>
      <c r="L181" s="130">
        <f t="shared" si="93"/>
        <v>0.1464968152866242</v>
      </c>
      <c r="M181" s="131" t="s">
        <v>601</v>
      </c>
      <c r="N181" s="132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44</v>
      </c>
      <c r="B182" s="107">
        <v>42342</v>
      </c>
      <c r="C182" s="107"/>
      <c r="D182" s="108" t="s">
        <v>689</v>
      </c>
      <c r="E182" s="109" t="s">
        <v>625</v>
      </c>
      <c r="F182" s="110">
        <v>1027.5</v>
      </c>
      <c r="G182" s="109"/>
      <c r="H182" s="109">
        <v>1315</v>
      </c>
      <c r="I182" s="127">
        <v>1250</v>
      </c>
      <c r="J182" s="128" t="s">
        <v>684</v>
      </c>
      <c r="K182" s="129">
        <f t="shared" si="92"/>
        <v>287.5</v>
      </c>
      <c r="L182" s="130">
        <f t="shared" si="93"/>
        <v>0.27980535279805352</v>
      </c>
      <c r="M182" s="131" t="s">
        <v>601</v>
      </c>
      <c r="N182" s="132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45</v>
      </c>
      <c r="B183" s="107">
        <v>42367</v>
      </c>
      <c r="C183" s="107"/>
      <c r="D183" s="108" t="s">
        <v>690</v>
      </c>
      <c r="E183" s="109" t="s">
        <v>625</v>
      </c>
      <c r="F183" s="110">
        <v>465</v>
      </c>
      <c r="G183" s="109"/>
      <c r="H183" s="109">
        <v>540</v>
      </c>
      <c r="I183" s="127">
        <v>540</v>
      </c>
      <c r="J183" s="128" t="s">
        <v>684</v>
      </c>
      <c r="K183" s="129">
        <f t="shared" si="92"/>
        <v>75</v>
      </c>
      <c r="L183" s="130">
        <f t="shared" si="93"/>
        <v>0.16129032258064516</v>
      </c>
      <c r="M183" s="131" t="s">
        <v>601</v>
      </c>
      <c r="N183" s="132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46</v>
      </c>
      <c r="B184" s="107">
        <v>42380</v>
      </c>
      <c r="C184" s="107"/>
      <c r="D184" s="108" t="s">
        <v>391</v>
      </c>
      <c r="E184" s="109" t="s">
        <v>602</v>
      </c>
      <c r="F184" s="110">
        <v>81</v>
      </c>
      <c r="G184" s="109"/>
      <c r="H184" s="109">
        <v>110</v>
      </c>
      <c r="I184" s="127">
        <v>110</v>
      </c>
      <c r="J184" s="128" t="s">
        <v>684</v>
      </c>
      <c r="K184" s="129">
        <f t="shared" si="92"/>
        <v>29</v>
      </c>
      <c r="L184" s="130">
        <f t="shared" si="93"/>
        <v>0.35802469135802467</v>
      </c>
      <c r="M184" s="131" t="s">
        <v>601</v>
      </c>
      <c r="N184" s="132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47</v>
      </c>
      <c r="B185" s="107">
        <v>42382</v>
      </c>
      <c r="C185" s="107"/>
      <c r="D185" s="108" t="s">
        <v>691</v>
      </c>
      <c r="E185" s="109" t="s">
        <v>602</v>
      </c>
      <c r="F185" s="110">
        <v>417.5</v>
      </c>
      <c r="G185" s="109"/>
      <c r="H185" s="109">
        <v>547</v>
      </c>
      <c r="I185" s="127">
        <v>535</v>
      </c>
      <c r="J185" s="128" t="s">
        <v>684</v>
      </c>
      <c r="K185" s="129">
        <f t="shared" si="92"/>
        <v>129.5</v>
      </c>
      <c r="L185" s="130">
        <f t="shared" si="93"/>
        <v>0.31017964071856285</v>
      </c>
      <c r="M185" s="131" t="s">
        <v>601</v>
      </c>
      <c r="N185" s="132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48</v>
      </c>
      <c r="B186" s="107">
        <v>42408</v>
      </c>
      <c r="C186" s="107"/>
      <c r="D186" s="108" t="s">
        <v>692</v>
      </c>
      <c r="E186" s="109" t="s">
        <v>625</v>
      </c>
      <c r="F186" s="110">
        <v>650</v>
      </c>
      <c r="G186" s="109"/>
      <c r="H186" s="109">
        <v>800</v>
      </c>
      <c r="I186" s="127">
        <v>800</v>
      </c>
      <c r="J186" s="128" t="s">
        <v>684</v>
      </c>
      <c r="K186" s="129">
        <f t="shared" si="92"/>
        <v>150</v>
      </c>
      <c r="L186" s="130">
        <f t="shared" si="93"/>
        <v>0.23076923076923078</v>
      </c>
      <c r="M186" s="131" t="s">
        <v>601</v>
      </c>
      <c r="N186" s="132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49</v>
      </c>
      <c r="B187" s="107">
        <v>42433</v>
      </c>
      <c r="C187" s="107"/>
      <c r="D187" s="108" t="s">
        <v>198</v>
      </c>
      <c r="E187" s="109" t="s">
        <v>625</v>
      </c>
      <c r="F187" s="110">
        <v>437.5</v>
      </c>
      <c r="G187" s="109"/>
      <c r="H187" s="109">
        <v>504.5</v>
      </c>
      <c r="I187" s="127">
        <v>522</v>
      </c>
      <c r="J187" s="128" t="s">
        <v>693</v>
      </c>
      <c r="K187" s="129">
        <f t="shared" si="92"/>
        <v>67</v>
      </c>
      <c r="L187" s="130">
        <f t="shared" si="93"/>
        <v>0.15314285714285714</v>
      </c>
      <c r="M187" s="131" t="s">
        <v>601</v>
      </c>
      <c r="N187" s="132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50</v>
      </c>
      <c r="B188" s="107">
        <v>42438</v>
      </c>
      <c r="C188" s="107"/>
      <c r="D188" s="108" t="s">
        <v>694</v>
      </c>
      <c r="E188" s="109" t="s">
        <v>625</v>
      </c>
      <c r="F188" s="110">
        <v>189.5</v>
      </c>
      <c r="G188" s="109"/>
      <c r="H188" s="109">
        <v>218</v>
      </c>
      <c r="I188" s="127">
        <v>218</v>
      </c>
      <c r="J188" s="128" t="s">
        <v>684</v>
      </c>
      <c r="K188" s="129">
        <f t="shared" si="92"/>
        <v>28.5</v>
      </c>
      <c r="L188" s="130">
        <f t="shared" si="93"/>
        <v>0.15039577836411611</v>
      </c>
      <c r="M188" s="131" t="s">
        <v>601</v>
      </c>
      <c r="N188" s="132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6">
        <v>51</v>
      </c>
      <c r="B189" s="116">
        <v>42471</v>
      </c>
      <c r="C189" s="116"/>
      <c r="D189" s="117" t="s">
        <v>695</v>
      </c>
      <c r="E189" s="118" t="s">
        <v>625</v>
      </c>
      <c r="F189" s="119">
        <v>36.5</v>
      </c>
      <c r="G189" s="120"/>
      <c r="H189" s="120">
        <v>15.85</v>
      </c>
      <c r="I189" s="120">
        <v>60</v>
      </c>
      <c r="J189" s="139" t="s">
        <v>696</v>
      </c>
      <c r="K189" s="135">
        <f t="shared" si="92"/>
        <v>-20.65</v>
      </c>
      <c r="L189" s="169">
        <f t="shared" si="93"/>
        <v>-0.5657534246575342</v>
      </c>
      <c r="M189" s="137" t="s">
        <v>665</v>
      </c>
      <c r="N189" s="170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52</v>
      </c>
      <c r="B190" s="107">
        <v>42472</v>
      </c>
      <c r="C190" s="107"/>
      <c r="D190" s="108" t="s">
        <v>697</v>
      </c>
      <c r="E190" s="109" t="s">
        <v>625</v>
      </c>
      <c r="F190" s="110">
        <v>93</v>
      </c>
      <c r="G190" s="109"/>
      <c r="H190" s="109">
        <v>149</v>
      </c>
      <c r="I190" s="127">
        <v>140</v>
      </c>
      <c r="J190" s="142" t="s">
        <v>698</v>
      </c>
      <c r="K190" s="129">
        <f t="shared" si="92"/>
        <v>56</v>
      </c>
      <c r="L190" s="130">
        <f t="shared" si="93"/>
        <v>0.60215053763440862</v>
      </c>
      <c r="M190" s="131" t="s">
        <v>601</v>
      </c>
      <c r="N190" s="132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53</v>
      </c>
      <c r="B191" s="107">
        <v>42472</v>
      </c>
      <c r="C191" s="107"/>
      <c r="D191" s="108" t="s">
        <v>699</v>
      </c>
      <c r="E191" s="109" t="s">
        <v>625</v>
      </c>
      <c r="F191" s="110">
        <v>130</v>
      </c>
      <c r="G191" s="109"/>
      <c r="H191" s="109">
        <v>150</v>
      </c>
      <c r="I191" s="127" t="s">
        <v>700</v>
      </c>
      <c r="J191" s="128" t="s">
        <v>684</v>
      </c>
      <c r="K191" s="129">
        <f t="shared" si="92"/>
        <v>20</v>
      </c>
      <c r="L191" s="130">
        <f t="shared" si="93"/>
        <v>0.15384615384615385</v>
      </c>
      <c r="M191" s="131" t="s">
        <v>601</v>
      </c>
      <c r="N191" s="132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54</v>
      </c>
      <c r="B192" s="107">
        <v>42473</v>
      </c>
      <c r="C192" s="107"/>
      <c r="D192" s="108" t="s">
        <v>355</v>
      </c>
      <c r="E192" s="109" t="s">
        <v>625</v>
      </c>
      <c r="F192" s="110">
        <v>196</v>
      </c>
      <c r="G192" s="109"/>
      <c r="H192" s="109">
        <v>299</v>
      </c>
      <c r="I192" s="127">
        <v>299</v>
      </c>
      <c r="J192" s="128" t="s">
        <v>684</v>
      </c>
      <c r="K192" s="129">
        <v>103</v>
      </c>
      <c r="L192" s="130">
        <v>0.52551020408163296</v>
      </c>
      <c r="M192" s="131" t="s">
        <v>601</v>
      </c>
      <c r="N192" s="132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55</v>
      </c>
      <c r="B193" s="107">
        <v>42473</v>
      </c>
      <c r="C193" s="107"/>
      <c r="D193" s="108" t="s">
        <v>758</v>
      </c>
      <c r="E193" s="109" t="s">
        <v>625</v>
      </c>
      <c r="F193" s="110">
        <v>88</v>
      </c>
      <c r="G193" s="109"/>
      <c r="H193" s="109">
        <v>103</v>
      </c>
      <c r="I193" s="127">
        <v>103</v>
      </c>
      <c r="J193" s="128" t="s">
        <v>684</v>
      </c>
      <c r="K193" s="129">
        <v>15</v>
      </c>
      <c r="L193" s="130">
        <v>0.170454545454545</v>
      </c>
      <c r="M193" s="131" t="s">
        <v>601</v>
      </c>
      <c r="N193" s="132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56</v>
      </c>
      <c r="B194" s="107">
        <v>42492</v>
      </c>
      <c r="C194" s="107"/>
      <c r="D194" s="108" t="s">
        <v>701</v>
      </c>
      <c r="E194" s="109" t="s">
        <v>625</v>
      </c>
      <c r="F194" s="110">
        <v>127.5</v>
      </c>
      <c r="G194" s="109"/>
      <c r="H194" s="109">
        <v>148</v>
      </c>
      <c r="I194" s="127" t="s">
        <v>702</v>
      </c>
      <c r="J194" s="128" t="s">
        <v>684</v>
      </c>
      <c r="K194" s="129">
        <f>H194-F194</f>
        <v>20.5</v>
      </c>
      <c r="L194" s="130">
        <f>K194/F194</f>
        <v>0.16078431372549021</v>
      </c>
      <c r="M194" s="131" t="s">
        <v>601</v>
      </c>
      <c r="N194" s="132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57</v>
      </c>
      <c r="B195" s="107">
        <v>42493</v>
      </c>
      <c r="C195" s="107"/>
      <c r="D195" s="108" t="s">
        <v>703</v>
      </c>
      <c r="E195" s="109" t="s">
        <v>625</v>
      </c>
      <c r="F195" s="110">
        <v>675</v>
      </c>
      <c r="G195" s="109"/>
      <c r="H195" s="109">
        <v>815</v>
      </c>
      <c r="I195" s="127" t="s">
        <v>704</v>
      </c>
      <c r="J195" s="128" t="s">
        <v>684</v>
      </c>
      <c r="K195" s="129">
        <f>H195-F195</f>
        <v>140</v>
      </c>
      <c r="L195" s="130">
        <f>K195/F195</f>
        <v>0.2074074074074074</v>
      </c>
      <c r="M195" s="131" t="s">
        <v>601</v>
      </c>
      <c r="N195" s="132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58</v>
      </c>
      <c r="B196" s="111">
        <v>42522</v>
      </c>
      <c r="C196" s="111"/>
      <c r="D196" s="112" t="s">
        <v>759</v>
      </c>
      <c r="E196" s="113" t="s">
        <v>625</v>
      </c>
      <c r="F196" s="114">
        <v>500</v>
      </c>
      <c r="G196" s="114"/>
      <c r="H196" s="115">
        <v>232.5</v>
      </c>
      <c r="I196" s="133" t="s">
        <v>760</v>
      </c>
      <c r="J196" s="134" t="s">
        <v>761</v>
      </c>
      <c r="K196" s="135">
        <f>H196-F196</f>
        <v>-267.5</v>
      </c>
      <c r="L196" s="136">
        <f>K196/F196</f>
        <v>-0.53500000000000003</v>
      </c>
      <c r="M196" s="137" t="s">
        <v>665</v>
      </c>
      <c r="N196" s="138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59</v>
      </c>
      <c r="B197" s="107">
        <v>42527</v>
      </c>
      <c r="C197" s="107"/>
      <c r="D197" s="108" t="s">
        <v>705</v>
      </c>
      <c r="E197" s="109" t="s">
        <v>625</v>
      </c>
      <c r="F197" s="110">
        <v>110</v>
      </c>
      <c r="G197" s="109"/>
      <c r="H197" s="109">
        <v>126.5</v>
      </c>
      <c r="I197" s="127">
        <v>125</v>
      </c>
      <c r="J197" s="128" t="s">
        <v>634</v>
      </c>
      <c r="K197" s="129">
        <f>H197-F197</f>
        <v>16.5</v>
      </c>
      <c r="L197" s="130">
        <f>K197/F197</f>
        <v>0.15</v>
      </c>
      <c r="M197" s="131" t="s">
        <v>601</v>
      </c>
      <c r="N197" s="132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60</v>
      </c>
      <c r="B198" s="107">
        <v>42538</v>
      </c>
      <c r="C198" s="107"/>
      <c r="D198" s="108" t="s">
        <v>706</v>
      </c>
      <c r="E198" s="109" t="s">
        <v>625</v>
      </c>
      <c r="F198" s="110">
        <v>44</v>
      </c>
      <c r="G198" s="109"/>
      <c r="H198" s="109">
        <v>69.5</v>
      </c>
      <c r="I198" s="127">
        <v>69.5</v>
      </c>
      <c r="J198" s="128" t="s">
        <v>707</v>
      </c>
      <c r="K198" s="129">
        <f>H198-F198</f>
        <v>25.5</v>
      </c>
      <c r="L198" s="130">
        <f>K198/F198</f>
        <v>0.57954545454545459</v>
      </c>
      <c r="M198" s="131" t="s">
        <v>601</v>
      </c>
      <c r="N198" s="132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61</v>
      </c>
      <c r="B199" s="107">
        <v>42549</v>
      </c>
      <c r="C199" s="107"/>
      <c r="D199" s="149" t="s">
        <v>762</v>
      </c>
      <c r="E199" s="109" t="s">
        <v>625</v>
      </c>
      <c r="F199" s="110">
        <v>262.5</v>
      </c>
      <c r="G199" s="109"/>
      <c r="H199" s="109">
        <v>340</v>
      </c>
      <c r="I199" s="127">
        <v>333</v>
      </c>
      <c r="J199" s="128" t="s">
        <v>763</v>
      </c>
      <c r="K199" s="129">
        <v>77.5</v>
      </c>
      <c r="L199" s="130">
        <v>0.29523809523809502</v>
      </c>
      <c r="M199" s="131" t="s">
        <v>601</v>
      </c>
      <c r="N199" s="132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62</v>
      </c>
      <c r="B200" s="107">
        <v>42549</v>
      </c>
      <c r="C200" s="107"/>
      <c r="D200" s="149" t="s">
        <v>764</v>
      </c>
      <c r="E200" s="109" t="s">
        <v>625</v>
      </c>
      <c r="F200" s="110">
        <v>840</v>
      </c>
      <c r="G200" s="109"/>
      <c r="H200" s="109">
        <v>1230</v>
      </c>
      <c r="I200" s="127">
        <v>1230</v>
      </c>
      <c r="J200" s="128" t="s">
        <v>684</v>
      </c>
      <c r="K200" s="129">
        <v>390</v>
      </c>
      <c r="L200" s="130">
        <v>0.46428571428571402</v>
      </c>
      <c r="M200" s="131" t="s">
        <v>601</v>
      </c>
      <c r="N200" s="132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7">
        <v>63</v>
      </c>
      <c r="B201" s="144">
        <v>42556</v>
      </c>
      <c r="C201" s="144"/>
      <c r="D201" s="145" t="s">
        <v>708</v>
      </c>
      <c r="E201" s="146" t="s">
        <v>625</v>
      </c>
      <c r="F201" s="147">
        <v>395</v>
      </c>
      <c r="G201" s="148"/>
      <c r="H201" s="148">
        <f>(468.5+342.5)/2</f>
        <v>405.5</v>
      </c>
      <c r="I201" s="148">
        <v>510</v>
      </c>
      <c r="J201" s="171" t="s">
        <v>709</v>
      </c>
      <c r="K201" s="172">
        <f t="shared" ref="K201:K207" si="94">H201-F201</f>
        <v>10.5</v>
      </c>
      <c r="L201" s="173">
        <f t="shared" ref="L201:L207" si="95">K201/F201</f>
        <v>2.6582278481012658E-2</v>
      </c>
      <c r="M201" s="174" t="s">
        <v>710</v>
      </c>
      <c r="N201" s="175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64</v>
      </c>
      <c r="B202" s="111">
        <v>42584</v>
      </c>
      <c r="C202" s="111"/>
      <c r="D202" s="112" t="s">
        <v>711</v>
      </c>
      <c r="E202" s="113" t="s">
        <v>602</v>
      </c>
      <c r="F202" s="114">
        <f>169.5-12.8</f>
        <v>156.69999999999999</v>
      </c>
      <c r="G202" s="114"/>
      <c r="H202" s="115">
        <v>77</v>
      </c>
      <c r="I202" s="133" t="s">
        <v>712</v>
      </c>
      <c r="J202" s="401" t="s">
        <v>3403</v>
      </c>
      <c r="K202" s="135">
        <f t="shared" si="94"/>
        <v>-79.699999999999989</v>
      </c>
      <c r="L202" s="136">
        <f t="shared" si="95"/>
        <v>-0.50861518825781749</v>
      </c>
      <c r="M202" s="137" t="s">
        <v>665</v>
      </c>
      <c r="N202" s="138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65</v>
      </c>
      <c r="B203" s="111">
        <v>42586</v>
      </c>
      <c r="C203" s="111"/>
      <c r="D203" s="112" t="s">
        <v>713</v>
      </c>
      <c r="E203" s="113" t="s">
        <v>625</v>
      </c>
      <c r="F203" s="114">
        <v>400</v>
      </c>
      <c r="G203" s="114"/>
      <c r="H203" s="115">
        <v>305</v>
      </c>
      <c r="I203" s="133">
        <v>475</v>
      </c>
      <c r="J203" s="134" t="s">
        <v>714</v>
      </c>
      <c r="K203" s="135">
        <f t="shared" si="94"/>
        <v>-95</v>
      </c>
      <c r="L203" s="136">
        <f t="shared" si="95"/>
        <v>-0.23749999999999999</v>
      </c>
      <c r="M203" s="137" t="s">
        <v>665</v>
      </c>
      <c r="N203" s="138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66</v>
      </c>
      <c r="B204" s="107">
        <v>42593</v>
      </c>
      <c r="C204" s="107"/>
      <c r="D204" s="108" t="s">
        <v>715</v>
      </c>
      <c r="E204" s="109" t="s">
        <v>625</v>
      </c>
      <c r="F204" s="110">
        <v>86.5</v>
      </c>
      <c r="G204" s="109"/>
      <c r="H204" s="109">
        <v>130</v>
      </c>
      <c r="I204" s="127">
        <v>130</v>
      </c>
      <c r="J204" s="142" t="s">
        <v>716</v>
      </c>
      <c r="K204" s="129">
        <f t="shared" si="94"/>
        <v>43.5</v>
      </c>
      <c r="L204" s="130">
        <f t="shared" si="95"/>
        <v>0.50289017341040465</v>
      </c>
      <c r="M204" s="131" t="s">
        <v>601</v>
      </c>
      <c r="N204" s="132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67</v>
      </c>
      <c r="B205" s="111">
        <v>42600</v>
      </c>
      <c r="C205" s="111"/>
      <c r="D205" s="112" t="s">
        <v>382</v>
      </c>
      <c r="E205" s="113" t="s">
        <v>625</v>
      </c>
      <c r="F205" s="114">
        <v>133.5</v>
      </c>
      <c r="G205" s="114"/>
      <c r="H205" s="115">
        <v>126.5</v>
      </c>
      <c r="I205" s="133">
        <v>178</v>
      </c>
      <c r="J205" s="134" t="s">
        <v>717</v>
      </c>
      <c r="K205" s="135">
        <f t="shared" si="94"/>
        <v>-7</v>
      </c>
      <c r="L205" s="136">
        <f t="shared" si="95"/>
        <v>-5.2434456928838954E-2</v>
      </c>
      <c r="M205" s="137" t="s">
        <v>665</v>
      </c>
      <c r="N205" s="138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68</v>
      </c>
      <c r="B206" s="107">
        <v>42613</v>
      </c>
      <c r="C206" s="107"/>
      <c r="D206" s="108" t="s">
        <v>718</v>
      </c>
      <c r="E206" s="109" t="s">
        <v>625</v>
      </c>
      <c r="F206" s="110">
        <v>560</v>
      </c>
      <c r="G206" s="109"/>
      <c r="H206" s="109">
        <v>725</v>
      </c>
      <c r="I206" s="127">
        <v>725</v>
      </c>
      <c r="J206" s="128" t="s">
        <v>627</v>
      </c>
      <c r="K206" s="129">
        <f t="shared" si="94"/>
        <v>165</v>
      </c>
      <c r="L206" s="130">
        <f t="shared" si="95"/>
        <v>0.29464285714285715</v>
      </c>
      <c r="M206" s="131" t="s">
        <v>601</v>
      </c>
      <c r="N206" s="132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69</v>
      </c>
      <c r="B207" s="107">
        <v>42614</v>
      </c>
      <c r="C207" s="107"/>
      <c r="D207" s="108" t="s">
        <v>719</v>
      </c>
      <c r="E207" s="109" t="s">
        <v>625</v>
      </c>
      <c r="F207" s="110">
        <v>160.5</v>
      </c>
      <c r="G207" s="109"/>
      <c r="H207" s="109">
        <v>210</v>
      </c>
      <c r="I207" s="127">
        <v>210</v>
      </c>
      <c r="J207" s="128" t="s">
        <v>627</v>
      </c>
      <c r="K207" s="129">
        <f t="shared" si="94"/>
        <v>49.5</v>
      </c>
      <c r="L207" s="130">
        <f t="shared" si="95"/>
        <v>0.30841121495327101</v>
      </c>
      <c r="M207" s="131" t="s">
        <v>601</v>
      </c>
      <c r="N207" s="132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70</v>
      </c>
      <c r="B208" s="107">
        <v>42646</v>
      </c>
      <c r="C208" s="107"/>
      <c r="D208" s="149" t="s">
        <v>406</v>
      </c>
      <c r="E208" s="109" t="s">
        <v>625</v>
      </c>
      <c r="F208" s="110">
        <v>430</v>
      </c>
      <c r="G208" s="109"/>
      <c r="H208" s="109">
        <v>596</v>
      </c>
      <c r="I208" s="127">
        <v>575</v>
      </c>
      <c r="J208" s="128" t="s">
        <v>765</v>
      </c>
      <c r="K208" s="129">
        <v>166</v>
      </c>
      <c r="L208" s="130">
        <v>0.38604651162790699</v>
      </c>
      <c r="M208" s="131" t="s">
        <v>601</v>
      </c>
      <c r="N208" s="132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71</v>
      </c>
      <c r="B209" s="107">
        <v>42657</v>
      </c>
      <c r="C209" s="107"/>
      <c r="D209" s="108" t="s">
        <v>720</v>
      </c>
      <c r="E209" s="109" t="s">
        <v>625</v>
      </c>
      <c r="F209" s="110">
        <v>280</v>
      </c>
      <c r="G209" s="109"/>
      <c r="H209" s="109">
        <v>345</v>
      </c>
      <c r="I209" s="127">
        <v>345</v>
      </c>
      <c r="J209" s="128" t="s">
        <v>627</v>
      </c>
      <c r="K209" s="129">
        <f t="shared" ref="K209:K214" si="96">H209-F209</f>
        <v>65</v>
      </c>
      <c r="L209" s="130">
        <f>K209/F209</f>
        <v>0.23214285714285715</v>
      </c>
      <c r="M209" s="131" t="s">
        <v>601</v>
      </c>
      <c r="N209" s="132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72</v>
      </c>
      <c r="B210" s="107">
        <v>42657</v>
      </c>
      <c r="C210" s="107"/>
      <c r="D210" s="108" t="s">
        <v>721</v>
      </c>
      <c r="E210" s="109" t="s">
        <v>625</v>
      </c>
      <c r="F210" s="110">
        <v>245</v>
      </c>
      <c r="G210" s="109"/>
      <c r="H210" s="109">
        <v>325.5</v>
      </c>
      <c r="I210" s="127">
        <v>330</v>
      </c>
      <c r="J210" s="128" t="s">
        <v>722</v>
      </c>
      <c r="K210" s="129">
        <f t="shared" si="96"/>
        <v>80.5</v>
      </c>
      <c r="L210" s="130">
        <f>K210/F210</f>
        <v>0.32857142857142857</v>
      </c>
      <c r="M210" s="131" t="s">
        <v>601</v>
      </c>
      <c r="N210" s="132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73</v>
      </c>
      <c r="B211" s="107">
        <v>42660</v>
      </c>
      <c r="C211" s="107"/>
      <c r="D211" s="108" t="s">
        <v>350</v>
      </c>
      <c r="E211" s="109" t="s">
        <v>625</v>
      </c>
      <c r="F211" s="110">
        <v>125</v>
      </c>
      <c r="G211" s="109"/>
      <c r="H211" s="109">
        <v>160</v>
      </c>
      <c r="I211" s="127">
        <v>160</v>
      </c>
      <c r="J211" s="128" t="s">
        <v>684</v>
      </c>
      <c r="K211" s="129">
        <f t="shared" si="96"/>
        <v>35</v>
      </c>
      <c r="L211" s="130">
        <v>0.28000000000000003</v>
      </c>
      <c r="M211" s="131" t="s">
        <v>601</v>
      </c>
      <c r="N211" s="132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74</v>
      </c>
      <c r="B212" s="107">
        <v>42660</v>
      </c>
      <c r="C212" s="107"/>
      <c r="D212" s="108" t="s">
        <v>484</v>
      </c>
      <c r="E212" s="109" t="s">
        <v>625</v>
      </c>
      <c r="F212" s="110">
        <v>114</v>
      </c>
      <c r="G212" s="109"/>
      <c r="H212" s="109">
        <v>145</v>
      </c>
      <c r="I212" s="127">
        <v>145</v>
      </c>
      <c r="J212" s="128" t="s">
        <v>684</v>
      </c>
      <c r="K212" s="129">
        <f t="shared" si="96"/>
        <v>31</v>
      </c>
      <c r="L212" s="130">
        <f>K212/F212</f>
        <v>0.27192982456140352</v>
      </c>
      <c r="M212" s="131" t="s">
        <v>601</v>
      </c>
      <c r="N212" s="132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75</v>
      </c>
      <c r="B213" s="107">
        <v>42660</v>
      </c>
      <c r="C213" s="107"/>
      <c r="D213" s="108" t="s">
        <v>723</v>
      </c>
      <c r="E213" s="109" t="s">
        <v>625</v>
      </c>
      <c r="F213" s="110">
        <v>212</v>
      </c>
      <c r="G213" s="109"/>
      <c r="H213" s="109">
        <v>280</v>
      </c>
      <c r="I213" s="127">
        <v>276</v>
      </c>
      <c r="J213" s="128" t="s">
        <v>724</v>
      </c>
      <c r="K213" s="129">
        <f t="shared" si="96"/>
        <v>68</v>
      </c>
      <c r="L213" s="130">
        <f>K213/F213</f>
        <v>0.32075471698113206</v>
      </c>
      <c r="M213" s="131" t="s">
        <v>601</v>
      </c>
      <c r="N213" s="132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76</v>
      </c>
      <c r="B214" s="107">
        <v>42678</v>
      </c>
      <c r="C214" s="107"/>
      <c r="D214" s="108" t="s">
        <v>152</v>
      </c>
      <c r="E214" s="109" t="s">
        <v>625</v>
      </c>
      <c r="F214" s="110">
        <v>155</v>
      </c>
      <c r="G214" s="109"/>
      <c r="H214" s="109">
        <v>210</v>
      </c>
      <c r="I214" s="127">
        <v>210</v>
      </c>
      <c r="J214" s="128" t="s">
        <v>725</v>
      </c>
      <c r="K214" s="129">
        <f t="shared" si="96"/>
        <v>55</v>
      </c>
      <c r="L214" s="130">
        <f>K214/F214</f>
        <v>0.35483870967741937</v>
      </c>
      <c r="M214" s="131" t="s">
        <v>601</v>
      </c>
      <c r="N214" s="132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77</v>
      </c>
      <c r="B215" s="111">
        <v>42710</v>
      </c>
      <c r="C215" s="111"/>
      <c r="D215" s="112" t="s">
        <v>766</v>
      </c>
      <c r="E215" s="113" t="s">
        <v>625</v>
      </c>
      <c r="F215" s="114">
        <v>150.5</v>
      </c>
      <c r="G215" s="114"/>
      <c r="H215" s="115">
        <v>72.5</v>
      </c>
      <c r="I215" s="133">
        <v>174</v>
      </c>
      <c r="J215" s="134" t="s">
        <v>767</v>
      </c>
      <c r="K215" s="135">
        <v>-78</v>
      </c>
      <c r="L215" s="136">
        <v>-0.51827242524916906</v>
      </c>
      <c r="M215" s="137" t="s">
        <v>665</v>
      </c>
      <c r="N215" s="138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78</v>
      </c>
      <c r="B216" s="107">
        <v>42712</v>
      </c>
      <c r="C216" s="107"/>
      <c r="D216" s="108" t="s">
        <v>126</v>
      </c>
      <c r="E216" s="109" t="s">
        <v>625</v>
      </c>
      <c r="F216" s="110">
        <v>380</v>
      </c>
      <c r="G216" s="109"/>
      <c r="H216" s="109">
        <v>478</v>
      </c>
      <c r="I216" s="127">
        <v>468</v>
      </c>
      <c r="J216" s="128" t="s">
        <v>684</v>
      </c>
      <c r="K216" s="129">
        <f>H216-F216</f>
        <v>98</v>
      </c>
      <c r="L216" s="130">
        <f>K216/F216</f>
        <v>0.25789473684210529</v>
      </c>
      <c r="M216" s="131" t="s">
        <v>601</v>
      </c>
      <c r="N216" s="132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79</v>
      </c>
      <c r="B217" s="107">
        <v>42734</v>
      </c>
      <c r="C217" s="107"/>
      <c r="D217" s="108" t="s">
        <v>249</v>
      </c>
      <c r="E217" s="109" t="s">
        <v>625</v>
      </c>
      <c r="F217" s="110">
        <v>305</v>
      </c>
      <c r="G217" s="109"/>
      <c r="H217" s="109">
        <v>375</v>
      </c>
      <c r="I217" s="127">
        <v>375</v>
      </c>
      <c r="J217" s="128" t="s">
        <v>684</v>
      </c>
      <c r="K217" s="129">
        <f>H217-F217</f>
        <v>70</v>
      </c>
      <c r="L217" s="130">
        <f>K217/F217</f>
        <v>0.22950819672131148</v>
      </c>
      <c r="M217" s="131" t="s">
        <v>601</v>
      </c>
      <c r="N217" s="132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80</v>
      </c>
      <c r="B218" s="107">
        <v>42739</v>
      </c>
      <c r="C218" s="107"/>
      <c r="D218" s="108" t="s">
        <v>352</v>
      </c>
      <c r="E218" s="109" t="s">
        <v>625</v>
      </c>
      <c r="F218" s="110">
        <v>99.5</v>
      </c>
      <c r="G218" s="109"/>
      <c r="H218" s="109">
        <v>158</v>
      </c>
      <c r="I218" s="127">
        <v>158</v>
      </c>
      <c r="J218" s="128" t="s">
        <v>684</v>
      </c>
      <c r="K218" s="129">
        <f>H218-F218</f>
        <v>58.5</v>
      </c>
      <c r="L218" s="130">
        <f>K218/F218</f>
        <v>0.5879396984924623</v>
      </c>
      <c r="M218" s="131" t="s">
        <v>601</v>
      </c>
      <c r="N218" s="132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81</v>
      </c>
      <c r="B219" s="107">
        <v>42739</v>
      </c>
      <c r="C219" s="107"/>
      <c r="D219" s="108" t="s">
        <v>352</v>
      </c>
      <c r="E219" s="109" t="s">
        <v>625</v>
      </c>
      <c r="F219" s="110">
        <v>99.5</v>
      </c>
      <c r="G219" s="109"/>
      <c r="H219" s="109">
        <v>158</v>
      </c>
      <c r="I219" s="127">
        <v>158</v>
      </c>
      <c r="J219" s="128" t="s">
        <v>684</v>
      </c>
      <c r="K219" s="129">
        <v>58.5</v>
      </c>
      <c r="L219" s="130">
        <v>0.58793969849246197</v>
      </c>
      <c r="M219" s="131" t="s">
        <v>601</v>
      </c>
      <c r="N219" s="132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82</v>
      </c>
      <c r="B220" s="107">
        <v>42786</v>
      </c>
      <c r="C220" s="107"/>
      <c r="D220" s="108" t="s">
        <v>170</v>
      </c>
      <c r="E220" s="109" t="s">
        <v>625</v>
      </c>
      <c r="F220" s="110">
        <v>140.5</v>
      </c>
      <c r="G220" s="109"/>
      <c r="H220" s="109">
        <v>220</v>
      </c>
      <c r="I220" s="127">
        <v>220</v>
      </c>
      <c r="J220" s="128" t="s">
        <v>684</v>
      </c>
      <c r="K220" s="129">
        <f>H220-F220</f>
        <v>79.5</v>
      </c>
      <c r="L220" s="130">
        <f>K220/F220</f>
        <v>0.5658362989323843</v>
      </c>
      <c r="M220" s="131" t="s">
        <v>601</v>
      </c>
      <c r="N220" s="132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83</v>
      </c>
      <c r="B221" s="107">
        <v>42786</v>
      </c>
      <c r="C221" s="107"/>
      <c r="D221" s="108" t="s">
        <v>768</v>
      </c>
      <c r="E221" s="109" t="s">
        <v>625</v>
      </c>
      <c r="F221" s="110">
        <v>202.5</v>
      </c>
      <c r="G221" s="109"/>
      <c r="H221" s="109">
        <v>234</v>
      </c>
      <c r="I221" s="127">
        <v>234</v>
      </c>
      <c r="J221" s="128" t="s">
        <v>684</v>
      </c>
      <c r="K221" s="129">
        <v>31.5</v>
      </c>
      <c r="L221" s="130">
        <v>0.155555555555556</v>
      </c>
      <c r="M221" s="131" t="s">
        <v>601</v>
      </c>
      <c r="N221" s="132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84</v>
      </c>
      <c r="B222" s="107">
        <v>42818</v>
      </c>
      <c r="C222" s="107"/>
      <c r="D222" s="108" t="s">
        <v>558</v>
      </c>
      <c r="E222" s="109" t="s">
        <v>625</v>
      </c>
      <c r="F222" s="110">
        <v>300.5</v>
      </c>
      <c r="G222" s="109"/>
      <c r="H222" s="109">
        <v>417.5</v>
      </c>
      <c r="I222" s="127">
        <v>420</v>
      </c>
      <c r="J222" s="128" t="s">
        <v>726</v>
      </c>
      <c r="K222" s="129">
        <f>H222-F222</f>
        <v>117</v>
      </c>
      <c r="L222" s="130">
        <f>K222/F222</f>
        <v>0.38935108153078202</v>
      </c>
      <c r="M222" s="131" t="s">
        <v>601</v>
      </c>
      <c r="N222" s="132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85</v>
      </c>
      <c r="B223" s="107">
        <v>42818</v>
      </c>
      <c r="C223" s="107"/>
      <c r="D223" s="108" t="s">
        <v>764</v>
      </c>
      <c r="E223" s="109" t="s">
        <v>625</v>
      </c>
      <c r="F223" s="110">
        <v>850</v>
      </c>
      <c r="G223" s="109"/>
      <c r="H223" s="109">
        <v>1042.5</v>
      </c>
      <c r="I223" s="127">
        <v>1023</v>
      </c>
      <c r="J223" s="128" t="s">
        <v>769</v>
      </c>
      <c r="K223" s="129">
        <v>192.5</v>
      </c>
      <c r="L223" s="130">
        <v>0.22647058823529401</v>
      </c>
      <c r="M223" s="131" t="s">
        <v>601</v>
      </c>
      <c r="N223" s="132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86</v>
      </c>
      <c r="B224" s="107">
        <v>42830</v>
      </c>
      <c r="C224" s="107"/>
      <c r="D224" s="108" t="s">
        <v>502</v>
      </c>
      <c r="E224" s="109" t="s">
        <v>625</v>
      </c>
      <c r="F224" s="110">
        <v>785</v>
      </c>
      <c r="G224" s="109"/>
      <c r="H224" s="109">
        <v>930</v>
      </c>
      <c r="I224" s="127">
        <v>920</v>
      </c>
      <c r="J224" s="128" t="s">
        <v>727</v>
      </c>
      <c r="K224" s="129">
        <f>H224-F224</f>
        <v>145</v>
      </c>
      <c r="L224" s="130">
        <f>K224/F224</f>
        <v>0.18471337579617833</v>
      </c>
      <c r="M224" s="131" t="s">
        <v>601</v>
      </c>
      <c r="N224" s="132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87</v>
      </c>
      <c r="B225" s="111">
        <v>42831</v>
      </c>
      <c r="C225" s="111"/>
      <c r="D225" s="112" t="s">
        <v>770</v>
      </c>
      <c r="E225" s="113" t="s">
        <v>625</v>
      </c>
      <c r="F225" s="114">
        <v>40</v>
      </c>
      <c r="G225" s="114"/>
      <c r="H225" s="115">
        <v>13.1</v>
      </c>
      <c r="I225" s="133">
        <v>60</v>
      </c>
      <c r="J225" s="139" t="s">
        <v>771</v>
      </c>
      <c r="K225" s="135">
        <v>-26.9</v>
      </c>
      <c r="L225" s="136">
        <v>-0.67249999999999999</v>
      </c>
      <c r="M225" s="137" t="s">
        <v>665</v>
      </c>
      <c r="N225" s="138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88</v>
      </c>
      <c r="B226" s="107">
        <v>42837</v>
      </c>
      <c r="C226" s="107"/>
      <c r="D226" s="108" t="s">
        <v>89</v>
      </c>
      <c r="E226" s="109" t="s">
        <v>625</v>
      </c>
      <c r="F226" s="110">
        <v>289.5</v>
      </c>
      <c r="G226" s="109"/>
      <c r="H226" s="109">
        <v>354</v>
      </c>
      <c r="I226" s="127">
        <v>360</v>
      </c>
      <c r="J226" s="128" t="s">
        <v>728</v>
      </c>
      <c r="K226" s="129">
        <f t="shared" ref="K226:K234" si="97">H226-F226</f>
        <v>64.5</v>
      </c>
      <c r="L226" s="130">
        <f t="shared" ref="L226:L234" si="98">K226/F226</f>
        <v>0.22279792746113988</v>
      </c>
      <c r="M226" s="131" t="s">
        <v>601</v>
      </c>
      <c r="N226" s="132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89</v>
      </c>
      <c r="B227" s="107">
        <v>42845</v>
      </c>
      <c r="C227" s="107"/>
      <c r="D227" s="108" t="s">
        <v>439</v>
      </c>
      <c r="E227" s="109" t="s">
        <v>625</v>
      </c>
      <c r="F227" s="110">
        <v>700</v>
      </c>
      <c r="G227" s="109"/>
      <c r="H227" s="109">
        <v>840</v>
      </c>
      <c r="I227" s="127">
        <v>840</v>
      </c>
      <c r="J227" s="128" t="s">
        <v>729</v>
      </c>
      <c r="K227" s="129">
        <f t="shared" si="97"/>
        <v>140</v>
      </c>
      <c r="L227" s="130">
        <f t="shared" si="98"/>
        <v>0.2</v>
      </c>
      <c r="M227" s="131" t="s">
        <v>601</v>
      </c>
      <c r="N227" s="132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90</v>
      </c>
      <c r="B228" s="107">
        <v>42887</v>
      </c>
      <c r="C228" s="107"/>
      <c r="D228" s="149" t="s">
        <v>364</v>
      </c>
      <c r="E228" s="109" t="s">
        <v>625</v>
      </c>
      <c r="F228" s="110">
        <v>130</v>
      </c>
      <c r="G228" s="109"/>
      <c r="H228" s="109">
        <v>144.25</v>
      </c>
      <c r="I228" s="127">
        <v>170</v>
      </c>
      <c r="J228" s="128" t="s">
        <v>730</v>
      </c>
      <c r="K228" s="129">
        <f t="shared" si="97"/>
        <v>14.25</v>
      </c>
      <c r="L228" s="130">
        <f t="shared" si="98"/>
        <v>0.10961538461538461</v>
      </c>
      <c r="M228" s="131" t="s">
        <v>601</v>
      </c>
      <c r="N228" s="132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91</v>
      </c>
      <c r="B229" s="107">
        <v>42901</v>
      </c>
      <c r="C229" s="107"/>
      <c r="D229" s="149" t="s">
        <v>731</v>
      </c>
      <c r="E229" s="109" t="s">
        <v>625</v>
      </c>
      <c r="F229" s="110">
        <v>214.5</v>
      </c>
      <c r="G229" s="109"/>
      <c r="H229" s="109">
        <v>262</v>
      </c>
      <c r="I229" s="127">
        <v>262</v>
      </c>
      <c r="J229" s="128" t="s">
        <v>732</v>
      </c>
      <c r="K229" s="129">
        <f t="shared" si="97"/>
        <v>47.5</v>
      </c>
      <c r="L229" s="130">
        <f t="shared" si="98"/>
        <v>0.22144522144522144</v>
      </c>
      <c r="M229" s="131" t="s">
        <v>601</v>
      </c>
      <c r="N229" s="132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92</v>
      </c>
      <c r="B230" s="155">
        <v>42933</v>
      </c>
      <c r="C230" s="155"/>
      <c r="D230" s="156" t="s">
        <v>733</v>
      </c>
      <c r="E230" s="157" t="s">
        <v>625</v>
      </c>
      <c r="F230" s="158">
        <v>370</v>
      </c>
      <c r="G230" s="157"/>
      <c r="H230" s="157">
        <v>447.5</v>
      </c>
      <c r="I230" s="179">
        <v>450</v>
      </c>
      <c r="J230" s="232" t="s">
        <v>684</v>
      </c>
      <c r="K230" s="129">
        <f t="shared" si="97"/>
        <v>77.5</v>
      </c>
      <c r="L230" s="181">
        <f t="shared" si="98"/>
        <v>0.20945945945945946</v>
      </c>
      <c r="M230" s="182" t="s">
        <v>601</v>
      </c>
      <c r="N230" s="183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93</v>
      </c>
      <c r="B231" s="155">
        <v>42943</v>
      </c>
      <c r="C231" s="155"/>
      <c r="D231" s="156" t="s">
        <v>168</v>
      </c>
      <c r="E231" s="157" t="s">
        <v>625</v>
      </c>
      <c r="F231" s="158">
        <v>657.5</v>
      </c>
      <c r="G231" s="157"/>
      <c r="H231" s="157">
        <v>825</v>
      </c>
      <c r="I231" s="179">
        <v>820</v>
      </c>
      <c r="J231" s="232" t="s">
        <v>684</v>
      </c>
      <c r="K231" s="129">
        <f t="shared" si="97"/>
        <v>167.5</v>
      </c>
      <c r="L231" s="181">
        <f t="shared" si="98"/>
        <v>0.25475285171102663</v>
      </c>
      <c r="M231" s="182" t="s">
        <v>601</v>
      </c>
      <c r="N231" s="183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94</v>
      </c>
      <c r="B232" s="107">
        <v>42964</v>
      </c>
      <c r="C232" s="107"/>
      <c r="D232" s="108" t="s">
        <v>369</v>
      </c>
      <c r="E232" s="109" t="s">
        <v>625</v>
      </c>
      <c r="F232" s="110">
        <v>605</v>
      </c>
      <c r="G232" s="109"/>
      <c r="H232" s="109">
        <v>750</v>
      </c>
      <c r="I232" s="127">
        <v>750</v>
      </c>
      <c r="J232" s="128" t="s">
        <v>727</v>
      </c>
      <c r="K232" s="129">
        <f t="shared" si="97"/>
        <v>145</v>
      </c>
      <c r="L232" s="130">
        <f t="shared" si="98"/>
        <v>0.23966942148760331</v>
      </c>
      <c r="M232" s="131" t="s">
        <v>601</v>
      </c>
      <c r="N232" s="132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95</v>
      </c>
      <c r="B233" s="150">
        <v>42979</v>
      </c>
      <c r="C233" s="150"/>
      <c r="D233" s="151" t="s">
        <v>510</v>
      </c>
      <c r="E233" s="152" t="s">
        <v>625</v>
      </c>
      <c r="F233" s="153">
        <v>255</v>
      </c>
      <c r="G233" s="154"/>
      <c r="H233" s="154">
        <v>217.25</v>
      </c>
      <c r="I233" s="154">
        <v>320</v>
      </c>
      <c r="J233" s="176" t="s">
        <v>734</v>
      </c>
      <c r="K233" s="135">
        <f t="shared" si="97"/>
        <v>-37.75</v>
      </c>
      <c r="L233" s="177">
        <f t="shared" si="98"/>
        <v>-0.14803921568627451</v>
      </c>
      <c r="M233" s="137" t="s">
        <v>665</v>
      </c>
      <c r="N233" s="178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96</v>
      </c>
      <c r="B234" s="107">
        <v>42997</v>
      </c>
      <c r="C234" s="107"/>
      <c r="D234" s="108" t="s">
        <v>735</v>
      </c>
      <c r="E234" s="109" t="s">
        <v>625</v>
      </c>
      <c r="F234" s="110">
        <v>215</v>
      </c>
      <c r="G234" s="109"/>
      <c r="H234" s="109">
        <v>258</v>
      </c>
      <c r="I234" s="127">
        <v>258</v>
      </c>
      <c r="J234" s="128" t="s">
        <v>684</v>
      </c>
      <c r="K234" s="129">
        <f t="shared" si="97"/>
        <v>43</v>
      </c>
      <c r="L234" s="130">
        <f t="shared" si="98"/>
        <v>0.2</v>
      </c>
      <c r="M234" s="131" t="s">
        <v>601</v>
      </c>
      <c r="N234" s="132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97</v>
      </c>
      <c r="B235" s="107">
        <v>42997</v>
      </c>
      <c r="C235" s="107"/>
      <c r="D235" s="108" t="s">
        <v>735</v>
      </c>
      <c r="E235" s="109" t="s">
        <v>625</v>
      </c>
      <c r="F235" s="110">
        <v>215</v>
      </c>
      <c r="G235" s="109"/>
      <c r="H235" s="109">
        <v>258</v>
      </c>
      <c r="I235" s="127">
        <v>258</v>
      </c>
      <c r="J235" s="232" t="s">
        <v>684</v>
      </c>
      <c r="K235" s="129">
        <v>43</v>
      </c>
      <c r="L235" s="130">
        <v>0.2</v>
      </c>
      <c r="M235" s="131" t="s">
        <v>601</v>
      </c>
      <c r="N235" s="132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98</v>
      </c>
      <c r="B236" s="208">
        <v>42998</v>
      </c>
      <c r="C236" s="208"/>
      <c r="D236" s="377" t="s">
        <v>2981</v>
      </c>
      <c r="E236" s="209" t="s">
        <v>625</v>
      </c>
      <c r="F236" s="210">
        <v>75</v>
      </c>
      <c r="G236" s="209"/>
      <c r="H236" s="209">
        <v>90</v>
      </c>
      <c r="I236" s="233">
        <v>90</v>
      </c>
      <c r="J236" s="128" t="s">
        <v>736</v>
      </c>
      <c r="K236" s="129">
        <f t="shared" ref="K236:K241" si="99">H236-F236</f>
        <v>15</v>
      </c>
      <c r="L236" s="130">
        <f t="shared" ref="L236:L241" si="100">K236/F236</f>
        <v>0.2</v>
      </c>
      <c r="M236" s="131" t="s">
        <v>601</v>
      </c>
      <c r="N236" s="132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99</v>
      </c>
      <c r="B237" s="155">
        <v>43011</v>
      </c>
      <c r="C237" s="155"/>
      <c r="D237" s="156" t="s">
        <v>737</v>
      </c>
      <c r="E237" s="157" t="s">
        <v>625</v>
      </c>
      <c r="F237" s="158">
        <v>315</v>
      </c>
      <c r="G237" s="157"/>
      <c r="H237" s="157">
        <v>392</v>
      </c>
      <c r="I237" s="179">
        <v>384</v>
      </c>
      <c r="J237" s="232" t="s">
        <v>738</v>
      </c>
      <c r="K237" s="129">
        <f t="shared" si="99"/>
        <v>77</v>
      </c>
      <c r="L237" s="181">
        <f t="shared" si="100"/>
        <v>0.24444444444444444</v>
      </c>
      <c r="M237" s="182" t="s">
        <v>601</v>
      </c>
      <c r="N237" s="183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100</v>
      </c>
      <c r="B238" s="155">
        <v>43013</v>
      </c>
      <c r="C238" s="155"/>
      <c r="D238" s="156" t="s">
        <v>739</v>
      </c>
      <c r="E238" s="157" t="s">
        <v>625</v>
      </c>
      <c r="F238" s="158">
        <v>145</v>
      </c>
      <c r="G238" s="157"/>
      <c r="H238" s="157">
        <v>179</v>
      </c>
      <c r="I238" s="179">
        <v>180</v>
      </c>
      <c r="J238" s="232" t="s">
        <v>615</v>
      </c>
      <c r="K238" s="129">
        <f t="shared" si="99"/>
        <v>34</v>
      </c>
      <c r="L238" s="181">
        <f t="shared" si="100"/>
        <v>0.23448275862068965</v>
      </c>
      <c r="M238" s="182" t="s">
        <v>601</v>
      </c>
      <c r="N238" s="183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101</v>
      </c>
      <c r="B239" s="155">
        <v>43014</v>
      </c>
      <c r="C239" s="155"/>
      <c r="D239" s="156" t="s">
        <v>340</v>
      </c>
      <c r="E239" s="157" t="s">
        <v>625</v>
      </c>
      <c r="F239" s="158">
        <v>256</v>
      </c>
      <c r="G239" s="157"/>
      <c r="H239" s="157">
        <v>323</v>
      </c>
      <c r="I239" s="179">
        <v>320</v>
      </c>
      <c r="J239" s="232" t="s">
        <v>684</v>
      </c>
      <c r="K239" s="129">
        <f t="shared" si="99"/>
        <v>67</v>
      </c>
      <c r="L239" s="181">
        <f t="shared" si="100"/>
        <v>0.26171875</v>
      </c>
      <c r="M239" s="182" t="s">
        <v>601</v>
      </c>
      <c r="N239" s="183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102</v>
      </c>
      <c r="B240" s="155">
        <v>43017</v>
      </c>
      <c r="C240" s="155"/>
      <c r="D240" s="156" t="s">
        <v>361</v>
      </c>
      <c r="E240" s="157" t="s">
        <v>625</v>
      </c>
      <c r="F240" s="158">
        <v>137.5</v>
      </c>
      <c r="G240" s="157"/>
      <c r="H240" s="157">
        <v>184</v>
      </c>
      <c r="I240" s="179">
        <v>183</v>
      </c>
      <c r="J240" s="180" t="s">
        <v>740</v>
      </c>
      <c r="K240" s="129">
        <f t="shared" si="99"/>
        <v>46.5</v>
      </c>
      <c r="L240" s="181">
        <f t="shared" si="100"/>
        <v>0.33818181818181819</v>
      </c>
      <c r="M240" s="182" t="s">
        <v>601</v>
      </c>
      <c r="N240" s="183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103</v>
      </c>
      <c r="B241" s="155">
        <v>43018</v>
      </c>
      <c r="C241" s="155"/>
      <c r="D241" s="156" t="s">
        <v>741</v>
      </c>
      <c r="E241" s="157" t="s">
        <v>625</v>
      </c>
      <c r="F241" s="158">
        <v>125.5</v>
      </c>
      <c r="G241" s="157"/>
      <c r="H241" s="157">
        <v>158</v>
      </c>
      <c r="I241" s="179">
        <v>155</v>
      </c>
      <c r="J241" s="180" t="s">
        <v>742</v>
      </c>
      <c r="K241" s="129">
        <f t="shared" si="99"/>
        <v>32.5</v>
      </c>
      <c r="L241" s="181">
        <f t="shared" si="100"/>
        <v>0.25896414342629481</v>
      </c>
      <c r="M241" s="182" t="s">
        <v>601</v>
      </c>
      <c r="N241" s="183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104</v>
      </c>
      <c r="B242" s="155">
        <v>43018</v>
      </c>
      <c r="C242" s="155"/>
      <c r="D242" s="156" t="s">
        <v>772</v>
      </c>
      <c r="E242" s="157" t="s">
        <v>625</v>
      </c>
      <c r="F242" s="158">
        <v>895</v>
      </c>
      <c r="G242" s="157"/>
      <c r="H242" s="157">
        <v>1122.5</v>
      </c>
      <c r="I242" s="179">
        <v>1078</v>
      </c>
      <c r="J242" s="180" t="s">
        <v>773</v>
      </c>
      <c r="K242" s="129">
        <v>227.5</v>
      </c>
      <c r="L242" s="181">
        <v>0.25418994413407803</v>
      </c>
      <c r="M242" s="182" t="s">
        <v>601</v>
      </c>
      <c r="N242" s="183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105</v>
      </c>
      <c r="B243" s="155">
        <v>43020</v>
      </c>
      <c r="C243" s="155"/>
      <c r="D243" s="156" t="s">
        <v>348</v>
      </c>
      <c r="E243" s="157" t="s">
        <v>625</v>
      </c>
      <c r="F243" s="158">
        <v>525</v>
      </c>
      <c r="G243" s="157"/>
      <c r="H243" s="157">
        <v>629</v>
      </c>
      <c r="I243" s="179">
        <v>629</v>
      </c>
      <c r="J243" s="232" t="s">
        <v>684</v>
      </c>
      <c r="K243" s="129">
        <v>104</v>
      </c>
      <c r="L243" s="181">
        <v>0.19809523809523799</v>
      </c>
      <c r="M243" s="182" t="s">
        <v>601</v>
      </c>
      <c r="N243" s="183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106</v>
      </c>
      <c r="B244" s="155">
        <v>43046</v>
      </c>
      <c r="C244" s="155"/>
      <c r="D244" s="156" t="s">
        <v>394</v>
      </c>
      <c r="E244" s="157" t="s">
        <v>625</v>
      </c>
      <c r="F244" s="158">
        <v>740</v>
      </c>
      <c r="G244" s="157"/>
      <c r="H244" s="157">
        <v>892.5</v>
      </c>
      <c r="I244" s="179">
        <v>900</v>
      </c>
      <c r="J244" s="180" t="s">
        <v>743</v>
      </c>
      <c r="K244" s="129">
        <f>H244-F244</f>
        <v>152.5</v>
      </c>
      <c r="L244" s="181">
        <f>K244/F244</f>
        <v>0.20608108108108109</v>
      </c>
      <c r="M244" s="182" t="s">
        <v>601</v>
      </c>
      <c r="N244" s="183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107</v>
      </c>
      <c r="B245" s="107">
        <v>43073</v>
      </c>
      <c r="C245" s="107"/>
      <c r="D245" s="108" t="s">
        <v>744</v>
      </c>
      <c r="E245" s="109" t="s">
        <v>625</v>
      </c>
      <c r="F245" s="110">
        <v>118.5</v>
      </c>
      <c r="G245" s="109"/>
      <c r="H245" s="109">
        <v>143.5</v>
      </c>
      <c r="I245" s="127">
        <v>145</v>
      </c>
      <c r="J245" s="142" t="s">
        <v>745</v>
      </c>
      <c r="K245" s="129">
        <f>H245-F245</f>
        <v>25</v>
      </c>
      <c r="L245" s="130">
        <f>K245/F245</f>
        <v>0.2109704641350211</v>
      </c>
      <c r="M245" s="131" t="s">
        <v>601</v>
      </c>
      <c r="N245" s="132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108</v>
      </c>
      <c r="B246" s="111">
        <v>43090</v>
      </c>
      <c r="C246" s="111"/>
      <c r="D246" s="159" t="s">
        <v>444</v>
      </c>
      <c r="E246" s="113" t="s">
        <v>625</v>
      </c>
      <c r="F246" s="114">
        <v>715</v>
      </c>
      <c r="G246" s="114"/>
      <c r="H246" s="115">
        <v>500</v>
      </c>
      <c r="I246" s="133">
        <v>872</v>
      </c>
      <c r="J246" s="139" t="s">
        <v>746</v>
      </c>
      <c r="K246" s="135">
        <f>H246-F246</f>
        <v>-215</v>
      </c>
      <c r="L246" s="136">
        <f>K246/F246</f>
        <v>-0.30069930069930068</v>
      </c>
      <c r="M246" s="137" t="s">
        <v>665</v>
      </c>
      <c r="N246" s="138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109</v>
      </c>
      <c r="B247" s="107">
        <v>43098</v>
      </c>
      <c r="C247" s="107"/>
      <c r="D247" s="108" t="s">
        <v>737</v>
      </c>
      <c r="E247" s="109" t="s">
        <v>625</v>
      </c>
      <c r="F247" s="110">
        <v>435</v>
      </c>
      <c r="G247" s="109"/>
      <c r="H247" s="109">
        <v>542.5</v>
      </c>
      <c r="I247" s="127">
        <v>539</v>
      </c>
      <c r="J247" s="142" t="s">
        <v>684</v>
      </c>
      <c r="K247" s="129">
        <v>107.5</v>
      </c>
      <c r="L247" s="130">
        <v>0.247126436781609</v>
      </c>
      <c r="M247" s="131" t="s">
        <v>601</v>
      </c>
      <c r="N247" s="132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110</v>
      </c>
      <c r="B248" s="107">
        <v>43098</v>
      </c>
      <c r="C248" s="107"/>
      <c r="D248" s="108" t="s">
        <v>572</v>
      </c>
      <c r="E248" s="109" t="s">
        <v>625</v>
      </c>
      <c r="F248" s="110">
        <v>885</v>
      </c>
      <c r="G248" s="109"/>
      <c r="H248" s="109">
        <v>1090</v>
      </c>
      <c r="I248" s="127">
        <v>1084</v>
      </c>
      <c r="J248" s="142" t="s">
        <v>684</v>
      </c>
      <c r="K248" s="129">
        <v>205</v>
      </c>
      <c r="L248" s="130">
        <v>0.23163841807909599</v>
      </c>
      <c r="M248" s="131" t="s">
        <v>601</v>
      </c>
      <c r="N248" s="132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111</v>
      </c>
      <c r="B249" s="349">
        <v>43192</v>
      </c>
      <c r="C249" s="349"/>
      <c r="D249" s="117" t="s">
        <v>754</v>
      </c>
      <c r="E249" s="352" t="s">
        <v>625</v>
      </c>
      <c r="F249" s="355">
        <v>478.5</v>
      </c>
      <c r="G249" s="352"/>
      <c r="H249" s="352">
        <v>442</v>
      </c>
      <c r="I249" s="358">
        <v>613</v>
      </c>
      <c r="J249" s="401" t="s">
        <v>3405</v>
      </c>
      <c r="K249" s="135">
        <f>H249-F249</f>
        <v>-36.5</v>
      </c>
      <c r="L249" s="136">
        <f>K249/F249</f>
        <v>-7.6280041797283177E-2</v>
      </c>
      <c r="M249" s="137" t="s">
        <v>665</v>
      </c>
      <c r="N249" s="138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112</v>
      </c>
      <c r="B250" s="111">
        <v>43194</v>
      </c>
      <c r="C250" s="111"/>
      <c r="D250" s="376" t="s">
        <v>2980</v>
      </c>
      <c r="E250" s="113" t="s">
        <v>625</v>
      </c>
      <c r="F250" s="114">
        <f>141.5-7.3</f>
        <v>134.19999999999999</v>
      </c>
      <c r="G250" s="114"/>
      <c r="H250" s="115">
        <v>77</v>
      </c>
      <c r="I250" s="133">
        <v>180</v>
      </c>
      <c r="J250" s="401" t="s">
        <v>3404</v>
      </c>
      <c r="K250" s="135">
        <f>H250-F250</f>
        <v>-57.199999999999989</v>
      </c>
      <c r="L250" s="136">
        <f>K250/F250</f>
        <v>-0.42622950819672129</v>
      </c>
      <c r="M250" s="137" t="s">
        <v>665</v>
      </c>
      <c r="N250" s="138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113</v>
      </c>
      <c r="B251" s="111">
        <v>43209</v>
      </c>
      <c r="C251" s="111"/>
      <c r="D251" s="112" t="s">
        <v>747</v>
      </c>
      <c r="E251" s="113" t="s">
        <v>625</v>
      </c>
      <c r="F251" s="114">
        <v>430</v>
      </c>
      <c r="G251" s="114"/>
      <c r="H251" s="115">
        <v>220</v>
      </c>
      <c r="I251" s="133">
        <v>537</v>
      </c>
      <c r="J251" s="139" t="s">
        <v>748</v>
      </c>
      <c r="K251" s="135">
        <f>H251-F251</f>
        <v>-210</v>
      </c>
      <c r="L251" s="136">
        <f>K251/F251</f>
        <v>-0.48837209302325579</v>
      </c>
      <c r="M251" s="137" t="s">
        <v>665</v>
      </c>
      <c r="N251" s="138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114</v>
      </c>
      <c r="B252" s="160">
        <v>43220</v>
      </c>
      <c r="C252" s="160"/>
      <c r="D252" s="161" t="s">
        <v>395</v>
      </c>
      <c r="E252" s="162" t="s">
        <v>625</v>
      </c>
      <c r="F252" s="164">
        <v>153.5</v>
      </c>
      <c r="G252" s="164"/>
      <c r="H252" s="164">
        <v>196</v>
      </c>
      <c r="I252" s="164">
        <v>196</v>
      </c>
      <c r="J252" s="361" t="s">
        <v>3498</v>
      </c>
      <c r="K252" s="184">
        <f>H252-F252</f>
        <v>42.5</v>
      </c>
      <c r="L252" s="185">
        <f>K252/F252</f>
        <v>0.27687296416938112</v>
      </c>
      <c r="M252" s="163" t="s">
        <v>601</v>
      </c>
      <c r="N252" s="186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115</v>
      </c>
      <c r="B253" s="111">
        <v>43306</v>
      </c>
      <c r="C253" s="111"/>
      <c r="D253" s="112" t="s">
        <v>770</v>
      </c>
      <c r="E253" s="113" t="s">
        <v>625</v>
      </c>
      <c r="F253" s="114">
        <v>27.5</v>
      </c>
      <c r="G253" s="114"/>
      <c r="H253" s="115">
        <v>13.1</v>
      </c>
      <c r="I253" s="133">
        <v>60</v>
      </c>
      <c r="J253" s="139" t="s">
        <v>774</v>
      </c>
      <c r="K253" s="135">
        <v>-14.4</v>
      </c>
      <c r="L253" s="136">
        <v>-0.52363636363636401</v>
      </c>
      <c r="M253" s="137" t="s">
        <v>665</v>
      </c>
      <c r="N253" s="138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116</v>
      </c>
      <c r="B254" s="349">
        <v>43318</v>
      </c>
      <c r="C254" s="349"/>
      <c r="D254" s="117" t="s">
        <v>749</v>
      </c>
      <c r="E254" s="352" t="s">
        <v>625</v>
      </c>
      <c r="F254" s="352">
        <v>148.5</v>
      </c>
      <c r="G254" s="352"/>
      <c r="H254" s="352">
        <v>102</v>
      </c>
      <c r="I254" s="358">
        <v>182</v>
      </c>
      <c r="J254" s="139" t="s">
        <v>3497</v>
      </c>
      <c r="K254" s="135">
        <f>H254-F254</f>
        <v>-46.5</v>
      </c>
      <c r="L254" s="136">
        <f>K254/F254</f>
        <v>-0.31313131313131315</v>
      </c>
      <c r="M254" s="137" t="s">
        <v>665</v>
      </c>
      <c r="N254" s="138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117</v>
      </c>
      <c r="B255" s="107">
        <v>43335</v>
      </c>
      <c r="C255" s="107"/>
      <c r="D255" s="108" t="s">
        <v>775</v>
      </c>
      <c r="E255" s="109" t="s">
        <v>625</v>
      </c>
      <c r="F255" s="157">
        <v>285</v>
      </c>
      <c r="G255" s="109"/>
      <c r="H255" s="109">
        <v>355</v>
      </c>
      <c r="I255" s="127">
        <v>364</v>
      </c>
      <c r="J255" s="142" t="s">
        <v>776</v>
      </c>
      <c r="K255" s="129">
        <v>70</v>
      </c>
      <c r="L255" s="130">
        <v>0.24561403508771901</v>
      </c>
      <c r="M255" s="131" t="s">
        <v>601</v>
      </c>
      <c r="N255" s="132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118</v>
      </c>
      <c r="B256" s="107">
        <v>43341</v>
      </c>
      <c r="C256" s="107"/>
      <c r="D256" s="108" t="s">
        <v>385</v>
      </c>
      <c r="E256" s="109" t="s">
        <v>625</v>
      </c>
      <c r="F256" s="157">
        <v>525</v>
      </c>
      <c r="G256" s="109"/>
      <c r="H256" s="109">
        <v>585</v>
      </c>
      <c r="I256" s="127">
        <v>635</v>
      </c>
      <c r="J256" s="142" t="s">
        <v>750</v>
      </c>
      <c r="K256" s="129">
        <f t="shared" ref="K256:K268" si="101">H256-F256</f>
        <v>60</v>
      </c>
      <c r="L256" s="130">
        <f t="shared" ref="L256:L268" si="102">K256/F256</f>
        <v>0.11428571428571428</v>
      </c>
      <c r="M256" s="131" t="s">
        <v>601</v>
      </c>
      <c r="N256" s="132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119</v>
      </c>
      <c r="B257" s="107">
        <v>43395</v>
      </c>
      <c r="C257" s="107"/>
      <c r="D257" s="108" t="s">
        <v>369</v>
      </c>
      <c r="E257" s="109" t="s">
        <v>625</v>
      </c>
      <c r="F257" s="157">
        <v>475</v>
      </c>
      <c r="G257" s="109"/>
      <c r="H257" s="109">
        <v>574</v>
      </c>
      <c r="I257" s="127">
        <v>570</v>
      </c>
      <c r="J257" s="142" t="s">
        <v>684</v>
      </c>
      <c r="K257" s="129">
        <f t="shared" si="101"/>
        <v>99</v>
      </c>
      <c r="L257" s="130">
        <f t="shared" si="102"/>
        <v>0.20842105263157895</v>
      </c>
      <c r="M257" s="131" t="s">
        <v>601</v>
      </c>
      <c r="N257" s="132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120</v>
      </c>
      <c r="B258" s="155">
        <v>43397</v>
      </c>
      <c r="C258" s="155"/>
      <c r="D258" s="440" t="s">
        <v>392</v>
      </c>
      <c r="E258" s="157" t="s">
        <v>625</v>
      </c>
      <c r="F258" s="157">
        <v>707.5</v>
      </c>
      <c r="G258" s="157"/>
      <c r="H258" s="157">
        <v>872</v>
      </c>
      <c r="I258" s="179">
        <v>872</v>
      </c>
      <c r="J258" s="180" t="s">
        <v>684</v>
      </c>
      <c r="K258" s="129">
        <f t="shared" si="101"/>
        <v>164.5</v>
      </c>
      <c r="L258" s="181">
        <f t="shared" si="102"/>
        <v>0.23250883392226149</v>
      </c>
      <c r="M258" s="182" t="s">
        <v>601</v>
      </c>
      <c r="N258" s="183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121</v>
      </c>
      <c r="B259" s="155">
        <v>43398</v>
      </c>
      <c r="C259" s="155"/>
      <c r="D259" s="440" t="s">
        <v>349</v>
      </c>
      <c r="E259" s="157" t="s">
        <v>625</v>
      </c>
      <c r="F259" s="157">
        <v>162</v>
      </c>
      <c r="G259" s="157"/>
      <c r="H259" s="157">
        <v>204</v>
      </c>
      <c r="I259" s="179">
        <v>209</v>
      </c>
      <c r="J259" s="180" t="s">
        <v>3496</v>
      </c>
      <c r="K259" s="129">
        <f t="shared" si="101"/>
        <v>42</v>
      </c>
      <c r="L259" s="181">
        <f t="shared" si="102"/>
        <v>0.25925925925925924</v>
      </c>
      <c r="M259" s="182" t="s">
        <v>601</v>
      </c>
      <c r="N259" s="183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122</v>
      </c>
      <c r="B260" s="208">
        <v>43399</v>
      </c>
      <c r="C260" s="208"/>
      <c r="D260" s="156" t="s">
        <v>496</v>
      </c>
      <c r="E260" s="209" t="s">
        <v>625</v>
      </c>
      <c r="F260" s="209">
        <v>240</v>
      </c>
      <c r="G260" s="209"/>
      <c r="H260" s="209">
        <v>297</v>
      </c>
      <c r="I260" s="233">
        <v>297</v>
      </c>
      <c r="J260" s="180" t="s">
        <v>684</v>
      </c>
      <c r="K260" s="234">
        <f t="shared" si="101"/>
        <v>57</v>
      </c>
      <c r="L260" s="235">
        <f t="shared" si="102"/>
        <v>0.23749999999999999</v>
      </c>
      <c r="M260" s="236" t="s">
        <v>601</v>
      </c>
      <c r="N260" s="237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123</v>
      </c>
      <c r="B261" s="107">
        <v>43439</v>
      </c>
      <c r="C261" s="107"/>
      <c r="D261" s="149" t="s">
        <v>751</v>
      </c>
      <c r="E261" s="109" t="s">
        <v>625</v>
      </c>
      <c r="F261" s="109">
        <v>202.5</v>
      </c>
      <c r="G261" s="109"/>
      <c r="H261" s="109">
        <v>255</v>
      </c>
      <c r="I261" s="127">
        <v>252</v>
      </c>
      <c r="J261" s="142" t="s">
        <v>684</v>
      </c>
      <c r="K261" s="129">
        <f t="shared" si="101"/>
        <v>52.5</v>
      </c>
      <c r="L261" s="130">
        <f t="shared" si="102"/>
        <v>0.25925925925925924</v>
      </c>
      <c r="M261" s="131" t="s">
        <v>601</v>
      </c>
      <c r="N261" s="132">
        <v>43542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124</v>
      </c>
      <c r="B262" s="208">
        <v>43465</v>
      </c>
      <c r="C262" s="107"/>
      <c r="D262" s="440" t="s">
        <v>424</v>
      </c>
      <c r="E262" s="209" t="s">
        <v>625</v>
      </c>
      <c r="F262" s="209">
        <v>710</v>
      </c>
      <c r="G262" s="209"/>
      <c r="H262" s="209">
        <v>866</v>
      </c>
      <c r="I262" s="233">
        <v>866</v>
      </c>
      <c r="J262" s="180" t="s">
        <v>684</v>
      </c>
      <c r="K262" s="129">
        <f t="shared" si="101"/>
        <v>156</v>
      </c>
      <c r="L262" s="130">
        <f t="shared" si="102"/>
        <v>0.21971830985915494</v>
      </c>
      <c r="M262" s="131" t="s">
        <v>601</v>
      </c>
      <c r="N262" s="364">
        <v>43553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125</v>
      </c>
      <c r="B263" s="208">
        <v>43522</v>
      </c>
      <c r="C263" s="208"/>
      <c r="D263" s="440" t="s">
        <v>142</v>
      </c>
      <c r="E263" s="209" t="s">
        <v>625</v>
      </c>
      <c r="F263" s="209">
        <v>337.25</v>
      </c>
      <c r="G263" s="209"/>
      <c r="H263" s="209">
        <v>398.5</v>
      </c>
      <c r="I263" s="233">
        <v>411</v>
      </c>
      <c r="J263" s="142" t="s">
        <v>3495</v>
      </c>
      <c r="K263" s="129">
        <f t="shared" si="101"/>
        <v>61.25</v>
      </c>
      <c r="L263" s="130">
        <f t="shared" si="102"/>
        <v>0.1816160118606375</v>
      </c>
      <c r="M263" s="131" t="s">
        <v>601</v>
      </c>
      <c r="N263" s="364">
        <v>43760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126</v>
      </c>
      <c r="B264" s="165">
        <v>43559</v>
      </c>
      <c r="C264" s="165"/>
      <c r="D264" s="166" t="s">
        <v>411</v>
      </c>
      <c r="E264" s="167" t="s">
        <v>625</v>
      </c>
      <c r="F264" s="167">
        <v>130</v>
      </c>
      <c r="G264" s="167"/>
      <c r="H264" s="167">
        <v>65</v>
      </c>
      <c r="I264" s="187">
        <v>158</v>
      </c>
      <c r="J264" s="139" t="s">
        <v>752</v>
      </c>
      <c r="K264" s="135">
        <f t="shared" si="101"/>
        <v>-65</v>
      </c>
      <c r="L264" s="136">
        <f t="shared" si="102"/>
        <v>-0.5</v>
      </c>
      <c r="M264" s="137" t="s">
        <v>665</v>
      </c>
      <c r="N264" s="138">
        <v>43726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2">
        <v>127</v>
      </c>
      <c r="B265" s="188">
        <v>43017</v>
      </c>
      <c r="C265" s="188"/>
      <c r="D265" s="189" t="s">
        <v>170</v>
      </c>
      <c r="E265" s="190" t="s">
        <v>625</v>
      </c>
      <c r="F265" s="191">
        <v>141.5</v>
      </c>
      <c r="G265" s="192"/>
      <c r="H265" s="192">
        <v>183.5</v>
      </c>
      <c r="I265" s="192">
        <v>210</v>
      </c>
      <c r="J265" s="219" t="s">
        <v>3443</v>
      </c>
      <c r="K265" s="220">
        <f t="shared" si="101"/>
        <v>42</v>
      </c>
      <c r="L265" s="221">
        <f t="shared" si="102"/>
        <v>0.29681978798586572</v>
      </c>
      <c r="M265" s="191" t="s">
        <v>601</v>
      </c>
      <c r="N265" s="222">
        <v>43042</v>
      </c>
      <c r="O265" s="57"/>
      <c r="P265" s="16"/>
      <c r="Q265" s="16"/>
      <c r="R265" s="95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128</v>
      </c>
      <c r="B266" s="165">
        <v>43074</v>
      </c>
      <c r="C266" s="165"/>
      <c r="D266" s="166" t="s">
        <v>304</v>
      </c>
      <c r="E266" s="167" t="s">
        <v>625</v>
      </c>
      <c r="F266" s="168">
        <v>172</v>
      </c>
      <c r="G266" s="167"/>
      <c r="H266" s="167">
        <v>155.25</v>
      </c>
      <c r="I266" s="187">
        <v>230</v>
      </c>
      <c r="J266" s="401" t="s">
        <v>3402</v>
      </c>
      <c r="K266" s="135">
        <f t="shared" ref="K266" si="103">H266-F266</f>
        <v>-16.75</v>
      </c>
      <c r="L266" s="136">
        <f t="shared" ref="L266" si="104">K266/F266</f>
        <v>-9.7383720930232565E-2</v>
      </c>
      <c r="M266" s="137" t="s">
        <v>665</v>
      </c>
      <c r="N266" s="138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2">
        <v>129</v>
      </c>
      <c r="B267" s="188">
        <v>43398</v>
      </c>
      <c r="C267" s="188"/>
      <c r="D267" s="189" t="s">
        <v>105</v>
      </c>
      <c r="E267" s="190" t="s">
        <v>625</v>
      </c>
      <c r="F267" s="192">
        <v>698.5</v>
      </c>
      <c r="G267" s="192"/>
      <c r="H267" s="192">
        <v>850</v>
      </c>
      <c r="I267" s="192">
        <v>890</v>
      </c>
      <c r="J267" s="223" t="s">
        <v>3492</v>
      </c>
      <c r="K267" s="220">
        <f t="shared" si="101"/>
        <v>151.5</v>
      </c>
      <c r="L267" s="221">
        <f t="shared" si="102"/>
        <v>0.21689334287759485</v>
      </c>
      <c r="M267" s="191" t="s">
        <v>601</v>
      </c>
      <c r="N267" s="222">
        <v>43453</v>
      </c>
      <c r="O267" s="57"/>
      <c r="P267" s="16"/>
      <c r="Q267" s="16"/>
      <c r="R267" s="95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130</v>
      </c>
      <c r="B268" s="160">
        <v>42877</v>
      </c>
      <c r="C268" s="160"/>
      <c r="D268" s="161" t="s">
        <v>384</v>
      </c>
      <c r="E268" s="162" t="s">
        <v>625</v>
      </c>
      <c r="F268" s="163">
        <v>127.6</v>
      </c>
      <c r="G268" s="164"/>
      <c r="H268" s="164">
        <v>138</v>
      </c>
      <c r="I268" s="164">
        <v>190</v>
      </c>
      <c r="J268" s="402" t="s">
        <v>3406</v>
      </c>
      <c r="K268" s="184">
        <f t="shared" si="101"/>
        <v>10.400000000000006</v>
      </c>
      <c r="L268" s="185">
        <f t="shared" si="102"/>
        <v>8.1504702194357417E-2</v>
      </c>
      <c r="M268" s="163" t="s">
        <v>601</v>
      </c>
      <c r="N268" s="186">
        <v>43774</v>
      </c>
      <c r="O268" s="57"/>
      <c r="P268" s="16"/>
      <c r="Q268" s="16"/>
      <c r="R268" s="17" t="s">
        <v>755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3">
        <v>131</v>
      </c>
      <c r="B269" s="196">
        <v>43158</v>
      </c>
      <c r="C269" s="196"/>
      <c r="D269" s="193" t="s">
        <v>756</v>
      </c>
      <c r="E269" s="197" t="s">
        <v>625</v>
      </c>
      <c r="F269" s="198">
        <v>317</v>
      </c>
      <c r="G269" s="197"/>
      <c r="H269" s="197"/>
      <c r="I269" s="226">
        <v>398</v>
      </c>
      <c r="J269" s="225"/>
      <c r="K269" s="195"/>
      <c r="L269" s="194"/>
      <c r="M269" s="225" t="s">
        <v>603</v>
      </c>
      <c r="N269" s="224"/>
      <c r="O269" s="57"/>
      <c r="P269" s="16"/>
      <c r="Q269" s="16"/>
      <c r="R269" s="95" t="s">
        <v>755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1">
        <v>132</v>
      </c>
      <c r="B270" s="165">
        <v>43164</v>
      </c>
      <c r="C270" s="165"/>
      <c r="D270" s="166" t="s">
        <v>136</v>
      </c>
      <c r="E270" s="167" t="s">
        <v>625</v>
      </c>
      <c r="F270" s="168">
        <f>510-14.4</f>
        <v>495.6</v>
      </c>
      <c r="G270" s="167"/>
      <c r="H270" s="167">
        <v>350</v>
      </c>
      <c r="I270" s="187">
        <v>672</v>
      </c>
      <c r="J270" s="401" t="s">
        <v>3464</v>
      </c>
      <c r="K270" s="135">
        <f t="shared" ref="K270" si="105">H270-F270</f>
        <v>-145.60000000000002</v>
      </c>
      <c r="L270" s="136">
        <f t="shared" ref="L270" si="106">K270/F270</f>
        <v>-0.29378531073446329</v>
      </c>
      <c r="M270" s="137" t="s">
        <v>665</v>
      </c>
      <c r="N270" s="138">
        <v>43887</v>
      </c>
      <c r="O270" s="57"/>
      <c r="P270" s="16"/>
      <c r="Q270" s="16"/>
      <c r="R270" s="17" t="s">
        <v>755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133</v>
      </c>
      <c r="B271" s="165">
        <v>43237</v>
      </c>
      <c r="C271" s="165"/>
      <c r="D271" s="166" t="s">
        <v>490</v>
      </c>
      <c r="E271" s="167" t="s">
        <v>625</v>
      </c>
      <c r="F271" s="168">
        <v>230.3</v>
      </c>
      <c r="G271" s="167"/>
      <c r="H271" s="167">
        <v>102.5</v>
      </c>
      <c r="I271" s="187">
        <v>348</v>
      </c>
      <c r="J271" s="401" t="s">
        <v>3486</v>
      </c>
      <c r="K271" s="135">
        <f t="shared" ref="K271" si="107">H271-F271</f>
        <v>-127.80000000000001</v>
      </c>
      <c r="L271" s="136">
        <f t="shared" ref="L271" si="108">K271/F271</f>
        <v>-0.55492835432045162</v>
      </c>
      <c r="M271" s="137" t="s">
        <v>665</v>
      </c>
      <c r="N271" s="138">
        <v>43896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6">
        <v>134</v>
      </c>
      <c r="B272" s="199">
        <v>43258</v>
      </c>
      <c r="C272" s="199"/>
      <c r="D272" s="202" t="s">
        <v>450</v>
      </c>
      <c r="E272" s="200" t="s">
        <v>625</v>
      </c>
      <c r="F272" s="198">
        <f>342.5-5.1</f>
        <v>337.4</v>
      </c>
      <c r="G272" s="200"/>
      <c r="H272" s="200"/>
      <c r="I272" s="227">
        <v>439</v>
      </c>
      <c r="J272" s="228"/>
      <c r="K272" s="229"/>
      <c r="L272" s="230"/>
      <c r="M272" s="228" t="s">
        <v>603</v>
      </c>
      <c r="N272" s="231"/>
      <c r="O272" s="57"/>
      <c r="P272" s="16"/>
      <c r="Q272" s="16"/>
      <c r="R272" s="95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6">
        <v>135</v>
      </c>
      <c r="B273" s="199">
        <v>43285</v>
      </c>
      <c r="C273" s="199"/>
      <c r="D273" s="203" t="s">
        <v>50</v>
      </c>
      <c r="E273" s="200" t="s">
        <v>625</v>
      </c>
      <c r="F273" s="198">
        <f>127.5-5.53</f>
        <v>121.97</v>
      </c>
      <c r="G273" s="200"/>
      <c r="H273" s="200"/>
      <c r="I273" s="227">
        <v>170</v>
      </c>
      <c r="J273" s="228"/>
      <c r="K273" s="229"/>
      <c r="L273" s="230"/>
      <c r="M273" s="228" t="s">
        <v>603</v>
      </c>
      <c r="N273" s="231"/>
      <c r="O273" s="57"/>
      <c r="P273" s="16"/>
      <c r="Q273" s="16"/>
      <c r="R273" s="343" t="s">
        <v>755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136</v>
      </c>
      <c r="B274" s="165">
        <v>43294</v>
      </c>
      <c r="C274" s="165"/>
      <c r="D274" s="166" t="s">
        <v>244</v>
      </c>
      <c r="E274" s="167" t="s">
        <v>625</v>
      </c>
      <c r="F274" s="168">
        <v>46.5</v>
      </c>
      <c r="G274" s="167"/>
      <c r="H274" s="167">
        <v>17</v>
      </c>
      <c r="I274" s="187">
        <v>59</v>
      </c>
      <c r="J274" s="401" t="s">
        <v>3463</v>
      </c>
      <c r="K274" s="135">
        <f t="shared" ref="K274" si="109">H274-F274</f>
        <v>-29.5</v>
      </c>
      <c r="L274" s="136">
        <f t="shared" ref="L274" si="110">K274/F274</f>
        <v>-0.63440860215053763</v>
      </c>
      <c r="M274" s="137" t="s">
        <v>665</v>
      </c>
      <c r="N274" s="138">
        <v>43887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3">
        <v>137</v>
      </c>
      <c r="B275" s="196">
        <v>43396</v>
      </c>
      <c r="C275" s="196"/>
      <c r="D275" s="203" t="s">
        <v>426</v>
      </c>
      <c r="E275" s="200" t="s">
        <v>625</v>
      </c>
      <c r="F275" s="201">
        <v>156.5</v>
      </c>
      <c r="G275" s="200"/>
      <c r="H275" s="200"/>
      <c r="I275" s="227">
        <v>191</v>
      </c>
      <c r="J275" s="228"/>
      <c r="K275" s="229"/>
      <c r="L275" s="230"/>
      <c r="M275" s="228" t="s">
        <v>603</v>
      </c>
      <c r="N275" s="231"/>
      <c r="O275" s="57"/>
      <c r="P275" s="16"/>
      <c r="Q275" s="16"/>
      <c r="R275" s="345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3">
        <v>138</v>
      </c>
      <c r="B276" s="196">
        <v>43439</v>
      </c>
      <c r="C276" s="196"/>
      <c r="D276" s="203" t="s">
        <v>331</v>
      </c>
      <c r="E276" s="200" t="s">
        <v>625</v>
      </c>
      <c r="F276" s="201">
        <v>259.5</v>
      </c>
      <c r="G276" s="200"/>
      <c r="H276" s="200"/>
      <c r="I276" s="227">
        <v>321</v>
      </c>
      <c r="J276" s="228"/>
      <c r="K276" s="229"/>
      <c r="L276" s="230"/>
      <c r="M276" s="228" t="s">
        <v>603</v>
      </c>
      <c r="N276" s="231"/>
      <c r="O276" s="16"/>
      <c r="P276" s="16"/>
      <c r="Q276" s="16"/>
      <c r="R276" s="343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139</v>
      </c>
      <c r="B277" s="165">
        <v>43439</v>
      </c>
      <c r="C277" s="165"/>
      <c r="D277" s="166" t="s">
        <v>777</v>
      </c>
      <c r="E277" s="167" t="s">
        <v>625</v>
      </c>
      <c r="F277" s="167">
        <v>715</v>
      </c>
      <c r="G277" s="167"/>
      <c r="H277" s="167">
        <v>445</v>
      </c>
      <c r="I277" s="187">
        <v>840</v>
      </c>
      <c r="J277" s="139" t="s">
        <v>2996</v>
      </c>
      <c r="K277" s="135">
        <f t="shared" ref="K277:K280" si="111">H277-F277</f>
        <v>-270</v>
      </c>
      <c r="L277" s="136">
        <f t="shared" ref="L277:L280" si="112">K277/F277</f>
        <v>-0.3776223776223776</v>
      </c>
      <c r="M277" s="137" t="s">
        <v>665</v>
      </c>
      <c r="N277" s="138">
        <v>43800</v>
      </c>
      <c r="O277" s="57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7">
        <v>140</v>
      </c>
      <c r="B278" s="208">
        <v>43469</v>
      </c>
      <c r="C278" s="208"/>
      <c r="D278" s="156" t="s">
        <v>146</v>
      </c>
      <c r="E278" s="209" t="s">
        <v>625</v>
      </c>
      <c r="F278" s="209">
        <v>875</v>
      </c>
      <c r="G278" s="209"/>
      <c r="H278" s="209">
        <v>1165</v>
      </c>
      <c r="I278" s="233">
        <v>1185</v>
      </c>
      <c r="J278" s="142" t="s">
        <v>3493</v>
      </c>
      <c r="K278" s="129">
        <f t="shared" si="111"/>
        <v>290</v>
      </c>
      <c r="L278" s="130">
        <f t="shared" si="112"/>
        <v>0.33142857142857141</v>
      </c>
      <c r="M278" s="131" t="s">
        <v>601</v>
      </c>
      <c r="N278" s="364">
        <v>43847</v>
      </c>
      <c r="O278" s="57"/>
      <c r="P278" s="16"/>
      <c r="Q278" s="16"/>
      <c r="R278" s="17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141</v>
      </c>
      <c r="B279" s="208">
        <v>43559</v>
      </c>
      <c r="C279" s="208"/>
      <c r="D279" s="440" t="s">
        <v>346</v>
      </c>
      <c r="E279" s="209" t="s">
        <v>625</v>
      </c>
      <c r="F279" s="209">
        <f>387-14.63</f>
        <v>372.37</v>
      </c>
      <c r="G279" s="209"/>
      <c r="H279" s="209">
        <v>490</v>
      </c>
      <c r="I279" s="233">
        <v>490</v>
      </c>
      <c r="J279" s="142" t="s">
        <v>684</v>
      </c>
      <c r="K279" s="129">
        <f t="shared" si="111"/>
        <v>117.63</v>
      </c>
      <c r="L279" s="130">
        <f t="shared" si="112"/>
        <v>0.31589548030185027</v>
      </c>
      <c r="M279" s="131" t="s">
        <v>601</v>
      </c>
      <c r="N279" s="364">
        <v>43850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142</v>
      </c>
      <c r="B280" s="165">
        <v>43578</v>
      </c>
      <c r="C280" s="165"/>
      <c r="D280" s="166" t="s">
        <v>778</v>
      </c>
      <c r="E280" s="167" t="s">
        <v>602</v>
      </c>
      <c r="F280" s="167">
        <v>220</v>
      </c>
      <c r="G280" s="167"/>
      <c r="H280" s="167">
        <v>127.5</v>
      </c>
      <c r="I280" s="187">
        <v>284</v>
      </c>
      <c r="J280" s="401" t="s">
        <v>3487</v>
      </c>
      <c r="K280" s="135">
        <f t="shared" si="111"/>
        <v>-92.5</v>
      </c>
      <c r="L280" s="136">
        <f t="shared" si="112"/>
        <v>-0.42045454545454547</v>
      </c>
      <c r="M280" s="137" t="s">
        <v>665</v>
      </c>
      <c r="N280" s="138">
        <v>43896</v>
      </c>
      <c r="O280" s="57"/>
      <c r="P280" s="16"/>
      <c r="Q280" s="16"/>
      <c r="R280" s="17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7">
        <v>143</v>
      </c>
      <c r="B281" s="208">
        <v>43622</v>
      </c>
      <c r="C281" s="208"/>
      <c r="D281" s="440" t="s">
        <v>497</v>
      </c>
      <c r="E281" s="209" t="s">
        <v>602</v>
      </c>
      <c r="F281" s="209">
        <v>332.8</v>
      </c>
      <c r="G281" s="209"/>
      <c r="H281" s="209">
        <v>405</v>
      </c>
      <c r="I281" s="233">
        <v>419</v>
      </c>
      <c r="J281" s="142" t="s">
        <v>3494</v>
      </c>
      <c r="K281" s="129">
        <f t="shared" ref="K281" si="113">H281-F281</f>
        <v>72.199999999999989</v>
      </c>
      <c r="L281" s="130">
        <f t="shared" ref="L281" si="114">K281/F281</f>
        <v>0.21694711538461534</v>
      </c>
      <c r="M281" s="131" t="s">
        <v>601</v>
      </c>
      <c r="N281" s="364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5">
        <v>144</v>
      </c>
      <c r="B282" s="144">
        <v>43641</v>
      </c>
      <c r="C282" s="144"/>
      <c r="D282" s="145" t="s">
        <v>140</v>
      </c>
      <c r="E282" s="146" t="s">
        <v>625</v>
      </c>
      <c r="F282" s="147">
        <v>386</v>
      </c>
      <c r="G282" s="148"/>
      <c r="H282" s="148">
        <v>395</v>
      </c>
      <c r="I282" s="148">
        <v>452</v>
      </c>
      <c r="J282" s="171" t="s">
        <v>3407</v>
      </c>
      <c r="K282" s="172">
        <f t="shared" ref="K282" si="115">H282-F282</f>
        <v>9</v>
      </c>
      <c r="L282" s="173">
        <f t="shared" ref="L282" si="116">K282/F282</f>
        <v>2.3316062176165803E-2</v>
      </c>
      <c r="M282" s="174" t="s">
        <v>710</v>
      </c>
      <c r="N282" s="175">
        <v>43868</v>
      </c>
      <c r="O282" s="16"/>
      <c r="P282" s="16"/>
      <c r="Q282" s="16"/>
      <c r="R282" s="345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4">
        <v>145</v>
      </c>
      <c r="B283" s="196">
        <v>43707</v>
      </c>
      <c r="C283" s="196"/>
      <c r="D283" s="203" t="s">
        <v>261</v>
      </c>
      <c r="E283" s="200" t="s">
        <v>625</v>
      </c>
      <c r="F283" s="200" t="s">
        <v>757</v>
      </c>
      <c r="G283" s="200"/>
      <c r="H283" s="200"/>
      <c r="I283" s="227">
        <v>190</v>
      </c>
      <c r="J283" s="228"/>
      <c r="K283" s="229"/>
      <c r="L283" s="230"/>
      <c r="M283" s="359" t="s">
        <v>603</v>
      </c>
      <c r="N283" s="231"/>
      <c r="O283" s="16"/>
      <c r="P283" s="16"/>
      <c r="Q283" s="16"/>
      <c r="R283" s="345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7">
        <v>146</v>
      </c>
      <c r="B284" s="208">
        <v>43731</v>
      </c>
      <c r="C284" s="208"/>
      <c r="D284" s="156" t="s">
        <v>441</v>
      </c>
      <c r="E284" s="209" t="s">
        <v>625</v>
      </c>
      <c r="F284" s="209">
        <v>235</v>
      </c>
      <c r="G284" s="209"/>
      <c r="H284" s="209">
        <v>295</v>
      </c>
      <c r="I284" s="233">
        <v>296</v>
      </c>
      <c r="J284" s="142" t="s">
        <v>3149</v>
      </c>
      <c r="K284" s="129">
        <f t="shared" ref="K284" si="117">H284-F284</f>
        <v>60</v>
      </c>
      <c r="L284" s="130">
        <f t="shared" ref="L284" si="118">K284/F284</f>
        <v>0.25531914893617019</v>
      </c>
      <c r="M284" s="131" t="s">
        <v>601</v>
      </c>
      <c r="N284" s="364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147</v>
      </c>
      <c r="B285" s="208">
        <v>43752</v>
      </c>
      <c r="C285" s="208"/>
      <c r="D285" s="156" t="s">
        <v>2979</v>
      </c>
      <c r="E285" s="209" t="s">
        <v>625</v>
      </c>
      <c r="F285" s="209">
        <v>277.5</v>
      </c>
      <c r="G285" s="209"/>
      <c r="H285" s="209">
        <v>333</v>
      </c>
      <c r="I285" s="233">
        <v>333</v>
      </c>
      <c r="J285" s="142" t="s">
        <v>3150</v>
      </c>
      <c r="K285" s="129">
        <f t="shared" ref="K285" si="119">H285-F285</f>
        <v>55.5</v>
      </c>
      <c r="L285" s="130">
        <f t="shared" ref="L285" si="120">K285/F285</f>
        <v>0.2</v>
      </c>
      <c r="M285" s="131" t="s">
        <v>601</v>
      </c>
      <c r="N285" s="364">
        <v>43846</v>
      </c>
      <c r="O285" s="57"/>
      <c r="P285" s="16"/>
      <c r="Q285" s="16"/>
      <c r="R285" s="17" t="s">
        <v>755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7">
        <v>148</v>
      </c>
      <c r="B286" s="208">
        <v>43752</v>
      </c>
      <c r="C286" s="208"/>
      <c r="D286" s="156" t="s">
        <v>2978</v>
      </c>
      <c r="E286" s="209" t="s">
        <v>625</v>
      </c>
      <c r="F286" s="209">
        <v>930</v>
      </c>
      <c r="G286" s="209"/>
      <c r="H286" s="209">
        <v>1165</v>
      </c>
      <c r="I286" s="233">
        <v>1200</v>
      </c>
      <c r="J286" s="142" t="s">
        <v>3152</v>
      </c>
      <c r="K286" s="129">
        <f t="shared" ref="K286" si="121">H286-F286</f>
        <v>235</v>
      </c>
      <c r="L286" s="130">
        <f t="shared" ref="L286" si="122">K286/F286</f>
        <v>0.25268817204301075</v>
      </c>
      <c r="M286" s="131" t="s">
        <v>601</v>
      </c>
      <c r="N286" s="364">
        <v>43847</v>
      </c>
      <c r="O286" s="57"/>
      <c r="P286" s="16"/>
      <c r="Q286" s="16"/>
      <c r="R286" s="17" t="s">
        <v>755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3">
        <v>149</v>
      </c>
      <c r="B287" s="348">
        <v>43753</v>
      </c>
      <c r="C287" s="213"/>
      <c r="D287" s="375" t="s">
        <v>2977</v>
      </c>
      <c r="E287" s="351" t="s">
        <v>625</v>
      </c>
      <c r="F287" s="354">
        <v>111</v>
      </c>
      <c r="G287" s="351"/>
      <c r="H287" s="351"/>
      <c r="I287" s="357">
        <v>141</v>
      </c>
      <c r="J287" s="239"/>
      <c r="K287" s="239"/>
      <c r="L287" s="124"/>
      <c r="M287" s="363" t="s">
        <v>603</v>
      </c>
      <c r="N287" s="241"/>
      <c r="O287" s="16"/>
      <c r="P287" s="16"/>
      <c r="Q287" s="16"/>
      <c r="R287" s="345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150</v>
      </c>
      <c r="B288" s="208">
        <v>43753</v>
      </c>
      <c r="C288" s="208"/>
      <c r="D288" s="156" t="s">
        <v>2976</v>
      </c>
      <c r="E288" s="209" t="s">
        <v>625</v>
      </c>
      <c r="F288" s="210">
        <v>296</v>
      </c>
      <c r="G288" s="209"/>
      <c r="H288" s="209">
        <v>370</v>
      </c>
      <c r="I288" s="233">
        <v>370</v>
      </c>
      <c r="J288" s="142" t="s">
        <v>684</v>
      </c>
      <c r="K288" s="129">
        <f t="shared" ref="K288" si="123">H288-F288</f>
        <v>74</v>
      </c>
      <c r="L288" s="130">
        <f t="shared" ref="L288" si="124">K288/F288</f>
        <v>0.25</v>
      </c>
      <c r="M288" s="131" t="s">
        <v>601</v>
      </c>
      <c r="N288" s="364">
        <v>43853</v>
      </c>
      <c r="O288" s="57"/>
      <c r="P288" s="16"/>
      <c r="Q288" s="16"/>
      <c r="R288" s="17" t="s">
        <v>755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4">
        <v>151</v>
      </c>
      <c r="B289" s="212">
        <v>43754</v>
      </c>
      <c r="C289" s="212"/>
      <c r="D289" s="193" t="s">
        <v>2975</v>
      </c>
      <c r="E289" s="350" t="s">
        <v>625</v>
      </c>
      <c r="F289" s="353" t="s">
        <v>2941</v>
      </c>
      <c r="G289" s="350"/>
      <c r="H289" s="350"/>
      <c r="I289" s="356">
        <v>344</v>
      </c>
      <c r="J289" s="360"/>
      <c r="K289" s="242"/>
      <c r="L289" s="362"/>
      <c r="M289" s="344" t="s">
        <v>603</v>
      </c>
      <c r="N289" s="365"/>
      <c r="O289" s="16"/>
      <c r="P289" s="16"/>
      <c r="Q289" s="16"/>
      <c r="R289" s="345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7">
        <v>152</v>
      </c>
      <c r="B290" s="213">
        <v>43832</v>
      </c>
      <c r="C290" s="213"/>
      <c r="D290" s="217" t="s">
        <v>2255</v>
      </c>
      <c r="E290" s="214" t="s">
        <v>625</v>
      </c>
      <c r="F290" s="215" t="s">
        <v>3137</v>
      </c>
      <c r="G290" s="214"/>
      <c r="H290" s="214"/>
      <c r="I290" s="238">
        <v>590</v>
      </c>
      <c r="J290" s="239"/>
      <c r="K290" s="239"/>
      <c r="L290" s="124"/>
      <c r="M290" s="344" t="s">
        <v>603</v>
      </c>
      <c r="N290" s="241"/>
      <c r="O290" s="16"/>
      <c r="P290" s="16"/>
      <c r="Q290" s="16"/>
      <c r="R290" s="345" t="s">
        <v>755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Q291" s="16"/>
      <c r="R291" s="345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1"/>
      <c r="B292" s="201" t="s">
        <v>2982</v>
      </c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Q292" s="16"/>
      <c r="R292" s="345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1"/>
      <c r="B293" s="213"/>
      <c r="C293" s="213"/>
      <c r="D293" s="217"/>
      <c r="E293" s="214"/>
      <c r="F293" s="215"/>
      <c r="G293" s="214"/>
      <c r="H293" s="214"/>
      <c r="I293" s="238"/>
      <c r="J293" s="239"/>
      <c r="K293" s="239"/>
      <c r="L293" s="124"/>
      <c r="M293" s="240"/>
      <c r="N293" s="241"/>
      <c r="O293" s="16"/>
      <c r="P293" s="16"/>
      <c r="Q293" s="16"/>
      <c r="R293" s="345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1"/>
      <c r="B294" s="213"/>
      <c r="C294" s="213"/>
      <c r="D294" s="217"/>
      <c r="E294" s="214"/>
      <c r="F294" s="215"/>
      <c r="G294" s="214"/>
      <c r="H294" s="214"/>
      <c r="I294" s="238"/>
      <c r="J294" s="239"/>
      <c r="K294" s="239"/>
      <c r="L294" s="124"/>
      <c r="M294" s="240"/>
      <c r="N294" s="241"/>
      <c r="O294" s="16"/>
      <c r="P294" s="16"/>
      <c r="Q294" s="16"/>
      <c r="R294" s="345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1"/>
      <c r="B295" s="213"/>
      <c r="C295" s="213"/>
      <c r="D295" s="217"/>
      <c r="E295" s="214"/>
      <c r="F295" s="215"/>
      <c r="G295" s="214"/>
      <c r="H295" s="214"/>
      <c r="I295" s="238"/>
      <c r="J295" s="239"/>
      <c r="K295" s="239"/>
      <c r="L295" s="124"/>
      <c r="M295" s="240"/>
      <c r="N295" s="241"/>
      <c r="O295" s="16"/>
      <c r="P295" s="16"/>
      <c r="Q295" s="16"/>
      <c r="R295" s="345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1"/>
      <c r="B296" s="213"/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Q296" s="16"/>
      <c r="R296" s="345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Q297" s="16"/>
      <c r="R297" s="345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Q298" s="16"/>
      <c r="R298" s="345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13"/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13"/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R300" s="345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R301" s="345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R302" s="345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R303" s="345"/>
    </row>
    <row r="304" spans="1:26">
      <c r="A304" s="211"/>
      <c r="B304" s="201"/>
      <c r="O304" s="16"/>
      <c r="P304" s="16"/>
      <c r="R304" s="345"/>
    </row>
    <row r="305" spans="18:18">
      <c r="R305" s="243"/>
    </row>
    <row r="306" spans="18:18">
      <c r="R306" s="243"/>
    </row>
    <row r="307" spans="18:18">
      <c r="R307" s="243"/>
    </row>
    <row r="308" spans="18:18">
      <c r="R308" s="243"/>
    </row>
    <row r="309" spans="18:18">
      <c r="R309" s="243"/>
    </row>
    <row r="310" spans="18:18">
      <c r="R310" s="243"/>
    </row>
    <row r="311" spans="18:18">
      <c r="R311" s="243"/>
    </row>
    <row r="312" spans="18:18">
      <c r="R312" s="243"/>
    </row>
    <row r="313" spans="18:18">
      <c r="R313" s="243"/>
    </row>
    <row r="314" spans="18:18">
      <c r="R314" s="243"/>
    </row>
    <row r="315" spans="18:18">
      <c r="R315" s="243"/>
    </row>
    <row r="321" spans="1:1">
      <c r="A321" s="218"/>
    </row>
    <row r="322" spans="1:1">
      <c r="A322" s="218"/>
    </row>
    <row r="323" spans="1:1">
      <c r="A323" s="214"/>
    </row>
  </sheetData>
  <autoFilter ref="R1:R323"/>
  <mergeCells count="21">
    <mergeCell ref="N104:N105"/>
    <mergeCell ref="O104:O105"/>
    <mergeCell ref="A104:A105"/>
    <mergeCell ref="B104:B105"/>
    <mergeCell ref="J104:J105"/>
    <mergeCell ref="L104:L105"/>
    <mergeCell ref="M104:M105"/>
    <mergeCell ref="O100:O101"/>
    <mergeCell ref="A102:A103"/>
    <mergeCell ref="B102:B103"/>
    <mergeCell ref="J102:J103"/>
    <mergeCell ref="L102:L103"/>
    <mergeCell ref="M102:M103"/>
    <mergeCell ref="N102:N103"/>
    <mergeCell ref="O102:O103"/>
    <mergeCell ref="A100:A101"/>
    <mergeCell ref="B100:B101"/>
    <mergeCell ref="J100:J101"/>
    <mergeCell ref="L100:L101"/>
    <mergeCell ref="M100:M101"/>
    <mergeCell ref="N100:N1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3656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3657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3658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3659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3660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3661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3662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3663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3664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3665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3666</v>
      </c>
      <c r="N952"/>
    </row>
    <row r="953" spans="1:14">
      <c r="A953" t="s">
        <v>3667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3668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3669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3670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3671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3672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3673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3674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2020-04-29T02:37:44Z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