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F&amp;O)'!$S$1:$S$343</definedName>
  </definedNames>
  <calcPr calcId="125725"/>
</workbook>
</file>

<file path=xl/calcChain.xml><?xml version="1.0" encoding="utf-8"?>
<calcChain xmlns="http://schemas.openxmlformats.org/spreadsheetml/2006/main">
  <c r="K109" i="6"/>
  <c r="K108"/>
  <c r="L73" l="1"/>
  <c r="M73" s="1"/>
  <c r="K73"/>
  <c r="L10"/>
  <c r="M10" s="1"/>
  <c r="K10"/>
  <c r="L72"/>
  <c r="K72"/>
  <c r="L28"/>
  <c r="M28" s="1"/>
  <c r="K28"/>
  <c r="L56"/>
  <c r="L57"/>
  <c r="L58"/>
  <c r="L59"/>
  <c r="L60"/>
  <c r="L61"/>
  <c r="L62"/>
  <c r="L63"/>
  <c r="L64"/>
  <c r="L66"/>
  <c r="L67"/>
  <c r="L68"/>
  <c r="L69"/>
  <c r="L70"/>
  <c r="K115"/>
  <c r="M115" s="1"/>
  <c r="P29"/>
  <c r="K69"/>
  <c r="M69" s="1"/>
  <c r="K70"/>
  <c r="M70" s="1"/>
  <c r="M72" l="1"/>
  <c r="K114"/>
  <c r="M114" s="1"/>
  <c r="K68"/>
  <c r="M68" s="1"/>
  <c r="K66"/>
  <c r="M66" s="1"/>
  <c r="L123"/>
  <c r="K123"/>
  <c r="K113"/>
  <c r="K112"/>
  <c r="M123" l="1"/>
  <c r="P26"/>
  <c r="P27"/>
  <c r="K67"/>
  <c r="M67" s="1"/>
  <c r="L124"/>
  <c r="K124"/>
  <c r="K65"/>
  <c r="K64"/>
  <c r="K61"/>
  <c r="M61" s="1"/>
  <c r="M124" l="1"/>
  <c r="P25"/>
  <c r="P24"/>
  <c r="K63"/>
  <c r="M63" s="1"/>
  <c r="L18"/>
  <c r="K18"/>
  <c r="M18" l="1"/>
  <c r="K62"/>
  <c r="M62" s="1"/>
  <c r="K338"/>
  <c r="L338" s="1"/>
  <c r="K107"/>
  <c r="K106"/>
  <c r="K82"/>
  <c r="K83"/>
  <c r="K59"/>
  <c r="M59" s="1"/>
  <c r="K105"/>
  <c r="M105" s="1"/>
  <c r="K104"/>
  <c r="M104" s="1"/>
  <c r="K60" l="1"/>
  <c r="M60" s="1"/>
  <c r="K103"/>
  <c r="M103" s="1"/>
  <c r="K58"/>
  <c r="M58" s="1"/>
  <c r="K57"/>
  <c r="M57" s="1"/>
  <c r="K98"/>
  <c r="K102"/>
  <c r="K101"/>
  <c r="L15"/>
  <c r="K15"/>
  <c r="L20"/>
  <c r="K20"/>
  <c r="K90"/>
  <c r="K91"/>
  <c r="M15" l="1"/>
  <c r="M20"/>
  <c r="K100"/>
  <c r="M100" s="1"/>
  <c r="L50"/>
  <c r="K50"/>
  <c r="M50" l="1"/>
  <c r="L53"/>
  <c r="K53"/>
  <c r="K56"/>
  <c r="M56" s="1"/>
  <c r="K54"/>
  <c r="L54"/>
  <c r="K55"/>
  <c r="L55"/>
  <c r="K97"/>
  <c r="M97" s="1"/>
  <c r="K99"/>
  <c r="L52"/>
  <c r="K52"/>
  <c r="L49"/>
  <c r="K49"/>
  <c r="M53" l="1"/>
  <c r="M54"/>
  <c r="M55"/>
  <c r="M52"/>
  <c r="M49"/>
  <c r="P23" l="1"/>
  <c r="L16"/>
  <c r="K16"/>
  <c r="K96"/>
  <c r="K95"/>
  <c r="L21"/>
  <c r="K21"/>
  <c r="M21" l="1"/>
  <c r="M16"/>
  <c r="K94"/>
  <c r="M94" s="1"/>
  <c r="L51"/>
  <c r="K51"/>
  <c r="L19"/>
  <c r="K19"/>
  <c r="K93"/>
  <c r="K92"/>
  <c r="M19" l="1"/>
  <c r="M51"/>
  <c r="K89" l="1"/>
  <c r="K88"/>
  <c r="K86"/>
  <c r="K85"/>
  <c r="L47"/>
  <c r="K47"/>
  <c r="L48"/>
  <c r="K48"/>
  <c r="L45"/>
  <c r="K45"/>
  <c r="M47" l="1"/>
  <c r="M45"/>
  <c r="M48"/>
  <c r="K44" l="1"/>
  <c r="L44"/>
  <c r="L43"/>
  <c r="K43"/>
  <c r="L46" l="1"/>
  <c r="K46"/>
  <c r="M46" l="1"/>
  <c r="K87"/>
  <c r="M87" s="1"/>
  <c r="L13"/>
  <c r="K13"/>
  <c r="M13" l="1"/>
  <c r="K80"/>
  <c r="K84"/>
  <c r="M84" s="1"/>
  <c r="L42"/>
  <c r="K42"/>
  <c r="M42" l="1"/>
  <c r="P17" l="1"/>
  <c r="P14" l="1"/>
  <c r="P12" l="1"/>
  <c r="P11" l="1"/>
  <c r="K330" l="1"/>
  <c r="L330" s="1"/>
  <c r="K324"/>
  <c r="L324" s="1"/>
  <c r="K332" l="1"/>
  <c r="L332" s="1"/>
  <c r="K320" l="1"/>
  <c r="L320" s="1"/>
  <c r="K321" l="1"/>
  <c r="L321" s="1"/>
  <c r="K314"/>
  <c r="L314" s="1"/>
  <c r="K331" l="1"/>
  <c r="L331" s="1"/>
  <c r="K325"/>
  <c r="L325" s="1"/>
  <c r="K327" l="1"/>
  <c r="L327" s="1"/>
  <c r="L6" i="2" l="1"/>
  <c r="K6" i="3"/>
  <c r="D7" i="5" l="1"/>
  <c r="M7" i="6"/>
  <c r="K322" l="1"/>
  <c r="L322" s="1"/>
  <c r="K319" l="1"/>
  <c r="L319" s="1"/>
  <c r="K323" l="1"/>
  <c r="L323" s="1"/>
  <c r="K318"/>
  <c r="L318" s="1"/>
  <c r="K317"/>
  <c r="L317" s="1"/>
  <c r="K315"/>
  <c r="L315" s="1"/>
  <c r="H313"/>
  <c r="K313" s="1"/>
  <c r="L313" s="1"/>
  <c r="K312"/>
  <c r="L312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F281"/>
  <c r="K281" s="1"/>
  <c r="L281" s="1"/>
  <c r="K280"/>
  <c r="L280" s="1"/>
  <c r="K279"/>
  <c r="L279" s="1"/>
  <c r="K278"/>
  <c r="L278" s="1"/>
  <c r="K277"/>
  <c r="L277" s="1"/>
  <c r="K276"/>
  <c r="L276" s="1"/>
  <c r="F275"/>
  <c r="K275" s="1"/>
  <c r="L275" s="1"/>
  <c r="F274"/>
  <c r="K274" s="1"/>
  <c r="L274" s="1"/>
  <c r="K273"/>
  <c r="L273" s="1"/>
  <c r="F272"/>
  <c r="K272" s="1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3"/>
  <c r="L253" s="1"/>
  <c r="F252"/>
  <c r="K252" s="1"/>
  <c r="L252" s="1"/>
  <c r="K251"/>
  <c r="L251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2"/>
  <c r="L222" s="1"/>
  <c r="K220"/>
  <c r="L220" s="1"/>
  <c r="K219"/>
  <c r="L219" s="1"/>
  <c r="K218"/>
  <c r="L218" s="1"/>
  <c r="K216"/>
  <c r="L216" s="1"/>
  <c r="K215"/>
  <c r="L215" s="1"/>
  <c r="K214"/>
  <c r="L214" s="1"/>
  <c r="K213"/>
  <c r="K212"/>
  <c r="L212" s="1"/>
  <c r="K211"/>
  <c r="L211" s="1"/>
  <c r="K209"/>
  <c r="L209" s="1"/>
  <c r="K208"/>
  <c r="L208" s="1"/>
  <c r="K207"/>
  <c r="L207" s="1"/>
  <c r="K206"/>
  <c r="L206" s="1"/>
  <c r="K205"/>
  <c r="L205" s="1"/>
  <c r="F204"/>
  <c r="K204" s="1"/>
  <c r="L204" s="1"/>
  <c r="H203"/>
  <c r="K203" s="1"/>
  <c r="L203" s="1"/>
  <c r="K200"/>
  <c r="L200" s="1"/>
  <c r="K199"/>
  <c r="L199" s="1"/>
  <c r="K198"/>
  <c r="L198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H169"/>
  <c r="K169" s="1"/>
  <c r="L169" s="1"/>
  <c r="F168"/>
  <c r="K168" s="1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6" i="4"/>
</calcChain>
</file>

<file path=xl/sharedStrings.xml><?xml version="1.0" encoding="utf-8"?>
<sst xmlns="http://schemas.openxmlformats.org/spreadsheetml/2006/main" count="3187" uniqueCount="1225">
  <si>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</si>
  <si>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</si>
  <si>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</si>
  <si>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</si>
  <si>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</si>
  <si>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</si>
  <si>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</si>
  <si>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</si>
  <si>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</si>
  <si>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</si>
  <si>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</si>
  <si>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</si>
  <si>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</si>
  <si>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</si>
  <si>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</si>
  <si>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</si>
  <si>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</si>
  <si>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</si>
  <si>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</si>
  <si>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</si>
  <si>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</si>
  <si>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</si>
  <si>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</si>
  <si>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</si>
  <si>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</si>
  <si>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</si>
  <si>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</si>
  <si>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</si>
  <si>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</si>
  <si>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</si>
  <si>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</si>
  <si>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</si>
  <si>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</si>
  <si>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</si>
  <si>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</si>
  <si>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</si>
  <si>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</si>
  <si>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</si>
  <si>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</si>
  <si>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</si>
  <si>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</si>
  <si>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</si>
  <si>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</si>
  <si>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</si>
  <si>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</si>
  <si>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</si>
  <si>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</si>
  <si>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</si>
  <si>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</si>
  <si>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</si>
  <si>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</si>
  <si>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</si>
  <si>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</si>
  <si>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</si>
  <si>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</si>
  <si>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</si>
  <si>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</si>
  <si>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</si>
  <si>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</si>
  <si>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</si>
  <si>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</si>
  <si>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</si>
  <si>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</si>
  <si>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</si>
  <si>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</si>
  <si>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</si>
  <si>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</si>
  <si>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</si>
  <si>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</si>
  <si>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</si>
  <si>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</si>
  <si>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</si>
  <si>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</si>
  <si>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</si>
  <si>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</si>
  <si>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</si>
  <si>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</si>
  <si>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</si>
  <si>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</si>
  <si>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</si>
  <si>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</si>
  <si>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</si>
  <si>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</si>
  <si>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</si>
  <si>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</si>
  <si>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</si>
  <si>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</si>
  <si>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</si>
  <si>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</si>
  <si>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</si>
  <si>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</si>
  <si>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</si>
  <si>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</si>
  <si>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</si>
  <si>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</si>
  <si>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</si>
  <si>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</si>
  <si>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</si>
  <si>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</si>
  <si>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</si>
  <si>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</si>
  <si>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</si>
  <si>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</si>
  <si>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</si>
  <si>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</si>
  <si>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</si>
  <si>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</si>
  <si>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</si>
  <si>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</si>
  <si>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</si>
  <si>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</si>
  <si>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</si>
  <si>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</si>
  <si>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</si>
  <si>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</si>
  <si>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</si>
  <si>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</si>
  <si>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</si>
  <si>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</si>
  <si>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</si>
  <si>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</si>
  <si>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</si>
  <si>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</si>
  <si>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</si>
  <si>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</si>
  <si>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</si>
  <si>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</si>
  <si>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</si>
  <si>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</si>
  <si>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</si>
  <si>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</si>
  <si>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</si>
  <si>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</si>
  <si>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</si>
  <si>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</si>
  <si>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</si>
  <si>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</si>
  <si>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</si>
  <si>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</si>
  <si>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</si>
  <si>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</si>
  <si>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</si>
  <si>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</si>
  <si>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</si>
  <si>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</si>
  <si>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</si>
  <si>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</si>
  <si>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</si>
  <si>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</si>
  <si>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</si>
  <si>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</si>
  <si>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</si>
  <si>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</si>
  <si>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</si>
  <si>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</si>
  <si>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</si>
  <si>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</si>
  <si>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</si>
  <si>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</si>
  <si>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</si>
  <si>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</si>
  <si>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</si>
  <si>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</si>
  <si>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</si>
  <si>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</si>
  <si>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</si>
  <si>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</si>
  <si>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</si>
  <si>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</si>
  <si>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</si>
  <si>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</si>
  <si>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</si>
  <si>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</si>
  <si>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</si>
  <si>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</si>
  <si>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</si>
  <si>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</si>
  <si>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</si>
  <si>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</si>
  <si>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</si>
  <si>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</si>
  <si>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</si>
  <si>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</si>
  <si>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</si>
  <si>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</si>
  <si>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</si>
  <si>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</si>
  <si>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</si>
  <si>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</si>
  <si>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</si>
  <si>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</si>
  <si>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</si>
  <si>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</si>
  <si>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</si>
  <si>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</si>
  <si>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</si>
  <si>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</si>
  <si>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</si>
  <si>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</si>
  <si>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</si>
  <si>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</si>
  <si>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</si>
  <si>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</si>
  <si>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</si>
  <si>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</si>
  <si>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</si>
  <si>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</si>
  <si>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</si>
  <si>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</si>
  <si>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</si>
  <si>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</si>
  <si>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</si>
  <si>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</si>
  <si>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</si>
  <si>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</si>
  <si>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</si>
  <si>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</si>
  <si>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</si>
  <si>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</si>
  <si>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</si>
  <si>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</si>
  <si>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</si>
  <si>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</si>
  <si>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</si>
  <si>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</si>
  <si>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</si>
  <si>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</si>
  <si>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</si>
  <si>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</si>
  <si>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</si>
  <si>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</si>
  <si>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</si>
  <si>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</si>
  <si>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</si>
  <si>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</si>
  <si>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</si>
  <si>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</si>
  <si>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</si>
  <si>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</si>
  <si>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</si>
  <si>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</si>
  <si>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</si>
  <si>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</si>
  <si>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</si>
  <si>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</si>
  <si>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</si>
  <si>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</si>
  <si>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</si>
  <si>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</si>
  <si>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</si>
  <si>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</si>
  <si>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</si>
  <si>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</si>
  <si>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</si>
  <si>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</si>
  <si>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</si>
  <si>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</si>
  <si>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</si>
  <si>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</si>
  <si>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</si>
  <si>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</si>
  <si>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</si>
  <si>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</si>
  <si>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</si>
  <si>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</si>
  <si>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</si>
  <si>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</si>
  <si>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</si>
  <si>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</si>
  <si>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</si>
  <si>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</si>
  <si>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</si>
  <si>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</si>
  <si>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</si>
  <si>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</si>
  <si>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</si>
  <si>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</si>
  <si>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</si>
  <si>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</si>
  <si>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</si>
  <si>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</si>
  <si>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</si>
  <si>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</si>
  <si>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</si>
  <si>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</si>
  <si>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</si>
  <si>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</si>
  <si>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</si>
  <si>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</si>
  <si>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</si>
  <si>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</si>
  <si>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</si>
  <si>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</si>
  <si>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</si>
  <si>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</si>
  <si>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</si>
  <si>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</si>
  <si>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</si>
  <si>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</si>
  <si>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</si>
  <si>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</si>
  <si>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</si>
  <si>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</si>
  <si>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</si>
  <si>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</si>
  <si>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</si>
  <si>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</si>
  <si>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</si>
  <si>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</si>
  <si>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</si>
  <si>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</si>
  <si>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</si>
  <si>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</si>
  <si>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</si>
  <si>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</si>
  <si>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</si>
  <si>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</si>
  <si>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</si>
  <si>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</si>
  <si>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</si>
  <si>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</si>
  <si>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</si>
  <si>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</si>
  <si>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</si>
  <si>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</si>
  <si>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</si>
  <si>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</si>
  <si>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</si>
  <si>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</si>
  <si>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</si>
  <si>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</si>
  <si>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</si>
  <si>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</si>
  <si>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</si>
  <si>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</si>
  <si>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</si>
  <si>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</si>
  <si>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</si>
  <si>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</si>
  <si>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</si>
  <si>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</si>
  <si>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</si>
  <si>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</si>
  <si>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</si>
  <si>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</si>
  <si>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</si>
  <si>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</si>
  <si>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</si>
  <si>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</si>
  <si>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</si>
  <si>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</si>
  <si>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</si>
  <si>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</si>
  <si>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</si>
  <si>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</si>
  <si>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</si>
  <si>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</si>
  <si>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</si>
  <si>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</si>
  <si>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</si>
  <si>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</si>
  <si>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</si>
  <si>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</si>
  <si>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</si>
  <si>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</si>
  <si>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</si>
  <si>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</si>
  <si>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</si>
  <si>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</si>
  <si>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</si>
  <si>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</si>
  <si>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</si>
  <si>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</si>
  <si>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</si>
  <si>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</si>
  <si>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</si>
  <si>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</si>
  <si>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</si>
  <si>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</si>
  <si>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</si>
  <si>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</si>
  <si>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</si>
  <si>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</si>
  <si>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</si>
  <si>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</si>
  <si>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</si>
  <si>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</si>
  <si>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</si>
  <si>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</si>
  <si>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</si>
  <si>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</si>
  <si>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</si>
  <si>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</si>
  <si>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</si>
  <si>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</si>
  <si>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</si>
  <si>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</si>
  <si>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</si>
  <si>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</si>
  <si>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</si>
  <si>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</si>
  <si>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</si>
  <si>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</si>
  <si>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</si>
  <si>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</si>
  <si>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</si>
  <si>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</si>
  <si>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</si>
  <si>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</si>
  <si>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</si>
  <si>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</si>
  <si>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</si>
  <si>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</si>
  <si>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</si>
  <si>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</si>
  <si>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</si>
  <si>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</si>
  <si>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</si>
  <si>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</si>
  <si>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</si>
  <si>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</si>
  <si>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</si>
  <si>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</si>
  <si>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</si>
  <si>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</si>
  <si>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</si>
  <si>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</si>
  <si>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</si>
  <si>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</si>
  <si>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</si>
  <si>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</si>
  <si>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</si>
  <si>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</si>
  <si>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</si>
  <si>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</si>
  <si>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</si>
  <si>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</si>
  <si>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</si>
  <si>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</si>
  <si>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</si>
  <si>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</si>
  <si>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</si>
  <si>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</si>
  <si>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</si>
  <si>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</si>
  <si>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</si>
  <si>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</si>
  <si>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</si>
  <si>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</si>
  <si>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</si>
  <si>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</si>
  <si>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</si>
  <si>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</si>
  <si>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</si>
  <si>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</si>
  <si>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</si>
  <si>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</si>
  <si>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</si>
  <si>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</si>
  <si>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</si>
  <si>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</si>
  <si>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</si>
  <si>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</si>
  <si>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</si>
  <si>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</si>
  <si>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</si>
  <si>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</si>
  <si>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</si>
  <si>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</si>
  <si>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</si>
  <si>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</si>
  <si>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</si>
  <si>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</si>
  <si>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</si>
  <si>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</si>
  <si>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</si>
  <si>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</si>
  <si>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</si>
  <si>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</si>
  <si>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</si>
  <si>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</si>
  <si>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</si>
  <si>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</si>
  <si>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</si>
  <si>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</si>
  <si>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</si>
  <si>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</si>
  <si>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</si>
  <si>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</si>
  <si>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</si>
  <si>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</si>
  <si>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</si>
  <si>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</si>
  <si>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</si>
  <si>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</si>
  <si>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</si>
  <si>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</si>
  <si>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</si>
  <si>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</si>
  <si>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</si>
  <si>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</si>
  <si>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</si>
  <si>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</si>
  <si>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</si>
  <si>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</si>
  <si>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</si>
  <si>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</si>
  <si>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</si>
  <si>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</si>
  <si>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</si>
  <si>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</si>
  <si>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</si>
  <si>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</si>
  <si>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</si>
  <si>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</si>
  <si>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</si>
  <si>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</si>
  <si>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</si>
  <si>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</si>
  <si>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</si>
  <si>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</si>
  <si>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</si>
  <si>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</si>
  <si>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</si>
  <si>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</si>
  <si>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</si>
  <si>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</si>
  <si>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</si>
  <si>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</si>
  <si>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</si>
  <si>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</si>
  <si>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</si>
  <si>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</si>
  <si>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</si>
  <si>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</si>
  <si>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</si>
  <si>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</si>
  <si>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</si>
  <si>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</si>
  <si>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</si>
  <si>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</si>
  <si>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</si>
  <si>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</si>
  <si>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</si>
  <si>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</si>
  <si>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</si>
  <si>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</si>
  <si>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</si>
  <si>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</si>
  <si>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</si>
  <si>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</si>
  <si>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</si>
  <si>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</si>
  <si>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</si>
  <si>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</si>
  <si>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</si>
  <si>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</si>
  <si>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</si>
  <si>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</si>
  <si>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</si>
  <si>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</si>
  <si>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</si>
  <si>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</si>
  <si>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</si>
  <si>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</si>
  <si>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</si>
  <si>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</si>
  <si>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</si>
  <si>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</si>
  <si>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</si>
  <si>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</si>
  <si>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</si>
  <si>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</si>
  <si>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</si>
  <si>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</si>
  <si>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</si>
  <si>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</si>
  <si>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</si>
  <si>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</si>
  <si>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</si>
  <si>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</si>
  <si>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</si>
  <si>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</si>
  <si>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</si>
  <si>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</si>
  <si>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</si>
  <si>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</si>
  <si>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</si>
  <si>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</si>
  <si>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</si>
  <si>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</si>
  <si>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</si>
  <si>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</si>
  <si>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</si>
  <si>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</si>
  <si>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</si>
  <si>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</si>
  <si>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</si>
  <si>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</si>
  <si>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</si>
  <si>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</si>
  <si>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</si>
  <si>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</si>
  <si>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</si>
  <si>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</si>
  <si>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</si>
  <si>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</si>
  <si>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</si>
  <si>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</si>
  <si>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</si>
  <si>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</si>
  <si>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</si>
  <si>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</si>
  <si>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</si>
  <si>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</si>
  <si>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</si>
  <si>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</si>
  <si>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</si>
  <si>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</si>
  <si>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</si>
  <si>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</si>
  <si>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</si>
  <si>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</si>
  <si>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</si>
  <si>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</si>
  <si>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</si>
  <si>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</si>
  <si>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</si>
  <si>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</si>
  <si>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</si>
  <si>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</si>
  <si>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</si>
  <si>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</si>
  <si>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</si>
  <si>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</si>
  <si>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</si>
  <si>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</si>
  <si>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</si>
  <si>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</si>
  <si>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</si>
  <si>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</si>
  <si>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</si>
  <si>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</si>
  <si>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</si>
  <si>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</si>
  <si>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</si>
  <si>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</si>
  <si>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</si>
  <si>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</si>
  <si>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</si>
  <si>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</si>
  <si>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</si>
  <si>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</si>
  <si>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</si>
  <si>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</si>
  <si>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</si>
  <si>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</si>
  <si>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</si>
  <si>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</si>
  <si>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</si>
  <si>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</si>
  <si>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</si>
  <si>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</si>
  <si>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</si>
  <si>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</si>
  <si>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</si>
  <si>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</si>
  <si>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</si>
  <si>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</si>
  <si>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</si>
  <si>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</si>
  <si>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</si>
  <si>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</si>
  <si>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</si>
  <si>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</si>
  <si>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</si>
  <si>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</si>
  <si>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</si>
  <si>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</si>
  <si>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</si>
  <si>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</si>
  <si>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</si>
  <si>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</si>
  <si>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</si>
  <si>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</si>
  <si>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</si>
  <si>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</si>
  <si>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</si>
  <si>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</si>
  <si>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</si>
  <si>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</si>
  <si>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</si>
  <si>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</si>
  <si>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</si>
  <si>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</si>
  <si>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</si>
  <si>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</si>
  <si>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</si>
  <si>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</si>
  <si>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</si>
  <si>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</si>
  <si>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</si>
  <si>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</si>
  <si>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</si>
  <si>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</si>
  <si>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</si>
  <si>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</si>
  <si>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</si>
  <si>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</si>
  <si>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</si>
  <si>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</si>
  <si>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</si>
  <si>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</si>
  <si>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</si>
  <si>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</si>
  <si>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</si>
  <si>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</si>
  <si>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</si>
  <si>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</si>
  <si>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</si>
  <si>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</si>
  <si>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</si>
  <si>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</si>
  <si>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</si>
  <si>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</si>
  <si>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</si>
  <si>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</si>
  <si>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</si>
  <si>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</si>
  <si>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</si>
  <si>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</si>
  <si>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</si>
  <si>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</si>
  <si>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</si>
  <si>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</si>
  <si>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</si>
  <si>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</si>
  <si>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</si>
  <si>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</si>
  <si>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</si>
  <si>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</si>
  <si>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</si>
  <si>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</si>
  <si>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</si>
  <si>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</si>
  <si>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</si>
  <si>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</si>
  <si>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</si>
  <si>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</si>
  <si>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</si>
  <si>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</si>
  <si>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</si>
  <si>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</si>
  <si>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</si>
  <si>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</si>
  <si>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</si>
  <si>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</si>
  <si>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</si>
  <si>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</si>
  <si>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</si>
  <si>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</si>
  <si>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</si>
  <si>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</si>
  <si>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</si>
  <si>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</si>
  <si>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</si>
  <si>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</si>
  <si>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</si>
  <si>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</si>
  <si>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</si>
  <si>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</si>
  <si>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</si>
  <si>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</si>
  <si>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</si>
  <si>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</si>
  <si>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</si>
  <si>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</si>
  <si>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</si>
  <si>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</si>
  <si>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</si>
  <si>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</si>
  <si>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</si>
  <si>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</si>
  <si>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</si>
  <si>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</si>
  <si>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</si>
  <si>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</si>
  <si>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</si>
  <si>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</si>
  <si>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</si>
  <si>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</si>
  <si>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</si>
  <si>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</si>
  <si>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</si>
  <si>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</si>
  <si>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</si>
  <si>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</si>
  <si>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</si>
  <si>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</si>
  <si>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</si>
  <si>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</si>
  <si>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</si>
  <si>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</si>
  <si>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</si>
  <si>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</si>
  <si>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</si>
  <si>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</si>
  <si>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</si>
  <si>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</si>
  <si>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</si>
  <si>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</si>
  <si>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</si>
  <si>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</si>
  <si>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</si>
  <si>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</si>
  <si>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</si>
  <si>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</si>
  <si>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</si>
  <si>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</si>
  <si>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</si>
  <si>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</si>
  <si>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</si>
  <si>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</si>
  <si>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</si>
  <si>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</si>
  <si>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</si>
  <si>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</si>
  <si>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</si>
  <si>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</si>
  <si>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</si>
  <si>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</si>
  <si>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</si>
  <si>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</si>
  <si>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</si>
  <si>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</si>
  <si>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</si>
  <si>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</si>
  <si>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</si>
  <si>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</si>
  <si>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</si>
  <si>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</si>
  <si>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</si>
  <si>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</si>
  <si>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</si>
  <si>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</si>
  <si>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</si>
  <si>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</si>
  <si>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</si>
  <si>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</si>
  <si>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</si>
  <si>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</si>
  <si>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</si>
  <si>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</si>
  <si>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</si>
  <si>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</si>
  <si>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</si>
  <si>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</si>
  <si>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</si>
  <si>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</si>
  <si>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</si>
  <si>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</si>
  <si>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</si>
  <si>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</si>
  <si>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</si>
  <si>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</si>
  <si>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</si>
  <si>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</si>
  <si>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</si>
  <si>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</si>
  <si>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</si>
  <si>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</si>
  <si>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</si>
  <si>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</si>
  <si>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</si>
  <si>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</si>
  <si>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</si>
  <si>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</si>
  <si>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</si>
  <si>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</si>
  <si>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</si>
  <si>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</si>
  <si>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</si>
  <si>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</si>
  <si>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</si>
  <si>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</si>
  <si>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</si>
  <si>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</si>
  <si>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</si>
  <si>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</si>
  <si>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</si>
  <si>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</si>
  <si>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</si>
  <si>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</si>
  <si>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</si>
  <si>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</si>
  <si>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</si>
  <si>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</si>
  <si>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</si>
  <si>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</si>
  <si>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</si>
  <si>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</si>
  <si>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</si>
  <si>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</si>
  <si>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</si>
  <si>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</si>
  <si>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</si>
  <si>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</si>
  <si>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</si>
  <si>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</si>
  <si>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</si>
  <si>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</si>
  <si>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</si>
  <si>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</si>
  <si>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</si>
  <si>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</si>
  <si>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</si>
  <si>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</si>
  <si>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</si>
  <si>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</si>
  <si>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</si>
  <si>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</si>
  <si>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</si>
  <si>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</si>
  <si>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</si>
  <si>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</si>
  <si>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</si>
  <si>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</si>
  <si>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</si>
  <si>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</si>
  <si>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</si>
  <si>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</si>
  <si>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</si>
  <si>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</si>
  <si>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</si>
  <si>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</si>
  <si>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</si>
  <si>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</si>
  <si>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</si>
  <si>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</si>
  <si>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</si>
  <si>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</si>
  <si>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</si>
  <si>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</si>
  <si>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</si>
  <si>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</si>
  <si>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</si>
  <si>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</si>
  <si>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</si>
  <si>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</si>
  <si>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</si>
  <si>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</si>
  <si>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</si>
  <si>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</si>
  <si>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</si>
  <si>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</si>
  <si>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</si>
  <si>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</si>
  <si>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</si>
  <si>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</si>
  <si>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</si>
  <si>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</si>
  <si>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</si>
  <si>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</si>
  <si>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</si>
  <si>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</si>
  <si>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</si>
  <si>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</si>
  <si>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</si>
  <si>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</si>
  <si>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</si>
  <si>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</si>
  <si>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</si>
  <si>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</si>
  <si>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</si>
  <si>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</si>
  <si>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</si>
  <si>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</si>
  <si>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</si>
  <si>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</si>
  <si>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</si>
  <si>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</si>
  <si>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</si>
  <si>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</si>
  <si>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</si>
  <si>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</si>
  <si>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</si>
  <si>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</si>
  <si>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</si>
  <si>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</si>
  <si>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</si>
  <si>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</si>
  <si>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Profit of Rs.3/-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</si>
  <si>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</si>
  <si>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</si>
  <si>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</si>
  <si>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</si>
  <si>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</si>
  <si>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</si>
  <si>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</si>
  <si>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</si>
  <si>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</si>
  <si>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</si>
  <si>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</si>
  <si>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</si>
  <si>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</si>
  <si>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4349-4433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</si>
  <si>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</si>
  <si>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</si>
  <si>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</si>
  <si>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</si>
  <si>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</si>
  <si>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</si>
  <si>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</si>
  <si>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</si>
  <si>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</si>
  <si>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</si>
  <si>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</si>
  <si>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</si>
  <si>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KARVA AUTOMART LIMITED</t>
  </si>
  <si>
    <t>TCS 3500 CE 30-NOV</t>
  </si>
  <si>
    <t>TCS 3600 CE 30-NOV</t>
  </si>
  <si>
    <t>DIXON NOV FUT</t>
  </si>
  <si>
    <t>DIXON 5600 CE 30-NOV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</si>
  <si>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</si>
  <si>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</si>
  <si>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</si>
  <si>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</si>
  <si>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</si>
  <si>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</si>
  <si>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</si>
  <si>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</si>
  <si>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1664-1690</t>
  </si>
  <si>
    <t>Profit of Rs.62.5/-</t>
  </si>
  <si>
    <t>Profit of Rs.74/-</t>
  </si>
  <si>
    <t>Profit of Rs.500/-</t>
  </si>
  <si>
    <t>4900-4970</t>
  </si>
  <si>
    <t>NTPC NOV FUT</t>
  </si>
  <si>
    <t>256-259</t>
  </si>
  <si>
    <t>DIXON 5650 CE 30-NOV</t>
  </si>
  <si>
    <t>105-109</t>
  </si>
  <si>
    <t>55-59</t>
  </si>
  <si>
    <t>35.9-37</t>
  </si>
  <si>
    <t>40-42</t>
  </si>
  <si>
    <t>159-164</t>
  </si>
  <si>
    <t>174-185</t>
  </si>
  <si>
    <t>FINNIFTY 19600 CE 21-NOV</t>
  </si>
  <si>
    <t>FINNIFTY 19450 PE 21-NOV</t>
  </si>
  <si>
    <t>SKSE SECURITIES LIMITED CORP CM/TM PROP A/C</t>
  </si>
  <si>
    <t>SHARPINV</t>
  </si>
  <si>
    <t>NIKHIL RAJESH SINGH</t>
  </si>
  <si>
    <t>Profit of Rs.14.5/-</t>
  </si>
  <si>
    <t>AHLUCONT</t>
  </si>
  <si>
    <t>800-815</t>
  </si>
  <si>
    <t>Profit of Rs.22.5/-</t>
  </si>
  <si>
    <t>4429-4513</t>
  </si>
  <si>
    <t>Loss of Rs.3.5/-</t>
  </si>
  <si>
    <t>FINNIFTY 19600 PE 21-NOV</t>
  </si>
  <si>
    <t>30-40</t>
  </si>
  <si>
    <t>Loss of Rs.12.5/-</t>
  </si>
  <si>
    <t>AKM</t>
  </si>
  <si>
    <t>MONEYSTAR TRADELINK PRIVATE LIMITED</t>
  </si>
  <si>
    <t>SEACOAST</t>
  </si>
  <si>
    <t>UNISTRMU</t>
  </si>
  <si>
    <t>CRONY VYAPAR PVT LTD</t>
  </si>
  <si>
    <t>Profit of Rs.2/-</t>
  </si>
  <si>
    <t>212-215</t>
  </si>
  <si>
    <t>520-560</t>
  </si>
  <si>
    <t>BANKNIFTY 43400 CE 22-NOV</t>
  </si>
  <si>
    <t>110-150</t>
  </si>
  <si>
    <t>BATAINDIA NOV FUT</t>
  </si>
  <si>
    <t>1605-1609</t>
  </si>
  <si>
    <t>1636-1664</t>
  </si>
  <si>
    <t>Loss of Rs.85/-</t>
  </si>
  <si>
    <t xml:space="preserve">CAMS </t>
  </si>
  <si>
    <t>2665-2765</t>
  </si>
  <si>
    <t>3100-3300</t>
  </si>
  <si>
    <t>IPCALAB NOV FUT</t>
  </si>
  <si>
    <t>1102-1118</t>
  </si>
  <si>
    <t>2705-2805</t>
  </si>
  <si>
    <t>3100-3200</t>
  </si>
  <si>
    <t>Loss of Rs.2.5/-</t>
  </si>
  <si>
    <t>MITHLESH CONSULTANCY LLP</t>
  </si>
  <si>
    <t>GGENG</t>
  </si>
  <si>
    <t>NIKUNJ KAUSHIK SHAH</t>
  </si>
  <si>
    <t>SILONI UPPAL</t>
  </si>
  <si>
    <t>SALIM KASAMBHAI FULANI</t>
  </si>
  <si>
    <t>MANISH RAICHAND SHAH</t>
  </si>
  <si>
    <t>HJS SECURITIES PRIVATE LIMITED</t>
  </si>
  <si>
    <t>SONALIS</t>
  </si>
  <si>
    <t>JR SEAMLESS PRIVATE LIMITED</t>
  </si>
  <si>
    <t>THINKINK</t>
  </si>
  <si>
    <t>VIVAA</t>
  </si>
  <si>
    <t>SHRENI SHARES PRIVATE LIMITED</t>
  </si>
  <si>
    <t>AKSHAR</t>
  </si>
  <si>
    <t>Akshar Spintex Limited</t>
  </si>
  <si>
    <t>INDRA KIRAN VENTURES</t>
  </si>
  <si>
    <t>CITADEL SECURITIES INDIA MARKETS PRIVATE LIMITED</t>
  </si>
  <si>
    <t>Profit of Rs.5/-</t>
  </si>
  <si>
    <t>Profit of Rs.42.5/-</t>
  </si>
  <si>
    <t>TCS NOV FUT</t>
  </si>
  <si>
    <t>3590-3650</t>
  </si>
  <si>
    <t>Profit of Rs.33/-</t>
  </si>
  <si>
    <t>Loss of Rs.16/-</t>
  </si>
  <si>
    <t>Profit of Rs.34.8/-</t>
  </si>
  <si>
    <t>Loss of Rs.21.5/-</t>
  </si>
  <si>
    <t>Loss of Rs.4/-</t>
  </si>
  <si>
    <t>1500-1520</t>
  </si>
  <si>
    <t>NIFTY 19800 PE 30-NOV</t>
  </si>
  <si>
    <t>57-59</t>
  </si>
  <si>
    <t>NIFTY 19700 PE 30-NOV</t>
  </si>
  <si>
    <t>29-31</t>
  </si>
  <si>
    <t>ACHYUT</t>
  </si>
  <si>
    <t>VARUN FALGUNBHAI SHETH</t>
  </si>
  <si>
    <t>SWETSAM STOCK HOLDING PRIVATE LIMITED</t>
  </si>
  <si>
    <t>SHAH KAMINI HEMANTKUMAR</t>
  </si>
  <si>
    <t>HEMANT PARASHMAL SHAH HUF</t>
  </si>
  <si>
    <t>BCP</t>
  </si>
  <si>
    <t>ARUN KUMAR JAIN</t>
  </si>
  <si>
    <t>DAPS</t>
  </si>
  <si>
    <t>ANANT AGGARWAL</t>
  </si>
  <si>
    <t>DDIL</t>
  </si>
  <si>
    <t>ANAND MOHAN</t>
  </si>
  <si>
    <t>ENBETRD</t>
  </si>
  <si>
    <t>NEHA MEHUL GALA</t>
  </si>
  <si>
    <t>GALACTICO</t>
  </si>
  <si>
    <t>VIPUL DILEEP LATHI</t>
  </si>
  <si>
    <t>HAZOOR</t>
  </si>
  <si>
    <t>HEERAISP</t>
  </si>
  <si>
    <t>BHIM SINGH CHAUDHARY</t>
  </si>
  <si>
    <t>IFL</t>
  </si>
  <si>
    <t>CHANDAN CHAURASIYA</t>
  </si>
  <si>
    <t>JTAPARIA</t>
  </si>
  <si>
    <t>MANSI SHARE &amp; STOCK ADVISORS PRIVATE LIMITED</t>
  </si>
  <si>
    <t>KKSHL</t>
  </si>
  <si>
    <t>LATIN MANHARLAL SECURITIES PVT LTD</t>
  </si>
  <si>
    <t>ONELIFECAP</t>
  </si>
  <si>
    <t>MARWADI CHANDARANA INTERMEDIARIES BROKERS PRIVATE LIMITED</t>
  </si>
  <si>
    <t>ONTIC</t>
  </si>
  <si>
    <t>HITESHBHAI GHATALA</t>
  </si>
  <si>
    <t>POLYSPIN</t>
  </si>
  <si>
    <t>CHAUHAN TRISHUL JITUSINH</t>
  </si>
  <si>
    <t>RAJSREESUG</t>
  </si>
  <si>
    <t>STATE BANK OF INDIA</t>
  </si>
  <si>
    <t>SBLI</t>
  </si>
  <si>
    <t>HIREN ARVINDKUMAR SHAH</t>
  </si>
  <si>
    <t>IRFAN FAKIRMOHAMMAD GHANCHI</t>
  </si>
  <si>
    <t>SAYARABEN SALIMBHAI RAUMA</t>
  </si>
  <si>
    <t>SETU SECURITIES PVT. LTD.</t>
  </si>
  <si>
    <t>CHINTAN DINESH SHAH</t>
  </si>
  <si>
    <t>SPMLINFRA</t>
  </si>
  <si>
    <t>AMODINI SALES PRIVATE LIMITED</t>
  </si>
  <si>
    <t>STARLENT</t>
  </si>
  <si>
    <t>DHIRAJBHAI VAGHJIBHAI KORADIYA</t>
  </si>
  <si>
    <t>STURDY</t>
  </si>
  <si>
    <t>ANTONY PALLASSERY ROY</t>
  </si>
  <si>
    <t>TCMLMTD</t>
  </si>
  <si>
    <t>TECHNOPACK</t>
  </si>
  <si>
    <t>MUNISH KUMAR</t>
  </si>
  <si>
    <t>TRABI</t>
  </si>
  <si>
    <t>GEETANJALI INVESTMENTS</t>
  </si>
  <si>
    <t>SAHASRAR CAPITAL PRIVATE LIMITED</t>
  </si>
  <si>
    <t>TRANSPEK</t>
  </si>
  <si>
    <t>SARAH FAISAL HAWA</t>
  </si>
  <si>
    <t>MITAL RITESH VASNAWALA</t>
  </si>
  <si>
    <t>HEENA BIREN GANDHI</t>
  </si>
  <si>
    <t>3IINFOLTD</t>
  </si>
  <si>
    <t>3i Infotech Limited</t>
  </si>
  <si>
    <t>5PAISA</t>
  </si>
  <si>
    <t>5paisa Capital Limited</t>
  </si>
  <si>
    <t>ARABIAN</t>
  </si>
  <si>
    <t>Arabian Petroleum Limited</t>
  </si>
  <si>
    <t>NISHANT BANTHIA</t>
  </si>
  <si>
    <t>AXITA</t>
  </si>
  <si>
    <t>Axita Cotton Limited</t>
  </si>
  <si>
    <t>VEENA RAJESH SHAH</t>
  </si>
  <si>
    <t>EDELWEISS</t>
  </si>
  <si>
    <t>Edelweiss Fin Serv Ltd</t>
  </si>
  <si>
    <t>EROSMEDIA</t>
  </si>
  <si>
    <t>Eros Intl Media Ltd</t>
  </si>
  <si>
    <t>FCL</t>
  </si>
  <si>
    <t>Fineotex Chemical Limited</t>
  </si>
  <si>
    <t>GICHSGFIN</t>
  </si>
  <si>
    <t>Gic Housing Finance Ltd</t>
  </si>
  <si>
    <t>HARDWYN</t>
  </si>
  <si>
    <t>Hardwyn India Limited</t>
  </si>
  <si>
    <t>WAJID AHMED</t>
  </si>
  <si>
    <t>HEADSUP</t>
  </si>
  <si>
    <t>Heads UP Ventures Limited</t>
  </si>
  <si>
    <t>BRONZE SECURITIES PVT LTD</t>
  </si>
  <si>
    <t>HONASA</t>
  </si>
  <si>
    <t>Honasa Consumer Limited</t>
  </si>
  <si>
    <t>INTENTECH</t>
  </si>
  <si>
    <t>Intense Technologies Ltd</t>
  </si>
  <si>
    <t>ISHAN</t>
  </si>
  <si>
    <t>Ishan International Ltd</t>
  </si>
  <si>
    <t>JAIPURKURT</t>
  </si>
  <si>
    <t>Nandani Creation Limited</t>
  </si>
  <si>
    <t>COMPANY SHIVAAY TRADING</t>
  </si>
  <si>
    <t>LOVABLE</t>
  </si>
  <si>
    <t>Lovable Lingerie Ltd</t>
  </si>
  <si>
    <t>ANKITA VISHAL SHAH</t>
  </si>
  <si>
    <t>NK SECURITIES RESEARCH PRIVATE LIMITED</t>
  </si>
  <si>
    <t>MOREPENLAB</t>
  </si>
  <si>
    <t>Morepan Laboratories Ltd.</t>
  </si>
  <si>
    <t>MUNJALAU</t>
  </si>
  <si>
    <t>Munjal Auto Industries Li</t>
  </si>
  <si>
    <t>Onelife Cap Advisors Ltd</t>
  </si>
  <si>
    <t>AMIT KUMAR JAIN HUF</t>
  </si>
  <si>
    <t>SURYABEN PRAVIN GUDHKA</t>
  </si>
  <si>
    <t>One 97 Communications Ltd</t>
  </si>
  <si>
    <t>COPTHALL MAURITIUS INVESTMENT LIMITED</t>
  </si>
  <si>
    <t>GHISALLO MASTER FUND LP</t>
  </si>
  <si>
    <t>RUSHIL</t>
  </si>
  <si>
    <t>Rushil Decor Limited</t>
  </si>
  <si>
    <t>ARSHIYA</t>
  </si>
  <si>
    <t>Arshiya Limited</t>
  </si>
  <si>
    <t>EARC TRUST SC 254</t>
  </si>
  <si>
    <t>DREAM ACHIEVER CONSULTANCY SERVICES PRIVATE LIMITED</t>
  </si>
  <si>
    <t>JIWANRAM</t>
  </si>
  <si>
    <t>Jiwanram Sheoduttra Ind L</t>
  </si>
  <si>
    <t>BH INTERNATIONAL HOLDINGS</t>
  </si>
  <si>
    <t>SEPC</t>
  </si>
  <si>
    <t>SEPC Limited</t>
  </si>
  <si>
    <t>106.40-111.40</t>
  </si>
  <si>
    <t>Accu&lt;&gt;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</si>
</sst>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7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0" fillId="11" borderId="30" xfId="0" applyFill="1" applyBorder="1"/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55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6" borderId="26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/>
    <xf numFmtId="0" fontId="36" fillId="0" borderId="30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45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5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52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45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0" fillId="0" borderId="41" xfId="0" applyBorder="1"/>
    <xf numFmtId="166" fontId="36" fillId="6" borderId="45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49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45258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45258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2" t="s">
        <v>16</v>
      </c>
      <c r="B9" s="404" t="s">
        <v>17</v>
      </c>
      <c r="C9" s="404" t="s">
        <v>18</v>
      </c>
      <c r="D9" s="404" t="s">
        <v>19</v>
      </c>
      <c r="E9" s="26" t="s">
        <v>20</v>
      </c>
      <c r="F9" s="26" t="s">
        <v>21</v>
      </c>
      <c r="G9" s="399" t="s">
        <v>22</v>
      </c>
      <c r="H9" s="400"/>
      <c r="I9" s="401"/>
      <c r="J9" s="399" t="s">
        <v>23</v>
      </c>
      <c r="K9" s="400"/>
      <c r="L9" s="401"/>
      <c r="M9" s="26"/>
      <c r="N9" s="27"/>
      <c r="O9" s="27"/>
      <c r="P9" s="27"/>
    </row>
    <row r="10" spans="1:16" ht="38.25">
      <c r="A10" s="403"/>
      <c r="B10" s="405"/>
      <c r="C10" s="405"/>
      <c r="D10" s="405"/>
      <c r="E10" s="28" t="s">
        <v>24</v>
      </c>
      <c r="F10" s="28" t="s">
        <v>24</v>
      </c>
      <c r="G10" s="255" t="s">
        <v>25</v>
      </c>
      <c r="H10" s="255" t="s">
        <v>26</v>
      </c>
      <c r="I10" s="255" t="s">
        <v>27</v>
      </c>
      <c r="J10" s="255" t="s">
        <v>28</v>
      </c>
      <c r="K10" s="255" t="s">
        <v>29</v>
      </c>
      <c r="L10" s="255" t="s">
        <v>30</v>
      </c>
      <c r="M10" s="25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2">
        <v>1</v>
      </c>
      <c r="B11" s="275" t="s">
        <v>34</v>
      </c>
      <c r="C11" s="252" t="s">
        <v>35</v>
      </c>
      <c r="D11" s="266">
        <v>45260</v>
      </c>
      <c r="E11" s="252">
        <v>19826.95</v>
      </c>
      <c r="F11" s="252">
        <v>19837.483333333334</v>
      </c>
      <c r="G11" s="251">
        <v>19789.466666666667</v>
      </c>
      <c r="H11" s="251">
        <v>19751.983333333334</v>
      </c>
      <c r="I11" s="251">
        <v>19703.966666666667</v>
      </c>
      <c r="J11" s="251">
        <v>19874.966666666667</v>
      </c>
      <c r="K11" s="251">
        <v>19922.983333333337</v>
      </c>
      <c r="L11" s="251">
        <v>19960.466666666667</v>
      </c>
      <c r="M11" s="250">
        <v>19885.5</v>
      </c>
      <c r="N11" s="250">
        <v>19800</v>
      </c>
      <c r="O11" s="250">
        <v>12837500</v>
      </c>
      <c r="P11" s="253">
        <v>-3.3524558075104648E-2</v>
      </c>
    </row>
    <row r="12" spans="1:16" ht="12.75" customHeight="1">
      <c r="A12" s="262">
        <v>2</v>
      </c>
      <c r="B12" s="275" t="s">
        <v>34</v>
      </c>
      <c r="C12" s="252" t="s">
        <v>36</v>
      </c>
      <c r="D12" s="266">
        <v>45260</v>
      </c>
      <c r="E12" s="252">
        <v>43805.55</v>
      </c>
      <c r="F12" s="252">
        <v>43745.516666666663</v>
      </c>
      <c r="G12" s="251">
        <v>43646.033333333326</v>
      </c>
      <c r="H12" s="251">
        <v>43486.516666666663</v>
      </c>
      <c r="I12" s="251">
        <v>43387.033333333326</v>
      </c>
      <c r="J12" s="251">
        <v>43905.033333333326</v>
      </c>
      <c r="K12" s="251">
        <v>44004.516666666663</v>
      </c>
      <c r="L12" s="251">
        <v>44164.033333333326</v>
      </c>
      <c r="M12" s="250">
        <v>43845</v>
      </c>
      <c r="N12" s="250">
        <v>43586</v>
      </c>
      <c r="O12" s="250">
        <v>2829105</v>
      </c>
      <c r="P12" s="253">
        <v>2.3602774370719316E-2</v>
      </c>
    </row>
    <row r="13" spans="1:16" ht="12.75" customHeight="1">
      <c r="A13" s="262">
        <v>3</v>
      </c>
      <c r="B13" s="275" t="s">
        <v>34</v>
      </c>
      <c r="C13" s="274" t="s">
        <v>37</v>
      </c>
      <c r="D13" s="268">
        <v>45258</v>
      </c>
      <c r="E13" s="267">
        <v>19648.2</v>
      </c>
      <c r="F13" s="267">
        <v>19636.100000000002</v>
      </c>
      <c r="G13" s="269">
        <v>19597.150000000005</v>
      </c>
      <c r="H13" s="269">
        <v>19546.100000000002</v>
      </c>
      <c r="I13" s="269">
        <v>19507.150000000005</v>
      </c>
      <c r="J13" s="269">
        <v>19687.150000000005</v>
      </c>
      <c r="K13" s="269">
        <v>19726.100000000002</v>
      </c>
      <c r="L13" s="269">
        <v>19777.150000000005</v>
      </c>
      <c r="M13" s="270">
        <v>19675.05</v>
      </c>
      <c r="N13" s="270">
        <v>19585.05</v>
      </c>
      <c r="O13" s="270">
        <v>90480</v>
      </c>
      <c r="P13" s="271">
        <v>2.7714675147660156E-2</v>
      </c>
    </row>
    <row r="14" spans="1:16" ht="12.75" customHeight="1">
      <c r="A14" s="262">
        <v>4</v>
      </c>
      <c r="B14" s="275" t="s">
        <v>34</v>
      </c>
      <c r="C14" s="274" t="s">
        <v>38</v>
      </c>
      <c r="D14" s="268">
        <v>45254</v>
      </c>
      <c r="E14" s="267">
        <v>9498.5499999999993</v>
      </c>
      <c r="F14" s="267">
        <v>9496.1666666666661</v>
      </c>
      <c r="G14" s="269">
        <v>9477.3833333333314</v>
      </c>
      <c r="H14" s="269">
        <v>9456.2166666666653</v>
      </c>
      <c r="I14" s="269">
        <v>9437.4333333333307</v>
      </c>
      <c r="J14" s="269">
        <v>9517.3333333333321</v>
      </c>
      <c r="K14" s="269">
        <v>9536.1166666666686</v>
      </c>
      <c r="L14" s="269">
        <v>9557.2833333333328</v>
      </c>
      <c r="M14" s="270">
        <v>9514.9500000000007</v>
      </c>
      <c r="N14" s="270">
        <v>9475</v>
      </c>
      <c r="O14" s="270">
        <v>1043250</v>
      </c>
      <c r="P14" s="271">
        <v>0.27345967225121304</v>
      </c>
    </row>
    <row r="15" spans="1:16" ht="12.75" customHeight="1">
      <c r="A15" s="262">
        <v>5</v>
      </c>
      <c r="B15" s="275" t="s">
        <v>39</v>
      </c>
      <c r="C15" s="267" t="s">
        <v>40</v>
      </c>
      <c r="D15" s="268">
        <v>45260</v>
      </c>
      <c r="E15" s="267">
        <v>531.6</v>
      </c>
      <c r="F15" s="267">
        <v>532.7166666666667</v>
      </c>
      <c r="G15" s="269">
        <v>528.63333333333344</v>
      </c>
      <c r="H15" s="269">
        <v>525.66666666666674</v>
      </c>
      <c r="I15" s="269">
        <v>521.58333333333348</v>
      </c>
      <c r="J15" s="269">
        <v>535.68333333333339</v>
      </c>
      <c r="K15" s="269">
        <v>539.76666666666665</v>
      </c>
      <c r="L15" s="269">
        <v>542.73333333333335</v>
      </c>
      <c r="M15" s="270">
        <v>536.79999999999995</v>
      </c>
      <c r="N15" s="270">
        <v>529.75</v>
      </c>
      <c r="O15" s="270">
        <v>15422000</v>
      </c>
      <c r="P15" s="271">
        <v>2.4377283294586514E-2</v>
      </c>
    </row>
    <row r="16" spans="1:16" ht="12.75" customHeight="1">
      <c r="A16" s="262">
        <v>6</v>
      </c>
      <c r="B16" s="275" t="s">
        <v>41</v>
      </c>
      <c r="C16" s="272" t="s">
        <v>42</v>
      </c>
      <c r="D16" s="268">
        <v>45260</v>
      </c>
      <c r="E16" s="267">
        <v>4258.25</v>
      </c>
      <c r="F16" s="267">
        <v>4255.1000000000004</v>
      </c>
      <c r="G16" s="269">
        <v>4231.2500000000009</v>
      </c>
      <c r="H16" s="269">
        <v>4204.2500000000009</v>
      </c>
      <c r="I16" s="269">
        <v>4180.4000000000015</v>
      </c>
      <c r="J16" s="269">
        <v>4282.1000000000004</v>
      </c>
      <c r="K16" s="269">
        <v>4305.9499999999989</v>
      </c>
      <c r="L16" s="269">
        <v>4332.95</v>
      </c>
      <c r="M16" s="270">
        <v>4278.95</v>
      </c>
      <c r="N16" s="270">
        <v>4228.1000000000004</v>
      </c>
      <c r="O16" s="270">
        <v>1311875</v>
      </c>
      <c r="P16" s="271">
        <v>-4.1202265667823861E-2</v>
      </c>
    </row>
    <row r="17" spans="1:16" ht="12.75" customHeight="1">
      <c r="A17" s="262">
        <v>7</v>
      </c>
      <c r="B17" s="275" t="s">
        <v>43</v>
      </c>
      <c r="C17" s="272" t="s">
        <v>44</v>
      </c>
      <c r="D17" s="268">
        <v>45260</v>
      </c>
      <c r="E17" s="267">
        <v>24105</v>
      </c>
      <c r="F17" s="267">
        <v>24037.783333333336</v>
      </c>
      <c r="G17" s="269">
        <v>23907.566666666673</v>
      </c>
      <c r="H17" s="269">
        <v>23710.133333333335</v>
      </c>
      <c r="I17" s="269">
        <v>23579.916666666672</v>
      </c>
      <c r="J17" s="269">
        <v>24235.216666666674</v>
      </c>
      <c r="K17" s="269">
        <v>24365.433333333342</v>
      </c>
      <c r="L17" s="269">
        <v>24562.866666666676</v>
      </c>
      <c r="M17" s="270">
        <v>24168</v>
      </c>
      <c r="N17" s="270">
        <v>23840.35</v>
      </c>
      <c r="O17" s="270">
        <v>75640</v>
      </c>
      <c r="P17" s="271">
        <v>-1.5616866215512754E-2</v>
      </c>
    </row>
    <row r="18" spans="1:16" ht="12.75" customHeight="1">
      <c r="A18" s="262">
        <v>8</v>
      </c>
      <c r="B18" s="275" t="s">
        <v>45</v>
      </c>
      <c r="C18" s="273" t="s">
        <v>46</v>
      </c>
      <c r="D18" s="268">
        <v>45260</v>
      </c>
      <c r="E18" s="267">
        <v>168.35</v>
      </c>
      <c r="F18" s="267">
        <v>169.13333333333333</v>
      </c>
      <c r="G18" s="269">
        <v>165.96666666666664</v>
      </c>
      <c r="H18" s="269">
        <v>163.58333333333331</v>
      </c>
      <c r="I18" s="269">
        <v>160.41666666666663</v>
      </c>
      <c r="J18" s="269">
        <v>171.51666666666665</v>
      </c>
      <c r="K18" s="269">
        <v>174.68333333333334</v>
      </c>
      <c r="L18" s="269">
        <v>177.06666666666666</v>
      </c>
      <c r="M18" s="270">
        <v>172.3</v>
      </c>
      <c r="N18" s="270">
        <v>166.75</v>
      </c>
      <c r="O18" s="270">
        <v>58843800</v>
      </c>
      <c r="P18" s="271">
        <v>1.1944138184490996E-3</v>
      </c>
    </row>
    <row r="19" spans="1:16" ht="12.75" customHeight="1">
      <c r="A19" s="262">
        <v>9</v>
      </c>
      <c r="B19" s="275" t="s">
        <v>47</v>
      </c>
      <c r="C19" s="270" t="s">
        <v>48</v>
      </c>
      <c r="D19" s="268">
        <v>45260</v>
      </c>
      <c r="E19" s="267">
        <v>229.05</v>
      </c>
      <c r="F19" s="267">
        <v>229.55000000000004</v>
      </c>
      <c r="G19" s="269">
        <v>225.70000000000007</v>
      </c>
      <c r="H19" s="269">
        <v>222.35000000000002</v>
      </c>
      <c r="I19" s="269">
        <v>218.50000000000006</v>
      </c>
      <c r="J19" s="269">
        <v>232.90000000000009</v>
      </c>
      <c r="K19" s="269">
        <v>236.75000000000006</v>
      </c>
      <c r="L19" s="269">
        <v>240.10000000000011</v>
      </c>
      <c r="M19" s="270">
        <v>233.4</v>
      </c>
      <c r="N19" s="270">
        <v>226.2</v>
      </c>
      <c r="O19" s="270">
        <v>33295600</v>
      </c>
      <c r="P19" s="271">
        <v>-7.4242752837417769E-2</v>
      </c>
    </row>
    <row r="20" spans="1:16" ht="12.75" customHeight="1">
      <c r="A20" s="262">
        <v>10</v>
      </c>
      <c r="B20" s="275" t="s">
        <v>49</v>
      </c>
      <c r="C20" s="267" t="s">
        <v>50</v>
      </c>
      <c r="D20" s="268">
        <v>45260</v>
      </c>
      <c r="E20" s="267">
        <v>1820.05</v>
      </c>
      <c r="F20" s="267">
        <v>1821</v>
      </c>
      <c r="G20" s="269">
        <v>1811.1</v>
      </c>
      <c r="H20" s="269">
        <v>1802.1499999999999</v>
      </c>
      <c r="I20" s="269">
        <v>1792.2499999999998</v>
      </c>
      <c r="J20" s="269">
        <v>1829.95</v>
      </c>
      <c r="K20" s="269">
        <v>1839.8500000000001</v>
      </c>
      <c r="L20" s="269">
        <v>1848.8000000000002</v>
      </c>
      <c r="M20" s="270">
        <v>1830.9</v>
      </c>
      <c r="N20" s="270">
        <v>1812.05</v>
      </c>
      <c r="O20" s="270">
        <v>5064300</v>
      </c>
      <c r="P20" s="271">
        <v>8.2422504927432364E-3</v>
      </c>
    </row>
    <row r="21" spans="1:16" ht="12.75" customHeight="1">
      <c r="A21" s="262">
        <v>11</v>
      </c>
      <c r="B21" s="275" t="s">
        <v>45</v>
      </c>
      <c r="C21" s="267" t="s">
        <v>51</v>
      </c>
      <c r="D21" s="268">
        <v>45260</v>
      </c>
      <c r="E21" s="267">
        <v>2230.25</v>
      </c>
      <c r="F21" s="267">
        <v>2220.1666666666665</v>
      </c>
      <c r="G21" s="269">
        <v>2174.333333333333</v>
      </c>
      <c r="H21" s="269">
        <v>2118.4166666666665</v>
      </c>
      <c r="I21" s="269">
        <v>2072.583333333333</v>
      </c>
      <c r="J21" s="269">
        <v>2276.083333333333</v>
      </c>
      <c r="K21" s="269">
        <v>2321.9166666666661</v>
      </c>
      <c r="L21" s="269">
        <v>2377.833333333333</v>
      </c>
      <c r="M21" s="270">
        <v>2266</v>
      </c>
      <c r="N21" s="270">
        <v>2164.25</v>
      </c>
      <c r="O21" s="270">
        <v>10746000</v>
      </c>
      <c r="P21" s="271">
        <v>1.3138400469627932E-3</v>
      </c>
    </row>
    <row r="22" spans="1:16" ht="12.75" customHeight="1">
      <c r="A22" s="262">
        <v>12</v>
      </c>
      <c r="B22" s="275" t="s">
        <v>45</v>
      </c>
      <c r="C22" s="267" t="s">
        <v>52</v>
      </c>
      <c r="D22" s="268">
        <v>45260</v>
      </c>
      <c r="E22" s="267">
        <v>798.15</v>
      </c>
      <c r="F22" s="267">
        <v>795.58333333333337</v>
      </c>
      <c r="G22" s="269">
        <v>787.16666666666674</v>
      </c>
      <c r="H22" s="269">
        <v>776.18333333333339</v>
      </c>
      <c r="I22" s="269">
        <v>767.76666666666677</v>
      </c>
      <c r="J22" s="269">
        <v>806.56666666666672</v>
      </c>
      <c r="K22" s="269">
        <v>814.98333333333346</v>
      </c>
      <c r="L22" s="269">
        <v>825.9666666666667</v>
      </c>
      <c r="M22" s="270">
        <v>804</v>
      </c>
      <c r="N22" s="270">
        <v>784.6</v>
      </c>
      <c r="O22" s="270">
        <v>56047200</v>
      </c>
      <c r="P22" s="271">
        <v>-5.5641509701778542E-3</v>
      </c>
    </row>
    <row r="23" spans="1:16" ht="12.75" customHeight="1">
      <c r="A23" s="262">
        <v>13</v>
      </c>
      <c r="B23" s="275" t="s">
        <v>43</v>
      </c>
      <c r="C23" s="267" t="s">
        <v>53</v>
      </c>
      <c r="D23" s="268">
        <v>45260</v>
      </c>
      <c r="E23" s="267">
        <v>4552.8999999999996</v>
      </c>
      <c r="F23" s="267">
        <v>4560.0333333333328</v>
      </c>
      <c r="G23" s="269">
        <v>4531.8666666666659</v>
      </c>
      <c r="H23" s="269">
        <v>4510.833333333333</v>
      </c>
      <c r="I23" s="269">
        <v>4482.6666666666661</v>
      </c>
      <c r="J23" s="269">
        <v>4581.0666666666657</v>
      </c>
      <c r="K23" s="269">
        <v>4609.2333333333336</v>
      </c>
      <c r="L23" s="269">
        <v>4630.2666666666655</v>
      </c>
      <c r="M23" s="270">
        <v>4588.2</v>
      </c>
      <c r="N23" s="270">
        <v>4539</v>
      </c>
      <c r="O23" s="270">
        <v>860800</v>
      </c>
      <c r="P23" s="271">
        <v>-4.2491657397107897E-2</v>
      </c>
    </row>
    <row r="24" spans="1:16" ht="12.75" customHeight="1">
      <c r="A24" s="262">
        <v>14</v>
      </c>
      <c r="B24" s="275" t="s">
        <v>49</v>
      </c>
      <c r="C24" s="267" t="s">
        <v>54</v>
      </c>
      <c r="D24" s="268">
        <v>45260</v>
      </c>
      <c r="E24" s="267">
        <v>414.75</v>
      </c>
      <c r="F24" s="267">
        <v>414</v>
      </c>
      <c r="G24" s="269">
        <v>411.1</v>
      </c>
      <c r="H24" s="269">
        <v>407.45000000000005</v>
      </c>
      <c r="I24" s="269">
        <v>404.55000000000007</v>
      </c>
      <c r="J24" s="269">
        <v>417.65</v>
      </c>
      <c r="K24" s="269">
        <v>420.54999999999995</v>
      </c>
      <c r="L24" s="269">
        <v>424.19999999999993</v>
      </c>
      <c r="M24" s="270">
        <v>416.9</v>
      </c>
      <c r="N24" s="270">
        <v>410.35</v>
      </c>
      <c r="O24" s="270">
        <v>62638200</v>
      </c>
      <c r="P24" s="271">
        <v>1.9990034293753848E-2</v>
      </c>
    </row>
    <row r="25" spans="1:16" ht="12.75" customHeight="1">
      <c r="A25" s="262">
        <v>15</v>
      </c>
      <c r="B25" s="275" t="s">
        <v>45</v>
      </c>
      <c r="C25" s="267" t="s">
        <v>55</v>
      </c>
      <c r="D25" s="268">
        <v>45260</v>
      </c>
      <c r="E25" s="267">
        <v>5413.05</v>
      </c>
      <c r="F25" s="267">
        <v>5440.2500000000009</v>
      </c>
      <c r="G25" s="269">
        <v>5379.6500000000015</v>
      </c>
      <c r="H25" s="269">
        <v>5346.2500000000009</v>
      </c>
      <c r="I25" s="269">
        <v>5285.6500000000015</v>
      </c>
      <c r="J25" s="269">
        <v>5473.6500000000015</v>
      </c>
      <c r="K25" s="269">
        <v>5534.2500000000018</v>
      </c>
      <c r="L25" s="269">
        <v>5567.6500000000015</v>
      </c>
      <c r="M25" s="270">
        <v>5500.85</v>
      </c>
      <c r="N25" s="270">
        <v>5406.85</v>
      </c>
      <c r="O25" s="270">
        <v>2208250</v>
      </c>
      <c r="P25" s="271">
        <v>1.1334013374135782E-3</v>
      </c>
    </row>
    <row r="26" spans="1:16" ht="12.75" customHeight="1">
      <c r="A26" s="262">
        <v>16</v>
      </c>
      <c r="B26" s="275" t="s">
        <v>56</v>
      </c>
      <c r="C26" s="267" t="s">
        <v>57</v>
      </c>
      <c r="D26" s="268">
        <v>45260</v>
      </c>
      <c r="E26" s="267">
        <v>416.15</v>
      </c>
      <c r="F26" s="267">
        <v>418.01666666666665</v>
      </c>
      <c r="G26" s="269">
        <v>413.2833333333333</v>
      </c>
      <c r="H26" s="269">
        <v>410.41666666666663</v>
      </c>
      <c r="I26" s="269">
        <v>405.68333333333328</v>
      </c>
      <c r="J26" s="269">
        <v>420.88333333333333</v>
      </c>
      <c r="K26" s="269">
        <v>425.61666666666667</v>
      </c>
      <c r="L26" s="269">
        <v>428.48333333333335</v>
      </c>
      <c r="M26" s="270">
        <v>422.75</v>
      </c>
      <c r="N26" s="270">
        <v>415.15</v>
      </c>
      <c r="O26" s="270">
        <v>14810400</v>
      </c>
      <c r="P26" s="271">
        <v>0.10180852409257619</v>
      </c>
    </row>
    <row r="27" spans="1:16" ht="12.75" customHeight="1">
      <c r="A27" s="262">
        <v>17</v>
      </c>
      <c r="B27" s="275" t="s">
        <v>56</v>
      </c>
      <c r="C27" s="267" t="s">
        <v>58</v>
      </c>
      <c r="D27" s="268">
        <v>45260</v>
      </c>
      <c r="E27" s="267">
        <v>178.2</v>
      </c>
      <c r="F27" s="267">
        <v>177.85</v>
      </c>
      <c r="G27" s="269">
        <v>175.95</v>
      </c>
      <c r="H27" s="269">
        <v>173.7</v>
      </c>
      <c r="I27" s="269">
        <v>171.79999999999998</v>
      </c>
      <c r="J27" s="269">
        <v>180.1</v>
      </c>
      <c r="K27" s="269">
        <v>182.00000000000003</v>
      </c>
      <c r="L27" s="269">
        <v>184.25</v>
      </c>
      <c r="M27" s="270">
        <v>179.75</v>
      </c>
      <c r="N27" s="270">
        <v>175.6</v>
      </c>
      <c r="O27" s="270">
        <v>76750000</v>
      </c>
      <c r="P27" s="271">
        <v>-5.2059531896498486E-2</v>
      </c>
    </row>
    <row r="28" spans="1:16" ht="12.75" customHeight="1">
      <c r="A28" s="262">
        <v>18</v>
      </c>
      <c r="B28" s="275" t="s">
        <v>59</v>
      </c>
      <c r="C28" s="267" t="s">
        <v>60</v>
      </c>
      <c r="D28" s="268">
        <v>45260</v>
      </c>
      <c r="E28" s="267">
        <v>3134.95</v>
      </c>
      <c r="F28" s="267">
        <v>3127.6333333333332</v>
      </c>
      <c r="G28" s="269">
        <v>3116.8166666666666</v>
      </c>
      <c r="H28" s="269">
        <v>3098.6833333333334</v>
      </c>
      <c r="I28" s="269">
        <v>3087.8666666666668</v>
      </c>
      <c r="J28" s="269">
        <v>3145.7666666666664</v>
      </c>
      <c r="K28" s="269">
        <v>3156.583333333333</v>
      </c>
      <c r="L28" s="269">
        <v>3174.7166666666662</v>
      </c>
      <c r="M28" s="270">
        <v>3138.45</v>
      </c>
      <c r="N28" s="270">
        <v>3109.5</v>
      </c>
      <c r="O28" s="270">
        <v>5464000</v>
      </c>
      <c r="P28" s="271">
        <v>-3.8772781648019138E-2</v>
      </c>
    </row>
    <row r="29" spans="1:16" ht="12.75" customHeight="1">
      <c r="A29" s="262">
        <v>19</v>
      </c>
      <c r="B29" s="275" t="s">
        <v>45</v>
      </c>
      <c r="C29" s="267" t="s">
        <v>61</v>
      </c>
      <c r="D29" s="268">
        <v>45260</v>
      </c>
      <c r="E29" s="267">
        <v>1934.4</v>
      </c>
      <c r="F29" s="267">
        <v>1938.25</v>
      </c>
      <c r="G29" s="269">
        <v>1920.2</v>
      </c>
      <c r="H29" s="269">
        <v>1906</v>
      </c>
      <c r="I29" s="269">
        <v>1887.95</v>
      </c>
      <c r="J29" s="269">
        <v>1952.45</v>
      </c>
      <c r="K29" s="269">
        <v>1970.5000000000002</v>
      </c>
      <c r="L29" s="269">
        <v>1984.7</v>
      </c>
      <c r="M29" s="270">
        <v>1956.3</v>
      </c>
      <c r="N29" s="270">
        <v>1924.05</v>
      </c>
      <c r="O29" s="270">
        <v>3481729</v>
      </c>
      <c r="P29" s="271">
        <v>5.411111111111111E-2</v>
      </c>
    </row>
    <row r="30" spans="1:16" ht="12.75" customHeight="1">
      <c r="A30" s="262">
        <v>20</v>
      </c>
      <c r="B30" s="275" t="s">
        <v>45</v>
      </c>
      <c r="C30" s="272" t="s">
        <v>62</v>
      </c>
      <c r="D30" s="268">
        <v>45260</v>
      </c>
      <c r="E30" s="267">
        <v>6565</v>
      </c>
      <c r="F30" s="267">
        <v>6590.0666666666666</v>
      </c>
      <c r="G30" s="269">
        <v>6512.4833333333336</v>
      </c>
      <c r="H30" s="269">
        <v>6459.9666666666672</v>
      </c>
      <c r="I30" s="269">
        <v>6382.3833333333341</v>
      </c>
      <c r="J30" s="269">
        <v>6642.583333333333</v>
      </c>
      <c r="K30" s="269">
        <v>6720.166666666667</v>
      </c>
      <c r="L30" s="269">
        <v>6772.6833333333325</v>
      </c>
      <c r="M30" s="270">
        <v>6667.65</v>
      </c>
      <c r="N30" s="270">
        <v>6537.55</v>
      </c>
      <c r="O30" s="270">
        <v>369975</v>
      </c>
      <c r="P30" s="271">
        <v>-1.6350947158524427E-2</v>
      </c>
    </row>
    <row r="31" spans="1:16" ht="12.75" customHeight="1">
      <c r="A31" s="262">
        <v>21</v>
      </c>
      <c r="B31" s="275" t="s">
        <v>63</v>
      </c>
      <c r="C31" s="267" t="s">
        <v>64</v>
      </c>
      <c r="D31" s="268">
        <v>45260</v>
      </c>
      <c r="E31" s="267">
        <v>722.75</v>
      </c>
      <c r="F31" s="267">
        <v>719.56666666666661</v>
      </c>
      <c r="G31" s="269">
        <v>715.18333333333317</v>
      </c>
      <c r="H31" s="269">
        <v>707.61666666666656</v>
      </c>
      <c r="I31" s="269">
        <v>703.23333333333312</v>
      </c>
      <c r="J31" s="269">
        <v>727.13333333333321</v>
      </c>
      <c r="K31" s="269">
        <v>731.51666666666665</v>
      </c>
      <c r="L31" s="269">
        <v>739.08333333333326</v>
      </c>
      <c r="M31" s="270">
        <v>723.95</v>
      </c>
      <c r="N31" s="270">
        <v>712</v>
      </c>
      <c r="O31" s="270">
        <v>14677000</v>
      </c>
      <c r="P31" s="271">
        <v>-2.4848847252674239E-2</v>
      </c>
    </row>
    <row r="32" spans="1:16" ht="12.75" customHeight="1">
      <c r="A32" s="262">
        <v>22</v>
      </c>
      <c r="B32" s="275" t="s">
        <v>43</v>
      </c>
      <c r="C32" s="267" t="s">
        <v>65</v>
      </c>
      <c r="D32" s="268">
        <v>45260</v>
      </c>
      <c r="E32" s="267">
        <v>1034.3499999999999</v>
      </c>
      <c r="F32" s="267">
        <v>1036.5333333333331</v>
      </c>
      <c r="G32" s="269">
        <v>1028.5166666666662</v>
      </c>
      <c r="H32" s="269">
        <v>1022.6833333333332</v>
      </c>
      <c r="I32" s="269">
        <v>1014.6666666666663</v>
      </c>
      <c r="J32" s="269">
        <v>1042.3666666666661</v>
      </c>
      <c r="K32" s="269">
        <v>1050.383333333333</v>
      </c>
      <c r="L32" s="269">
        <v>1056.216666666666</v>
      </c>
      <c r="M32" s="270">
        <v>1044.55</v>
      </c>
      <c r="N32" s="270">
        <v>1030.7</v>
      </c>
      <c r="O32" s="270">
        <v>19441400</v>
      </c>
      <c r="P32" s="271">
        <v>1.6155924797332261E-2</v>
      </c>
    </row>
    <row r="33" spans="1:16" ht="12.75" customHeight="1">
      <c r="A33" s="262">
        <v>23</v>
      </c>
      <c r="B33" s="275" t="s">
        <v>63</v>
      </c>
      <c r="C33" s="267" t="s">
        <v>66</v>
      </c>
      <c r="D33" s="268">
        <v>45260</v>
      </c>
      <c r="E33" s="267">
        <v>1010.4</v>
      </c>
      <c r="F33" s="267">
        <v>1008.1333333333333</v>
      </c>
      <c r="G33" s="269">
        <v>1003.8666666666667</v>
      </c>
      <c r="H33" s="269">
        <v>997.33333333333337</v>
      </c>
      <c r="I33" s="269">
        <v>993.06666666666672</v>
      </c>
      <c r="J33" s="269">
        <v>1014.6666666666666</v>
      </c>
      <c r="K33" s="269">
        <v>1018.9333333333333</v>
      </c>
      <c r="L33" s="269">
        <v>1025.4666666666667</v>
      </c>
      <c r="M33" s="270">
        <v>1012.4</v>
      </c>
      <c r="N33" s="270">
        <v>1001.6</v>
      </c>
      <c r="O33" s="270">
        <v>51840625</v>
      </c>
      <c r="P33" s="271">
        <v>9.5545277507302819E-3</v>
      </c>
    </row>
    <row r="34" spans="1:16" ht="12.75" customHeight="1">
      <c r="A34" s="262">
        <v>24</v>
      </c>
      <c r="B34" s="275" t="s">
        <v>56</v>
      </c>
      <c r="C34" s="267" t="s">
        <v>67</v>
      </c>
      <c r="D34" s="268">
        <v>45260</v>
      </c>
      <c r="E34" s="267">
        <v>5925.9</v>
      </c>
      <c r="F34" s="267">
        <v>5929.2833333333328</v>
      </c>
      <c r="G34" s="269">
        <v>5898.6166666666659</v>
      </c>
      <c r="H34" s="269">
        <v>5871.333333333333</v>
      </c>
      <c r="I34" s="269">
        <v>5840.6666666666661</v>
      </c>
      <c r="J34" s="269">
        <v>5956.5666666666657</v>
      </c>
      <c r="K34" s="269">
        <v>5987.2333333333336</v>
      </c>
      <c r="L34" s="269">
        <v>6014.5166666666655</v>
      </c>
      <c r="M34" s="270">
        <v>5959.95</v>
      </c>
      <c r="N34" s="270">
        <v>5902</v>
      </c>
      <c r="O34" s="270">
        <v>2983000</v>
      </c>
      <c r="P34" s="271">
        <v>-2.3767641644508078E-2</v>
      </c>
    </row>
    <row r="35" spans="1:16" ht="12.75" customHeight="1">
      <c r="A35" s="262">
        <v>25</v>
      </c>
      <c r="B35" s="275" t="s">
        <v>68</v>
      </c>
      <c r="C35" s="267" t="s">
        <v>69</v>
      </c>
      <c r="D35" s="268">
        <v>45260</v>
      </c>
      <c r="E35" s="267">
        <v>1618.75</v>
      </c>
      <c r="F35" s="267">
        <v>1621.7666666666664</v>
      </c>
      <c r="G35" s="269">
        <v>1611.0833333333328</v>
      </c>
      <c r="H35" s="269">
        <v>1603.4166666666663</v>
      </c>
      <c r="I35" s="269">
        <v>1592.7333333333327</v>
      </c>
      <c r="J35" s="269">
        <v>1629.4333333333329</v>
      </c>
      <c r="K35" s="269">
        <v>1640.1166666666663</v>
      </c>
      <c r="L35" s="269">
        <v>1647.7833333333331</v>
      </c>
      <c r="M35" s="270">
        <v>1632.45</v>
      </c>
      <c r="N35" s="270">
        <v>1614.1</v>
      </c>
      <c r="O35" s="270">
        <v>8703500</v>
      </c>
      <c r="P35" s="271">
        <v>9.1599513015247266E-3</v>
      </c>
    </row>
    <row r="36" spans="1:16" ht="12.75" customHeight="1">
      <c r="A36" s="262">
        <v>26</v>
      </c>
      <c r="B36" s="275" t="s">
        <v>68</v>
      </c>
      <c r="C36" s="267" t="s">
        <v>70</v>
      </c>
      <c r="D36" s="268">
        <v>45260</v>
      </c>
      <c r="E36" s="267">
        <v>7034.8</v>
      </c>
      <c r="F36" s="267">
        <v>7062.4833333333336</v>
      </c>
      <c r="G36" s="269">
        <v>6997.3166666666675</v>
      </c>
      <c r="H36" s="269">
        <v>6959.8333333333339</v>
      </c>
      <c r="I36" s="269">
        <v>6894.6666666666679</v>
      </c>
      <c r="J36" s="269">
        <v>7099.9666666666672</v>
      </c>
      <c r="K36" s="269">
        <v>7165.1333333333332</v>
      </c>
      <c r="L36" s="269">
        <v>7202.6166666666668</v>
      </c>
      <c r="M36" s="270">
        <v>7127.65</v>
      </c>
      <c r="N36" s="270">
        <v>7025</v>
      </c>
      <c r="O36" s="270">
        <v>7422625</v>
      </c>
      <c r="P36" s="271">
        <v>-8.5812356979405029E-4</v>
      </c>
    </row>
    <row r="37" spans="1:16" ht="12.75" customHeight="1">
      <c r="A37" s="262">
        <v>27</v>
      </c>
      <c r="B37" s="275" t="s">
        <v>56</v>
      </c>
      <c r="C37" s="267" t="s">
        <v>71</v>
      </c>
      <c r="D37" s="268">
        <v>45260</v>
      </c>
      <c r="E37" s="267">
        <v>2578.6999999999998</v>
      </c>
      <c r="F37" s="267">
        <v>2574.4500000000003</v>
      </c>
      <c r="G37" s="269">
        <v>2558.2500000000005</v>
      </c>
      <c r="H37" s="269">
        <v>2537.8000000000002</v>
      </c>
      <c r="I37" s="269">
        <v>2521.6000000000004</v>
      </c>
      <c r="J37" s="269">
        <v>2594.9000000000005</v>
      </c>
      <c r="K37" s="269">
        <v>2611.1000000000004</v>
      </c>
      <c r="L37" s="269">
        <v>2631.5500000000006</v>
      </c>
      <c r="M37" s="270">
        <v>2590.65</v>
      </c>
      <c r="N37" s="270">
        <v>2554</v>
      </c>
      <c r="O37" s="270">
        <v>1926600</v>
      </c>
      <c r="P37" s="271">
        <v>-5.3081686818047771E-2</v>
      </c>
    </row>
    <row r="38" spans="1:16" ht="12.75" customHeight="1">
      <c r="A38" s="262">
        <v>28</v>
      </c>
      <c r="B38" s="275" t="s">
        <v>45</v>
      </c>
      <c r="C38" s="273" t="s">
        <v>72</v>
      </c>
      <c r="D38" s="268">
        <v>45260</v>
      </c>
      <c r="E38" s="267">
        <v>458.15</v>
      </c>
      <c r="F38" s="267">
        <v>460.08333333333331</v>
      </c>
      <c r="G38" s="269">
        <v>447.06666666666661</v>
      </c>
      <c r="H38" s="269">
        <v>435.98333333333329</v>
      </c>
      <c r="I38" s="269">
        <v>422.96666666666658</v>
      </c>
      <c r="J38" s="269">
        <v>471.16666666666663</v>
      </c>
      <c r="K38" s="269">
        <v>484.18333333333339</v>
      </c>
      <c r="L38" s="269">
        <v>495.26666666666665</v>
      </c>
      <c r="M38" s="270">
        <v>473.1</v>
      </c>
      <c r="N38" s="270">
        <v>449</v>
      </c>
      <c r="O38" s="270">
        <v>12033600</v>
      </c>
      <c r="P38" s="271">
        <v>-0.12158374211632796</v>
      </c>
    </row>
    <row r="39" spans="1:16" ht="12.75" customHeight="1">
      <c r="A39" s="262">
        <v>29</v>
      </c>
      <c r="B39" s="275" t="s">
        <v>63</v>
      </c>
      <c r="C39" s="267" t="s">
        <v>73</v>
      </c>
      <c r="D39" s="268">
        <v>45260</v>
      </c>
      <c r="E39" s="267">
        <v>213</v>
      </c>
      <c r="F39" s="267">
        <v>213.65</v>
      </c>
      <c r="G39" s="269">
        <v>211.65</v>
      </c>
      <c r="H39" s="269">
        <v>210.3</v>
      </c>
      <c r="I39" s="269">
        <v>208.3</v>
      </c>
      <c r="J39" s="269">
        <v>215</v>
      </c>
      <c r="K39" s="269">
        <v>217</v>
      </c>
      <c r="L39" s="269">
        <v>218.35</v>
      </c>
      <c r="M39" s="270">
        <v>215.65</v>
      </c>
      <c r="N39" s="270">
        <v>212.3</v>
      </c>
      <c r="O39" s="270">
        <v>78090000</v>
      </c>
      <c r="P39" s="271">
        <v>9.8080573718624761E-2</v>
      </c>
    </row>
    <row r="40" spans="1:16" ht="12.75" customHeight="1">
      <c r="A40" s="262">
        <v>30</v>
      </c>
      <c r="B40" s="275" t="s">
        <v>63</v>
      </c>
      <c r="C40" s="267" t="s">
        <v>74</v>
      </c>
      <c r="D40" s="268">
        <v>45260</v>
      </c>
      <c r="E40" s="267">
        <v>192.85</v>
      </c>
      <c r="F40" s="267">
        <v>193.6</v>
      </c>
      <c r="G40" s="269">
        <v>191.7</v>
      </c>
      <c r="H40" s="269">
        <v>190.54999999999998</v>
      </c>
      <c r="I40" s="269">
        <v>188.64999999999998</v>
      </c>
      <c r="J40" s="269">
        <v>194.75</v>
      </c>
      <c r="K40" s="269">
        <v>196.65000000000003</v>
      </c>
      <c r="L40" s="269">
        <v>197.8</v>
      </c>
      <c r="M40" s="270">
        <v>195.5</v>
      </c>
      <c r="N40" s="270">
        <v>192.45</v>
      </c>
      <c r="O40" s="270">
        <v>142023375</v>
      </c>
      <c r="P40" s="271">
        <v>1.1959502649648431E-3</v>
      </c>
    </row>
    <row r="41" spans="1:16" ht="12.75" customHeight="1">
      <c r="A41" s="262">
        <v>31</v>
      </c>
      <c r="B41" s="275" t="s">
        <v>59</v>
      </c>
      <c r="C41" s="267" t="s">
        <v>75</v>
      </c>
      <c r="D41" s="268">
        <v>45260</v>
      </c>
      <c r="E41" s="267">
        <v>1602.1</v>
      </c>
      <c r="F41" s="267">
        <v>1600.6833333333332</v>
      </c>
      <c r="G41" s="269">
        <v>1591.5666666666664</v>
      </c>
      <c r="H41" s="269">
        <v>1581.0333333333333</v>
      </c>
      <c r="I41" s="269">
        <v>1571.9166666666665</v>
      </c>
      <c r="J41" s="269">
        <v>1611.2166666666662</v>
      </c>
      <c r="K41" s="269">
        <v>1620.333333333333</v>
      </c>
      <c r="L41" s="269">
        <v>1630.8666666666661</v>
      </c>
      <c r="M41" s="270">
        <v>1609.8</v>
      </c>
      <c r="N41" s="270">
        <v>1590.15</v>
      </c>
      <c r="O41" s="270">
        <v>2469375</v>
      </c>
      <c r="P41" s="271">
        <v>-3.8264933547539071E-2</v>
      </c>
    </row>
    <row r="42" spans="1:16" ht="12.75" customHeight="1">
      <c r="A42" s="262">
        <v>32</v>
      </c>
      <c r="B42" s="275" t="s">
        <v>41</v>
      </c>
      <c r="C42" s="267" t="s">
        <v>76</v>
      </c>
      <c r="D42" s="268">
        <v>45260</v>
      </c>
      <c r="E42" s="267">
        <v>140.69999999999999</v>
      </c>
      <c r="F42" s="267">
        <v>140.29999999999998</v>
      </c>
      <c r="G42" s="269">
        <v>137.99999999999997</v>
      </c>
      <c r="H42" s="269">
        <v>135.29999999999998</v>
      </c>
      <c r="I42" s="269">
        <v>132.99999999999997</v>
      </c>
      <c r="J42" s="269">
        <v>142.99999999999997</v>
      </c>
      <c r="K42" s="269">
        <v>145.29999999999998</v>
      </c>
      <c r="L42" s="269">
        <v>147.99999999999997</v>
      </c>
      <c r="M42" s="270">
        <v>142.6</v>
      </c>
      <c r="N42" s="270">
        <v>137.6</v>
      </c>
      <c r="O42" s="270">
        <v>78705600</v>
      </c>
      <c r="P42" s="271">
        <v>8.6901763224181361E-2</v>
      </c>
    </row>
    <row r="43" spans="1:16" ht="12.75" customHeight="1">
      <c r="A43" s="262">
        <v>33</v>
      </c>
      <c r="B43" s="275" t="s">
        <v>59</v>
      </c>
      <c r="C43" s="267" t="s">
        <v>77</v>
      </c>
      <c r="D43" s="268">
        <v>45260</v>
      </c>
      <c r="E43" s="267">
        <v>574.20000000000005</v>
      </c>
      <c r="F43" s="267">
        <v>574.68333333333328</v>
      </c>
      <c r="G43" s="269">
        <v>571.56666666666661</v>
      </c>
      <c r="H43" s="269">
        <v>568.93333333333328</v>
      </c>
      <c r="I43" s="269">
        <v>565.81666666666661</v>
      </c>
      <c r="J43" s="269">
        <v>577.31666666666661</v>
      </c>
      <c r="K43" s="269">
        <v>580.43333333333317</v>
      </c>
      <c r="L43" s="269">
        <v>583.06666666666661</v>
      </c>
      <c r="M43" s="270">
        <v>577.79999999999995</v>
      </c>
      <c r="N43" s="270">
        <v>572.04999999999995</v>
      </c>
      <c r="O43" s="270">
        <v>10717080</v>
      </c>
      <c r="P43" s="271">
        <v>9.9390656736628294E-2</v>
      </c>
    </row>
    <row r="44" spans="1:16" ht="12.75" customHeight="1">
      <c r="A44" s="262">
        <v>34</v>
      </c>
      <c r="B44" s="275" t="s">
        <v>56</v>
      </c>
      <c r="C44" s="267" t="s">
        <v>78</v>
      </c>
      <c r="D44" s="268">
        <v>45260</v>
      </c>
      <c r="E44" s="267">
        <v>1114.75</v>
      </c>
      <c r="F44" s="267">
        <v>1109.6499999999999</v>
      </c>
      <c r="G44" s="269">
        <v>1099.7999999999997</v>
      </c>
      <c r="H44" s="269">
        <v>1084.8499999999999</v>
      </c>
      <c r="I44" s="269">
        <v>1074.9999999999998</v>
      </c>
      <c r="J44" s="269">
        <v>1124.5999999999997</v>
      </c>
      <c r="K44" s="269">
        <v>1134.4499999999996</v>
      </c>
      <c r="L44" s="269">
        <v>1149.3999999999996</v>
      </c>
      <c r="M44" s="270">
        <v>1119.5</v>
      </c>
      <c r="N44" s="270">
        <v>1094.7</v>
      </c>
      <c r="O44" s="270">
        <v>7025500</v>
      </c>
      <c r="P44" s="271">
        <v>2.9264810849393289E-3</v>
      </c>
    </row>
    <row r="45" spans="1:16" ht="12.75" customHeight="1">
      <c r="A45" s="262">
        <v>35</v>
      </c>
      <c r="B45" s="275" t="s">
        <v>79</v>
      </c>
      <c r="C45" s="267" t="s">
        <v>80</v>
      </c>
      <c r="D45" s="268">
        <v>45260</v>
      </c>
      <c r="E45" s="267">
        <v>975.2</v>
      </c>
      <c r="F45" s="267">
        <v>975.98333333333346</v>
      </c>
      <c r="G45" s="269">
        <v>972.6166666666669</v>
      </c>
      <c r="H45" s="269">
        <v>970.03333333333342</v>
      </c>
      <c r="I45" s="269">
        <v>966.66666666666686</v>
      </c>
      <c r="J45" s="269">
        <v>978.56666666666695</v>
      </c>
      <c r="K45" s="269">
        <v>981.93333333333351</v>
      </c>
      <c r="L45" s="269">
        <v>984.51666666666699</v>
      </c>
      <c r="M45" s="270">
        <v>979.35</v>
      </c>
      <c r="N45" s="270">
        <v>973.4</v>
      </c>
      <c r="O45" s="270">
        <v>38284050</v>
      </c>
      <c r="P45" s="271">
        <v>2.6871687691274165E-3</v>
      </c>
    </row>
    <row r="46" spans="1:16" ht="12.75" customHeight="1">
      <c r="A46" s="262">
        <v>36</v>
      </c>
      <c r="B46" s="275" t="s">
        <v>41</v>
      </c>
      <c r="C46" s="267" t="s">
        <v>81</v>
      </c>
      <c r="D46" s="268">
        <v>45260</v>
      </c>
      <c r="E46" s="267">
        <v>152.15</v>
      </c>
      <c r="F46" s="267">
        <v>149.98333333333332</v>
      </c>
      <c r="G46" s="269">
        <v>144.46666666666664</v>
      </c>
      <c r="H46" s="269">
        <v>136.78333333333333</v>
      </c>
      <c r="I46" s="269">
        <v>131.26666666666665</v>
      </c>
      <c r="J46" s="269">
        <v>157.66666666666663</v>
      </c>
      <c r="K46" s="269">
        <v>163.18333333333334</v>
      </c>
      <c r="L46" s="269">
        <v>170.86666666666662</v>
      </c>
      <c r="M46" s="270">
        <v>155.5</v>
      </c>
      <c r="N46" s="270">
        <v>142.30000000000001</v>
      </c>
      <c r="O46" s="270">
        <v>119411250</v>
      </c>
      <c r="P46" s="271">
        <v>0.18754242155275935</v>
      </c>
    </row>
    <row r="47" spans="1:16" ht="12.75" customHeight="1">
      <c r="A47" s="262">
        <v>37</v>
      </c>
      <c r="B47" s="275" t="s">
        <v>43</v>
      </c>
      <c r="C47" s="267" t="s">
        <v>82</v>
      </c>
      <c r="D47" s="268">
        <v>45260</v>
      </c>
      <c r="E47" s="267">
        <v>235.7</v>
      </c>
      <c r="F47" s="267">
        <v>236.48333333333332</v>
      </c>
      <c r="G47" s="269">
        <v>233.86666666666665</v>
      </c>
      <c r="H47" s="269">
        <v>232.03333333333333</v>
      </c>
      <c r="I47" s="269">
        <v>229.41666666666666</v>
      </c>
      <c r="J47" s="269">
        <v>238.31666666666663</v>
      </c>
      <c r="K47" s="269">
        <v>240.93333333333331</v>
      </c>
      <c r="L47" s="269">
        <v>242.76666666666662</v>
      </c>
      <c r="M47" s="270">
        <v>239.1</v>
      </c>
      <c r="N47" s="270">
        <v>234.65</v>
      </c>
      <c r="O47" s="270">
        <v>39332500</v>
      </c>
      <c r="P47" s="271">
        <v>-1.7547146247033844E-2</v>
      </c>
    </row>
    <row r="48" spans="1:16" ht="12.75" customHeight="1">
      <c r="A48" s="262">
        <v>38</v>
      </c>
      <c r="B48" s="275" t="s">
        <v>56</v>
      </c>
      <c r="C48" s="267" t="s">
        <v>83</v>
      </c>
      <c r="D48" s="268">
        <v>45260</v>
      </c>
      <c r="E48" s="267">
        <v>21095.4</v>
      </c>
      <c r="F48" s="267">
        <v>21159.583333333336</v>
      </c>
      <c r="G48" s="269">
        <v>20990.966666666671</v>
      </c>
      <c r="H48" s="269">
        <v>20886.533333333336</v>
      </c>
      <c r="I48" s="269">
        <v>20717.916666666672</v>
      </c>
      <c r="J48" s="269">
        <v>21264.01666666667</v>
      </c>
      <c r="K48" s="269">
        <v>21432.633333333339</v>
      </c>
      <c r="L48" s="269">
        <v>21537.066666666669</v>
      </c>
      <c r="M48" s="270">
        <v>21328.2</v>
      </c>
      <c r="N48" s="270">
        <v>21055.15</v>
      </c>
      <c r="O48" s="270">
        <v>161700</v>
      </c>
      <c r="P48" s="271">
        <v>7.0860927152317885E-2</v>
      </c>
    </row>
    <row r="49" spans="1:16" ht="12.75" customHeight="1">
      <c r="A49" s="262">
        <v>39</v>
      </c>
      <c r="B49" s="275" t="s">
        <v>84</v>
      </c>
      <c r="C49" s="267" t="s">
        <v>85</v>
      </c>
      <c r="D49" s="268">
        <v>45260</v>
      </c>
      <c r="E49" s="267">
        <v>409.9</v>
      </c>
      <c r="F49" s="267">
        <v>409.95</v>
      </c>
      <c r="G49" s="269">
        <v>406.95</v>
      </c>
      <c r="H49" s="269">
        <v>404</v>
      </c>
      <c r="I49" s="269">
        <v>401</v>
      </c>
      <c r="J49" s="269">
        <v>412.9</v>
      </c>
      <c r="K49" s="269">
        <v>415.9</v>
      </c>
      <c r="L49" s="269">
        <v>418.84999999999997</v>
      </c>
      <c r="M49" s="270">
        <v>412.95</v>
      </c>
      <c r="N49" s="270">
        <v>407</v>
      </c>
      <c r="O49" s="270">
        <v>35370000</v>
      </c>
      <c r="P49" s="271">
        <v>3.6392405063291139E-2</v>
      </c>
    </row>
    <row r="50" spans="1:16" ht="12.75" customHeight="1">
      <c r="A50" s="262">
        <v>40</v>
      </c>
      <c r="B50" s="275" t="s">
        <v>59</v>
      </c>
      <c r="C50" s="267" t="s">
        <v>86</v>
      </c>
      <c r="D50" s="268">
        <v>45260</v>
      </c>
      <c r="E50" s="267">
        <v>4650.3500000000004</v>
      </c>
      <c r="F50" s="267">
        <v>4669.2</v>
      </c>
      <c r="G50" s="269">
        <v>4623.45</v>
      </c>
      <c r="H50" s="269">
        <v>4596.55</v>
      </c>
      <c r="I50" s="269">
        <v>4550.8</v>
      </c>
      <c r="J50" s="269">
        <v>4696.0999999999995</v>
      </c>
      <c r="K50" s="269">
        <v>4741.8499999999995</v>
      </c>
      <c r="L50" s="269">
        <v>4768.7499999999991</v>
      </c>
      <c r="M50" s="270">
        <v>4714.95</v>
      </c>
      <c r="N50" s="270">
        <v>4642.3</v>
      </c>
      <c r="O50" s="270">
        <v>2150800</v>
      </c>
      <c r="P50" s="271">
        <v>1.3476580906606353E-2</v>
      </c>
    </row>
    <row r="51" spans="1:16" ht="12.75" customHeight="1">
      <c r="A51" s="262">
        <v>41</v>
      </c>
      <c r="B51" s="275" t="s">
        <v>87</v>
      </c>
      <c r="C51" s="272" t="s">
        <v>88</v>
      </c>
      <c r="D51" s="268">
        <v>45260</v>
      </c>
      <c r="E51" s="267">
        <v>614.4</v>
      </c>
      <c r="F51" s="267">
        <v>616.75</v>
      </c>
      <c r="G51" s="269">
        <v>609.6</v>
      </c>
      <c r="H51" s="269">
        <v>604.80000000000007</v>
      </c>
      <c r="I51" s="269">
        <v>597.65000000000009</v>
      </c>
      <c r="J51" s="269">
        <v>621.54999999999995</v>
      </c>
      <c r="K51" s="269">
        <v>628.70000000000005</v>
      </c>
      <c r="L51" s="269">
        <v>633.49999999999989</v>
      </c>
      <c r="M51" s="270">
        <v>623.9</v>
      </c>
      <c r="N51" s="270">
        <v>611.95000000000005</v>
      </c>
      <c r="O51" s="270">
        <v>6438000</v>
      </c>
      <c r="P51" s="271">
        <v>4.5248868778280547E-3</v>
      </c>
    </row>
    <row r="52" spans="1:16" ht="12.75" customHeight="1">
      <c r="A52" s="262">
        <v>42</v>
      </c>
      <c r="B52" s="275" t="s">
        <v>63</v>
      </c>
      <c r="C52" s="267" t="s">
        <v>89</v>
      </c>
      <c r="D52" s="268">
        <v>45260</v>
      </c>
      <c r="E52" s="267">
        <v>390.25</v>
      </c>
      <c r="F52" s="267">
        <v>392.0333333333333</v>
      </c>
      <c r="G52" s="269">
        <v>387.81666666666661</v>
      </c>
      <c r="H52" s="269">
        <v>385.38333333333333</v>
      </c>
      <c r="I52" s="269">
        <v>381.16666666666663</v>
      </c>
      <c r="J52" s="269">
        <v>394.46666666666658</v>
      </c>
      <c r="K52" s="269">
        <v>398.68333333333328</v>
      </c>
      <c r="L52" s="269">
        <v>401.11666666666656</v>
      </c>
      <c r="M52" s="270">
        <v>396.25</v>
      </c>
      <c r="N52" s="270">
        <v>389.6</v>
      </c>
      <c r="O52" s="270">
        <v>47314800</v>
      </c>
      <c r="P52" s="271">
        <v>1.4355174808983561E-2</v>
      </c>
    </row>
    <row r="53" spans="1:16" ht="12.75" customHeight="1">
      <c r="A53" s="262">
        <v>43</v>
      </c>
      <c r="B53" s="275" t="s">
        <v>68</v>
      </c>
      <c r="C53" s="274" t="s">
        <v>90</v>
      </c>
      <c r="D53" s="268">
        <v>45260</v>
      </c>
      <c r="E53" s="267">
        <v>752.8</v>
      </c>
      <c r="F53" s="267">
        <v>756.91666666666663</v>
      </c>
      <c r="G53" s="269">
        <v>746.33333333333326</v>
      </c>
      <c r="H53" s="269">
        <v>739.86666666666667</v>
      </c>
      <c r="I53" s="269">
        <v>729.2833333333333</v>
      </c>
      <c r="J53" s="269">
        <v>763.38333333333321</v>
      </c>
      <c r="K53" s="269">
        <v>773.96666666666647</v>
      </c>
      <c r="L53" s="269">
        <v>780.43333333333317</v>
      </c>
      <c r="M53" s="270">
        <v>767.5</v>
      </c>
      <c r="N53" s="270">
        <v>750.45</v>
      </c>
      <c r="O53" s="270">
        <v>4009200</v>
      </c>
      <c r="P53" s="271">
        <v>1.3556815380823269E-2</v>
      </c>
    </row>
    <row r="54" spans="1:16" ht="12.75" customHeight="1">
      <c r="A54" s="262">
        <v>44</v>
      </c>
      <c r="B54" s="275" t="s">
        <v>45</v>
      </c>
      <c r="C54" s="272" t="s">
        <v>91</v>
      </c>
      <c r="D54" s="268">
        <v>45260</v>
      </c>
      <c r="E54" s="267">
        <v>308.45</v>
      </c>
      <c r="F54" s="267">
        <v>309.45</v>
      </c>
      <c r="G54" s="269">
        <v>306</v>
      </c>
      <c r="H54" s="269">
        <v>303.55</v>
      </c>
      <c r="I54" s="269">
        <v>300.10000000000002</v>
      </c>
      <c r="J54" s="269">
        <v>311.89999999999998</v>
      </c>
      <c r="K54" s="269">
        <v>315.34999999999991</v>
      </c>
      <c r="L54" s="269">
        <v>317.79999999999995</v>
      </c>
      <c r="M54" s="270">
        <v>312.89999999999998</v>
      </c>
      <c r="N54" s="270">
        <v>307</v>
      </c>
      <c r="O54" s="270">
        <v>14360200</v>
      </c>
      <c r="P54" s="271">
        <v>1.3136729222520108E-2</v>
      </c>
    </row>
    <row r="55" spans="1:16" ht="12.75" customHeight="1">
      <c r="A55" s="262">
        <v>45</v>
      </c>
      <c r="B55" s="275" t="s">
        <v>68</v>
      </c>
      <c r="C55" s="267" t="s">
        <v>92</v>
      </c>
      <c r="D55" s="268">
        <v>45260</v>
      </c>
      <c r="E55" s="267">
        <v>1097.3499999999999</v>
      </c>
      <c r="F55" s="267">
        <v>1106.0166666666667</v>
      </c>
      <c r="G55" s="269">
        <v>1085.3833333333332</v>
      </c>
      <c r="H55" s="269">
        <v>1073.4166666666665</v>
      </c>
      <c r="I55" s="269">
        <v>1052.7833333333331</v>
      </c>
      <c r="J55" s="269">
        <v>1117.9833333333333</v>
      </c>
      <c r="K55" s="269">
        <v>1138.616666666667</v>
      </c>
      <c r="L55" s="269">
        <v>1150.5833333333335</v>
      </c>
      <c r="M55" s="270">
        <v>1126.6500000000001</v>
      </c>
      <c r="N55" s="270">
        <v>1094.05</v>
      </c>
      <c r="O55" s="270">
        <v>14281875</v>
      </c>
      <c r="P55" s="271">
        <v>-2.7494108405341712E-3</v>
      </c>
    </row>
    <row r="56" spans="1:16" ht="12.75" customHeight="1">
      <c r="A56" s="262">
        <v>46</v>
      </c>
      <c r="B56" s="275" t="s">
        <v>43</v>
      </c>
      <c r="C56" s="267" t="s">
        <v>93</v>
      </c>
      <c r="D56" s="268">
        <v>45260</v>
      </c>
      <c r="E56" s="267">
        <v>1198.55</v>
      </c>
      <c r="F56" s="267">
        <v>1195.6166666666666</v>
      </c>
      <c r="G56" s="269">
        <v>1183.4333333333332</v>
      </c>
      <c r="H56" s="269">
        <v>1168.3166666666666</v>
      </c>
      <c r="I56" s="269">
        <v>1156.1333333333332</v>
      </c>
      <c r="J56" s="269">
        <v>1210.7333333333331</v>
      </c>
      <c r="K56" s="269">
        <v>1222.9166666666665</v>
      </c>
      <c r="L56" s="269">
        <v>1238.0333333333331</v>
      </c>
      <c r="M56" s="270">
        <v>1207.8</v>
      </c>
      <c r="N56" s="270">
        <v>1180.5</v>
      </c>
      <c r="O56" s="270">
        <v>13014300</v>
      </c>
      <c r="P56" s="271">
        <v>-2.0435627772516572E-3</v>
      </c>
    </row>
    <row r="57" spans="1:16" ht="12.75" customHeight="1">
      <c r="A57" s="262">
        <v>47</v>
      </c>
      <c r="B57" s="275" t="s">
        <v>45</v>
      </c>
      <c r="C57" s="267" t="s">
        <v>94</v>
      </c>
      <c r="D57" s="268">
        <v>45260</v>
      </c>
      <c r="E57" s="267">
        <v>333.35</v>
      </c>
      <c r="F57" s="267">
        <v>334.41666666666669</v>
      </c>
      <c r="G57" s="269">
        <v>331.38333333333338</v>
      </c>
      <c r="H57" s="269">
        <v>329.41666666666669</v>
      </c>
      <c r="I57" s="269">
        <v>326.38333333333338</v>
      </c>
      <c r="J57" s="269">
        <v>336.38333333333338</v>
      </c>
      <c r="K57" s="269">
        <v>339.41666666666669</v>
      </c>
      <c r="L57" s="269">
        <v>341.38333333333338</v>
      </c>
      <c r="M57" s="270">
        <v>337.45</v>
      </c>
      <c r="N57" s="270">
        <v>332.45</v>
      </c>
      <c r="O57" s="270">
        <v>65100000</v>
      </c>
      <c r="P57" s="271">
        <v>-9.1731390034199504E-3</v>
      </c>
    </row>
    <row r="58" spans="1:16" ht="12.75" customHeight="1">
      <c r="A58" s="262">
        <v>48</v>
      </c>
      <c r="B58" s="275" t="s">
        <v>87</v>
      </c>
      <c r="C58" s="267" t="s">
        <v>95</v>
      </c>
      <c r="D58" s="268">
        <v>45260</v>
      </c>
      <c r="E58" s="267">
        <v>5621.05</v>
      </c>
      <c r="F58" s="267">
        <v>5610.166666666667</v>
      </c>
      <c r="G58" s="269">
        <v>5564.7833333333338</v>
      </c>
      <c r="H58" s="269">
        <v>5508.5166666666664</v>
      </c>
      <c r="I58" s="269">
        <v>5463.1333333333332</v>
      </c>
      <c r="J58" s="269">
        <v>5666.4333333333343</v>
      </c>
      <c r="K58" s="269">
        <v>5711.8166666666675</v>
      </c>
      <c r="L58" s="269">
        <v>5768.0833333333348</v>
      </c>
      <c r="M58" s="270">
        <v>5655.55</v>
      </c>
      <c r="N58" s="270">
        <v>5553.9</v>
      </c>
      <c r="O58" s="270">
        <v>1175250</v>
      </c>
      <c r="P58" s="271">
        <v>-1.0200178503123804E-3</v>
      </c>
    </row>
    <row r="59" spans="1:16" ht="12.75" customHeight="1">
      <c r="A59" s="262">
        <v>49</v>
      </c>
      <c r="B59" s="275" t="s">
        <v>59</v>
      </c>
      <c r="C59" s="267" t="s">
        <v>96</v>
      </c>
      <c r="D59" s="268">
        <v>45260</v>
      </c>
      <c r="E59" s="267">
        <v>2195.0500000000002</v>
      </c>
      <c r="F59" s="267">
        <v>2193.3333333333335</v>
      </c>
      <c r="G59" s="269">
        <v>2184.0666666666671</v>
      </c>
      <c r="H59" s="269">
        <v>2173.0833333333335</v>
      </c>
      <c r="I59" s="269">
        <v>2163.8166666666671</v>
      </c>
      <c r="J59" s="269">
        <v>2204.3166666666671</v>
      </c>
      <c r="K59" s="269">
        <v>2213.5833333333335</v>
      </c>
      <c r="L59" s="269">
        <v>2224.5666666666671</v>
      </c>
      <c r="M59" s="270">
        <v>2202.6</v>
      </c>
      <c r="N59" s="270">
        <v>2182.35</v>
      </c>
      <c r="O59" s="270">
        <v>3676750</v>
      </c>
      <c r="P59" s="271">
        <v>-2.288159241000837E-2</v>
      </c>
    </row>
    <row r="60" spans="1:16" ht="12.75" customHeight="1">
      <c r="A60" s="262">
        <v>50</v>
      </c>
      <c r="B60" s="275" t="s">
        <v>45</v>
      </c>
      <c r="C60" s="267" t="s">
        <v>97</v>
      </c>
      <c r="D60" s="268">
        <v>45260</v>
      </c>
      <c r="E60" s="267">
        <v>748.35</v>
      </c>
      <c r="F60" s="267">
        <v>748.61666666666667</v>
      </c>
      <c r="G60" s="269">
        <v>742.38333333333333</v>
      </c>
      <c r="H60" s="269">
        <v>736.41666666666663</v>
      </c>
      <c r="I60" s="269">
        <v>730.18333333333328</v>
      </c>
      <c r="J60" s="269">
        <v>754.58333333333337</v>
      </c>
      <c r="K60" s="269">
        <v>760.81666666666672</v>
      </c>
      <c r="L60" s="269">
        <v>766.78333333333342</v>
      </c>
      <c r="M60" s="270">
        <v>754.85</v>
      </c>
      <c r="N60" s="270">
        <v>742.65</v>
      </c>
      <c r="O60" s="270">
        <v>6598000</v>
      </c>
      <c r="P60" s="271">
        <v>7.1744771790566327E-3</v>
      </c>
    </row>
    <row r="61" spans="1:16" ht="12.75" customHeight="1">
      <c r="A61" s="262">
        <v>51</v>
      </c>
      <c r="B61" s="275" t="s">
        <v>45</v>
      </c>
      <c r="C61" s="274" t="s">
        <v>98</v>
      </c>
      <c r="D61" s="268">
        <v>45260</v>
      </c>
      <c r="E61" s="267">
        <v>1134.5999999999999</v>
      </c>
      <c r="F61" s="267">
        <v>1135.8833333333332</v>
      </c>
      <c r="G61" s="269">
        <v>1127.7666666666664</v>
      </c>
      <c r="H61" s="269">
        <v>1120.9333333333332</v>
      </c>
      <c r="I61" s="269">
        <v>1112.8166666666664</v>
      </c>
      <c r="J61" s="269">
        <v>1142.7166666666665</v>
      </c>
      <c r="K61" s="269">
        <v>1150.8333333333333</v>
      </c>
      <c r="L61" s="269">
        <v>1157.6666666666665</v>
      </c>
      <c r="M61" s="270">
        <v>1144</v>
      </c>
      <c r="N61" s="270">
        <v>1129.05</v>
      </c>
      <c r="O61" s="270">
        <v>1282400</v>
      </c>
      <c r="P61" s="271">
        <v>-9.9754299754299752E-2</v>
      </c>
    </row>
    <row r="62" spans="1:16" ht="12.75" customHeight="1">
      <c r="A62" s="262">
        <v>52</v>
      </c>
      <c r="B62" s="275" t="s">
        <v>41</v>
      </c>
      <c r="C62" s="272" t="s">
        <v>99</v>
      </c>
      <c r="D62" s="268">
        <v>45260</v>
      </c>
      <c r="E62" s="267">
        <v>284.8</v>
      </c>
      <c r="F62" s="267">
        <v>286.4666666666667</v>
      </c>
      <c r="G62" s="269">
        <v>282.13333333333338</v>
      </c>
      <c r="H62" s="269">
        <v>279.4666666666667</v>
      </c>
      <c r="I62" s="269">
        <v>275.13333333333338</v>
      </c>
      <c r="J62" s="269">
        <v>289.13333333333338</v>
      </c>
      <c r="K62" s="269">
        <v>293.46666666666664</v>
      </c>
      <c r="L62" s="269">
        <v>296.13333333333338</v>
      </c>
      <c r="M62" s="270">
        <v>290.8</v>
      </c>
      <c r="N62" s="270">
        <v>283.8</v>
      </c>
      <c r="O62" s="270">
        <v>12740400</v>
      </c>
      <c r="P62" s="271">
        <v>7.6879271070615035E-3</v>
      </c>
    </row>
    <row r="63" spans="1:16" ht="12.75" customHeight="1">
      <c r="A63" s="262">
        <v>53</v>
      </c>
      <c r="B63" s="275" t="s">
        <v>63</v>
      </c>
      <c r="C63" s="267" t="s">
        <v>100</v>
      </c>
      <c r="D63" s="268">
        <v>45260</v>
      </c>
      <c r="E63" s="267">
        <v>145.80000000000001</v>
      </c>
      <c r="F63" s="267">
        <v>146.28333333333333</v>
      </c>
      <c r="G63" s="269">
        <v>144.91666666666666</v>
      </c>
      <c r="H63" s="269">
        <v>144.03333333333333</v>
      </c>
      <c r="I63" s="269">
        <v>142.66666666666666</v>
      </c>
      <c r="J63" s="269">
        <v>147.16666666666666</v>
      </c>
      <c r="K63" s="269">
        <v>148.53333333333333</v>
      </c>
      <c r="L63" s="269">
        <v>149.41666666666666</v>
      </c>
      <c r="M63" s="270">
        <v>147.65</v>
      </c>
      <c r="N63" s="270">
        <v>145.4</v>
      </c>
      <c r="O63" s="270">
        <v>36680000</v>
      </c>
      <c r="P63" s="271">
        <v>6.034009873834339E-3</v>
      </c>
    </row>
    <row r="64" spans="1:16" ht="12.75" customHeight="1">
      <c r="A64" s="262">
        <v>54</v>
      </c>
      <c r="B64" s="275" t="s">
        <v>41</v>
      </c>
      <c r="C64" s="267" t="s">
        <v>101</v>
      </c>
      <c r="D64" s="268">
        <v>45260</v>
      </c>
      <c r="E64" s="267">
        <v>1876</v>
      </c>
      <c r="F64" s="267">
        <v>1870.3833333333332</v>
      </c>
      <c r="G64" s="269">
        <v>1857.8166666666664</v>
      </c>
      <c r="H64" s="269">
        <v>1839.6333333333332</v>
      </c>
      <c r="I64" s="269">
        <v>1827.0666666666664</v>
      </c>
      <c r="J64" s="269">
        <v>1888.5666666666664</v>
      </c>
      <c r="K64" s="269">
        <v>1901.133333333333</v>
      </c>
      <c r="L64" s="269">
        <v>1919.3166666666664</v>
      </c>
      <c r="M64" s="270">
        <v>1882.95</v>
      </c>
      <c r="N64" s="270">
        <v>1852.2</v>
      </c>
      <c r="O64" s="270">
        <v>3757200</v>
      </c>
      <c r="P64" s="271">
        <v>-1.0038732116038257E-2</v>
      </c>
    </row>
    <row r="65" spans="1:16" ht="12.75" customHeight="1">
      <c r="A65" s="262">
        <v>55</v>
      </c>
      <c r="B65" s="275" t="s">
        <v>59</v>
      </c>
      <c r="C65" s="267" t="s">
        <v>102</v>
      </c>
      <c r="D65" s="268">
        <v>45260</v>
      </c>
      <c r="E65" s="267">
        <v>536.5</v>
      </c>
      <c r="F65" s="267">
        <v>537.61666666666667</v>
      </c>
      <c r="G65" s="269">
        <v>533.93333333333339</v>
      </c>
      <c r="H65" s="269">
        <v>531.36666666666667</v>
      </c>
      <c r="I65" s="269">
        <v>527.68333333333339</v>
      </c>
      <c r="J65" s="269">
        <v>540.18333333333339</v>
      </c>
      <c r="K65" s="269">
        <v>543.86666666666656</v>
      </c>
      <c r="L65" s="269">
        <v>546.43333333333339</v>
      </c>
      <c r="M65" s="270">
        <v>541.29999999999995</v>
      </c>
      <c r="N65" s="270">
        <v>535.04999999999995</v>
      </c>
      <c r="O65" s="270">
        <v>20231250</v>
      </c>
      <c r="P65" s="271">
        <v>-1.1603053435114504E-2</v>
      </c>
    </row>
    <row r="66" spans="1:16" ht="12.75" customHeight="1">
      <c r="A66" s="262">
        <v>56</v>
      </c>
      <c r="B66" s="275" t="s">
        <v>49</v>
      </c>
      <c r="C66" s="272" t="s">
        <v>103</v>
      </c>
      <c r="D66" s="268">
        <v>45260</v>
      </c>
      <c r="E66" s="267">
        <v>2228.4</v>
      </c>
      <c r="F66" s="267">
        <v>2218.5666666666666</v>
      </c>
      <c r="G66" s="269">
        <v>2179.1333333333332</v>
      </c>
      <c r="H66" s="269">
        <v>2129.8666666666668</v>
      </c>
      <c r="I66" s="269">
        <v>2090.4333333333334</v>
      </c>
      <c r="J66" s="269">
        <v>2267.833333333333</v>
      </c>
      <c r="K66" s="269">
        <v>2307.2666666666664</v>
      </c>
      <c r="L66" s="269">
        <v>2356.5333333333328</v>
      </c>
      <c r="M66" s="270">
        <v>2258</v>
      </c>
      <c r="N66" s="270">
        <v>2169.3000000000002</v>
      </c>
      <c r="O66" s="270">
        <v>2105250</v>
      </c>
      <c r="P66" s="271">
        <v>-1.5663354763296319E-2</v>
      </c>
    </row>
    <row r="67" spans="1:16" ht="12.75" customHeight="1">
      <c r="A67" s="262">
        <v>57</v>
      </c>
      <c r="B67" s="275" t="s">
        <v>39</v>
      </c>
      <c r="C67" s="267" t="s">
        <v>104</v>
      </c>
      <c r="D67" s="268">
        <v>45260</v>
      </c>
      <c r="E67" s="267">
        <v>2200.3000000000002</v>
      </c>
      <c r="F67" s="267">
        <v>2213.2166666666667</v>
      </c>
      <c r="G67" s="269">
        <v>2183.6333333333332</v>
      </c>
      <c r="H67" s="269">
        <v>2166.9666666666667</v>
      </c>
      <c r="I67" s="269">
        <v>2137.3833333333332</v>
      </c>
      <c r="J67" s="269">
        <v>2229.8833333333332</v>
      </c>
      <c r="K67" s="269">
        <v>2259.4666666666662</v>
      </c>
      <c r="L67" s="269">
        <v>2276.1333333333332</v>
      </c>
      <c r="M67" s="270">
        <v>2242.8000000000002</v>
      </c>
      <c r="N67" s="270">
        <v>2196.5500000000002</v>
      </c>
      <c r="O67" s="270">
        <v>2609100</v>
      </c>
      <c r="P67" s="271">
        <v>1.3282069206571129E-2</v>
      </c>
    </row>
    <row r="68" spans="1:16" ht="12.75" customHeight="1">
      <c r="A68" s="262">
        <v>58</v>
      </c>
      <c r="B68" s="275" t="s">
        <v>45</v>
      </c>
      <c r="C68" s="272" t="s">
        <v>105</v>
      </c>
      <c r="D68" s="268">
        <v>45260</v>
      </c>
      <c r="E68" s="267">
        <v>137.1</v>
      </c>
      <c r="F68" s="267">
        <v>137.71666666666667</v>
      </c>
      <c r="G68" s="269">
        <v>134.98333333333335</v>
      </c>
      <c r="H68" s="269">
        <v>132.86666666666667</v>
      </c>
      <c r="I68" s="269">
        <v>130.13333333333335</v>
      </c>
      <c r="J68" s="269">
        <v>139.83333333333334</v>
      </c>
      <c r="K68" s="269">
        <v>142.56666666666663</v>
      </c>
      <c r="L68" s="269">
        <v>144.68333333333334</v>
      </c>
      <c r="M68" s="270">
        <v>140.44999999999999</v>
      </c>
      <c r="N68" s="270">
        <v>135.6</v>
      </c>
      <c r="O68" s="270">
        <v>14820600</v>
      </c>
      <c r="P68" s="271">
        <v>-3.0965987106223274E-2</v>
      </c>
    </row>
    <row r="69" spans="1:16" ht="12.75" customHeight="1">
      <c r="A69" s="262">
        <v>59</v>
      </c>
      <c r="B69" s="275" t="s">
        <v>43</v>
      </c>
      <c r="C69" s="267" t="s">
        <v>106</v>
      </c>
      <c r="D69" s="268">
        <v>45260</v>
      </c>
      <c r="E69" s="267">
        <v>3765.65</v>
      </c>
      <c r="F69" s="267">
        <v>3751.8833333333332</v>
      </c>
      <c r="G69" s="269">
        <v>3716.7666666666664</v>
      </c>
      <c r="H69" s="269">
        <v>3667.8833333333332</v>
      </c>
      <c r="I69" s="269">
        <v>3632.7666666666664</v>
      </c>
      <c r="J69" s="269">
        <v>3800.7666666666664</v>
      </c>
      <c r="K69" s="269">
        <v>3835.8833333333332</v>
      </c>
      <c r="L69" s="269">
        <v>3884.7666666666664</v>
      </c>
      <c r="M69" s="270">
        <v>3787</v>
      </c>
      <c r="N69" s="270">
        <v>3703</v>
      </c>
      <c r="O69" s="270">
        <v>2894000</v>
      </c>
      <c r="P69" s="271">
        <v>5.4587858027840538E-2</v>
      </c>
    </row>
    <row r="70" spans="1:16" ht="12.75" customHeight="1">
      <c r="A70" s="262">
        <v>60</v>
      </c>
      <c r="B70" s="275" t="s">
        <v>45</v>
      </c>
      <c r="C70" s="274" t="s">
        <v>107</v>
      </c>
      <c r="D70" s="268">
        <v>45260</v>
      </c>
      <c r="E70" s="267">
        <v>5284.5</v>
      </c>
      <c r="F70" s="267">
        <v>5310.75</v>
      </c>
      <c r="G70" s="269">
        <v>5248.75</v>
      </c>
      <c r="H70" s="269">
        <v>5213</v>
      </c>
      <c r="I70" s="269">
        <v>5151</v>
      </c>
      <c r="J70" s="269">
        <v>5346.5</v>
      </c>
      <c r="K70" s="269">
        <v>5408.5</v>
      </c>
      <c r="L70" s="269">
        <v>5444.25</v>
      </c>
      <c r="M70" s="270">
        <v>5372.75</v>
      </c>
      <c r="N70" s="270">
        <v>5275</v>
      </c>
      <c r="O70" s="270">
        <v>1291400</v>
      </c>
      <c r="P70" s="271">
        <v>1.1118070779830879E-2</v>
      </c>
    </row>
    <row r="71" spans="1:16" ht="12.75" customHeight="1">
      <c r="A71" s="262">
        <v>61</v>
      </c>
      <c r="B71" s="275" t="s">
        <v>108</v>
      </c>
      <c r="C71" s="267" t="s">
        <v>109</v>
      </c>
      <c r="D71" s="268">
        <v>45260</v>
      </c>
      <c r="E71" s="267">
        <v>630.95000000000005</v>
      </c>
      <c r="F71" s="267">
        <v>634.0333333333333</v>
      </c>
      <c r="G71" s="269">
        <v>626.66666666666663</v>
      </c>
      <c r="H71" s="269">
        <v>622.38333333333333</v>
      </c>
      <c r="I71" s="269">
        <v>615.01666666666665</v>
      </c>
      <c r="J71" s="269">
        <v>638.31666666666661</v>
      </c>
      <c r="K71" s="269">
        <v>645.68333333333339</v>
      </c>
      <c r="L71" s="269">
        <v>649.96666666666658</v>
      </c>
      <c r="M71" s="270">
        <v>641.4</v>
      </c>
      <c r="N71" s="270">
        <v>629.75</v>
      </c>
      <c r="O71" s="270">
        <v>38728800</v>
      </c>
      <c r="P71" s="271">
        <v>1.4933651917907582E-3</v>
      </c>
    </row>
    <row r="72" spans="1:16" ht="12.75" customHeight="1">
      <c r="A72" s="262">
        <v>62</v>
      </c>
      <c r="B72" s="275" t="s">
        <v>43</v>
      </c>
      <c r="C72" s="267" t="s">
        <v>110</v>
      </c>
      <c r="D72" s="268">
        <v>45260</v>
      </c>
      <c r="E72" s="267">
        <v>5647.4</v>
      </c>
      <c r="F72" s="267">
        <v>5677.8166666666666</v>
      </c>
      <c r="G72" s="269">
        <v>5600.583333333333</v>
      </c>
      <c r="H72" s="269">
        <v>5553.7666666666664</v>
      </c>
      <c r="I72" s="269">
        <v>5476.5333333333328</v>
      </c>
      <c r="J72" s="269">
        <v>5724.6333333333332</v>
      </c>
      <c r="K72" s="269">
        <v>5801.8666666666668</v>
      </c>
      <c r="L72" s="269">
        <v>5848.6833333333334</v>
      </c>
      <c r="M72" s="270">
        <v>5755.05</v>
      </c>
      <c r="N72" s="270">
        <v>5631</v>
      </c>
      <c r="O72" s="270">
        <v>3293250</v>
      </c>
      <c r="P72" s="271">
        <v>2.091970636339432E-3</v>
      </c>
    </row>
    <row r="73" spans="1:16" ht="12.75" customHeight="1">
      <c r="A73" s="262">
        <v>63</v>
      </c>
      <c r="B73" s="275" t="s">
        <v>56</v>
      </c>
      <c r="C73" s="267" t="s">
        <v>111</v>
      </c>
      <c r="D73" s="268">
        <v>45260</v>
      </c>
      <c r="E73" s="267">
        <v>3856.95</v>
      </c>
      <c r="F73" s="267">
        <v>3872.1999999999994</v>
      </c>
      <c r="G73" s="269">
        <v>3837.0499999999988</v>
      </c>
      <c r="H73" s="269">
        <v>3817.1499999999996</v>
      </c>
      <c r="I73" s="269">
        <v>3781.9999999999991</v>
      </c>
      <c r="J73" s="269">
        <v>3892.0999999999985</v>
      </c>
      <c r="K73" s="269">
        <v>3927.2499999999991</v>
      </c>
      <c r="L73" s="269">
        <v>3947.1499999999983</v>
      </c>
      <c r="M73" s="270">
        <v>3907.35</v>
      </c>
      <c r="N73" s="270">
        <v>3852.3</v>
      </c>
      <c r="O73" s="270">
        <v>3231025</v>
      </c>
      <c r="P73" s="271">
        <v>9.4587206123564783E-3</v>
      </c>
    </row>
    <row r="74" spans="1:16" ht="12.75" customHeight="1">
      <c r="A74" s="262">
        <v>64</v>
      </c>
      <c r="B74" s="275" t="s">
        <v>56</v>
      </c>
      <c r="C74" s="267" t="s">
        <v>112</v>
      </c>
      <c r="D74" s="268">
        <v>45260</v>
      </c>
      <c r="E74" s="267">
        <v>3238.15</v>
      </c>
      <c r="F74" s="267">
        <v>3239.1833333333338</v>
      </c>
      <c r="G74" s="269">
        <v>3216.0666666666675</v>
      </c>
      <c r="H74" s="269">
        <v>3193.9833333333336</v>
      </c>
      <c r="I74" s="269">
        <v>3170.8666666666672</v>
      </c>
      <c r="J74" s="269">
        <v>3261.2666666666678</v>
      </c>
      <c r="K74" s="269">
        <v>3284.3833333333337</v>
      </c>
      <c r="L74" s="269">
        <v>3306.4666666666681</v>
      </c>
      <c r="M74" s="270">
        <v>3262.3</v>
      </c>
      <c r="N74" s="270">
        <v>3217.1</v>
      </c>
      <c r="O74" s="270">
        <v>1816375</v>
      </c>
      <c r="P74" s="271">
        <v>-5.1959236400172241E-2</v>
      </c>
    </row>
    <row r="75" spans="1:16" ht="12.75" customHeight="1">
      <c r="A75" s="262">
        <v>65</v>
      </c>
      <c r="B75" s="275" t="s">
        <v>56</v>
      </c>
      <c r="C75" s="267" t="s">
        <v>113</v>
      </c>
      <c r="D75" s="268">
        <v>45260</v>
      </c>
      <c r="E75" s="267">
        <v>281.75</v>
      </c>
      <c r="F75" s="267">
        <v>282.8</v>
      </c>
      <c r="G75" s="269">
        <v>279.95000000000005</v>
      </c>
      <c r="H75" s="269">
        <v>278.15000000000003</v>
      </c>
      <c r="I75" s="269">
        <v>275.30000000000007</v>
      </c>
      <c r="J75" s="269">
        <v>284.60000000000002</v>
      </c>
      <c r="K75" s="269">
        <v>287.45000000000005</v>
      </c>
      <c r="L75" s="269">
        <v>289.25</v>
      </c>
      <c r="M75" s="270">
        <v>285.64999999999998</v>
      </c>
      <c r="N75" s="270">
        <v>281</v>
      </c>
      <c r="O75" s="270">
        <v>20048400</v>
      </c>
      <c r="P75" s="271">
        <v>-3.299183886091335E-2</v>
      </c>
    </row>
    <row r="76" spans="1:16" ht="12.75" customHeight="1">
      <c r="A76" s="262">
        <v>66</v>
      </c>
      <c r="B76" s="275" t="s">
        <v>63</v>
      </c>
      <c r="C76" s="267" t="s">
        <v>114</v>
      </c>
      <c r="D76" s="268">
        <v>45260</v>
      </c>
      <c r="E76" s="267">
        <v>147.19999999999999</v>
      </c>
      <c r="F76" s="267">
        <v>147.36666666666665</v>
      </c>
      <c r="G76" s="269">
        <v>146.2833333333333</v>
      </c>
      <c r="H76" s="269">
        <v>145.36666666666665</v>
      </c>
      <c r="I76" s="269">
        <v>144.2833333333333</v>
      </c>
      <c r="J76" s="269">
        <v>148.2833333333333</v>
      </c>
      <c r="K76" s="269">
        <v>149.36666666666662</v>
      </c>
      <c r="L76" s="269">
        <v>150.2833333333333</v>
      </c>
      <c r="M76" s="270">
        <v>148.44999999999999</v>
      </c>
      <c r="N76" s="270">
        <v>146.44999999999999</v>
      </c>
      <c r="O76" s="270">
        <v>111345000</v>
      </c>
      <c r="P76" s="271">
        <v>8.8796266932451417E-3</v>
      </c>
    </row>
    <row r="77" spans="1:16" ht="12.75" customHeight="1">
      <c r="A77" s="262">
        <v>67</v>
      </c>
      <c r="B77" s="275" t="s">
        <v>84</v>
      </c>
      <c r="C77" s="267" t="s">
        <v>115</v>
      </c>
      <c r="D77" s="268">
        <v>45260</v>
      </c>
      <c r="E77" s="267">
        <v>124.5</v>
      </c>
      <c r="F77" s="267">
        <v>124.81666666666666</v>
      </c>
      <c r="G77" s="269">
        <v>123.78333333333333</v>
      </c>
      <c r="H77" s="269">
        <v>123.06666666666666</v>
      </c>
      <c r="I77" s="269">
        <v>122.03333333333333</v>
      </c>
      <c r="J77" s="269">
        <v>125.53333333333333</v>
      </c>
      <c r="K77" s="269">
        <v>126.56666666666666</v>
      </c>
      <c r="L77" s="269">
        <v>127.28333333333333</v>
      </c>
      <c r="M77" s="270">
        <v>125.85</v>
      </c>
      <c r="N77" s="270">
        <v>124.1</v>
      </c>
      <c r="O77" s="270">
        <v>145000050</v>
      </c>
      <c r="P77" s="271">
        <v>8.2392237951328141E-3</v>
      </c>
    </row>
    <row r="78" spans="1:16" ht="12.75" customHeight="1">
      <c r="A78" s="262">
        <v>68</v>
      </c>
      <c r="B78" s="275" t="s">
        <v>43</v>
      </c>
      <c r="C78" s="267" t="s">
        <v>116</v>
      </c>
      <c r="D78" s="268">
        <v>45260</v>
      </c>
      <c r="E78" s="267">
        <v>787.45</v>
      </c>
      <c r="F78" s="267">
        <v>789.35</v>
      </c>
      <c r="G78" s="269">
        <v>778</v>
      </c>
      <c r="H78" s="269">
        <v>768.55</v>
      </c>
      <c r="I78" s="269">
        <v>757.19999999999993</v>
      </c>
      <c r="J78" s="269">
        <v>798.80000000000007</v>
      </c>
      <c r="K78" s="269">
        <v>810.1500000000002</v>
      </c>
      <c r="L78" s="269">
        <v>819.60000000000014</v>
      </c>
      <c r="M78" s="270">
        <v>800.7</v>
      </c>
      <c r="N78" s="270">
        <v>779.9</v>
      </c>
      <c r="O78" s="270">
        <v>11178775</v>
      </c>
      <c r="P78" s="271">
        <v>3.9065043297089657E-3</v>
      </c>
    </row>
    <row r="79" spans="1:16" ht="12.75" customHeight="1">
      <c r="A79" s="262">
        <v>69</v>
      </c>
      <c r="B79" s="275" t="s">
        <v>117</v>
      </c>
      <c r="C79" s="267" t="s">
        <v>118</v>
      </c>
      <c r="D79" s="268">
        <v>45260</v>
      </c>
      <c r="E79" s="267">
        <v>60.25</v>
      </c>
      <c r="F79" s="267">
        <v>59.45000000000001</v>
      </c>
      <c r="G79" s="269">
        <v>58.000000000000021</v>
      </c>
      <c r="H79" s="269">
        <v>55.750000000000014</v>
      </c>
      <c r="I79" s="269">
        <v>54.300000000000026</v>
      </c>
      <c r="J79" s="269">
        <v>61.700000000000017</v>
      </c>
      <c r="K79" s="269">
        <v>63.150000000000006</v>
      </c>
      <c r="L79" s="269">
        <v>65.400000000000006</v>
      </c>
      <c r="M79" s="270">
        <v>60.9</v>
      </c>
      <c r="N79" s="270">
        <v>57.2</v>
      </c>
      <c r="O79" s="270">
        <v>154552500</v>
      </c>
      <c r="P79" s="271">
        <v>0.11005171299288946</v>
      </c>
    </row>
    <row r="80" spans="1:16" ht="12.75" customHeight="1">
      <c r="A80" s="262">
        <v>70</v>
      </c>
      <c r="B80" s="275" t="s">
        <v>45</v>
      </c>
      <c r="C80" s="273" t="s">
        <v>119</v>
      </c>
      <c r="D80" s="268">
        <v>45260</v>
      </c>
      <c r="E80" s="267">
        <v>694.2</v>
      </c>
      <c r="F80" s="267">
        <v>697.81666666666661</v>
      </c>
      <c r="G80" s="269">
        <v>687.48333333333323</v>
      </c>
      <c r="H80" s="269">
        <v>680.76666666666665</v>
      </c>
      <c r="I80" s="269">
        <v>670.43333333333328</v>
      </c>
      <c r="J80" s="269">
        <v>704.53333333333319</v>
      </c>
      <c r="K80" s="269">
        <v>714.86666666666667</v>
      </c>
      <c r="L80" s="269">
        <v>721.58333333333314</v>
      </c>
      <c r="M80" s="270">
        <v>708.15</v>
      </c>
      <c r="N80" s="270">
        <v>691.1</v>
      </c>
      <c r="O80" s="270">
        <v>9467900</v>
      </c>
      <c r="P80" s="271">
        <v>-7.9008309494619268E-3</v>
      </c>
    </row>
    <row r="81" spans="1:16" ht="12.75" customHeight="1">
      <c r="A81" s="262">
        <v>71</v>
      </c>
      <c r="B81" s="275" t="s">
        <v>59</v>
      </c>
      <c r="C81" s="267" t="s">
        <v>120</v>
      </c>
      <c r="D81" s="268">
        <v>45260</v>
      </c>
      <c r="E81" s="267">
        <v>1009.35</v>
      </c>
      <c r="F81" s="267">
        <v>1009.9499999999999</v>
      </c>
      <c r="G81" s="269">
        <v>1004.3999999999999</v>
      </c>
      <c r="H81" s="269">
        <v>999.44999999999993</v>
      </c>
      <c r="I81" s="269">
        <v>993.89999999999986</v>
      </c>
      <c r="J81" s="269">
        <v>1014.8999999999999</v>
      </c>
      <c r="K81" s="269">
        <v>1020.4499999999998</v>
      </c>
      <c r="L81" s="269">
        <v>1025.3999999999999</v>
      </c>
      <c r="M81" s="270">
        <v>1015.5</v>
      </c>
      <c r="N81" s="270">
        <v>1005</v>
      </c>
      <c r="O81" s="270">
        <v>9199000</v>
      </c>
      <c r="P81" s="271">
        <v>1.8207980519121147E-2</v>
      </c>
    </row>
    <row r="82" spans="1:16" ht="12.75" customHeight="1">
      <c r="A82" s="262">
        <v>72</v>
      </c>
      <c r="B82" s="275" t="s">
        <v>108</v>
      </c>
      <c r="C82" s="267" t="s">
        <v>121</v>
      </c>
      <c r="D82" s="268">
        <v>45260</v>
      </c>
      <c r="E82" s="267">
        <v>1844.4</v>
      </c>
      <c r="F82" s="267">
        <v>1848.3333333333333</v>
      </c>
      <c r="G82" s="269">
        <v>1832.5166666666664</v>
      </c>
      <c r="H82" s="269">
        <v>1820.6333333333332</v>
      </c>
      <c r="I82" s="269">
        <v>1804.8166666666664</v>
      </c>
      <c r="J82" s="269">
        <v>1860.2166666666665</v>
      </c>
      <c r="K82" s="269">
        <v>1876.0333333333335</v>
      </c>
      <c r="L82" s="269">
        <v>1887.9166666666665</v>
      </c>
      <c r="M82" s="270">
        <v>1864.15</v>
      </c>
      <c r="N82" s="270">
        <v>1836.45</v>
      </c>
      <c r="O82" s="270">
        <v>3650375</v>
      </c>
      <c r="P82" s="271">
        <v>3.8092665135755772E-2</v>
      </c>
    </row>
    <row r="83" spans="1:16" ht="12.75" customHeight="1">
      <c r="A83" s="262">
        <v>73</v>
      </c>
      <c r="B83" s="275" t="s">
        <v>43</v>
      </c>
      <c r="C83" s="267" t="s">
        <v>122</v>
      </c>
      <c r="D83" s="268">
        <v>45260</v>
      </c>
      <c r="E83" s="267">
        <v>386.65</v>
      </c>
      <c r="F83" s="267">
        <v>382.66666666666669</v>
      </c>
      <c r="G83" s="269">
        <v>375.48333333333335</v>
      </c>
      <c r="H83" s="269">
        <v>364.31666666666666</v>
      </c>
      <c r="I83" s="269">
        <v>357.13333333333333</v>
      </c>
      <c r="J83" s="269">
        <v>393.83333333333337</v>
      </c>
      <c r="K83" s="269">
        <v>401.01666666666665</v>
      </c>
      <c r="L83" s="269">
        <v>412.18333333333339</v>
      </c>
      <c r="M83" s="270">
        <v>389.85</v>
      </c>
      <c r="N83" s="270">
        <v>371.5</v>
      </c>
      <c r="O83" s="270">
        <v>13594000</v>
      </c>
      <c r="P83" s="271">
        <v>4.7303543913713407E-2</v>
      </c>
    </row>
    <row r="84" spans="1:16" ht="12.75" customHeight="1">
      <c r="A84" s="262">
        <v>74</v>
      </c>
      <c r="B84" s="275" t="s">
        <v>49</v>
      </c>
      <c r="C84" s="267" t="s">
        <v>123</v>
      </c>
      <c r="D84" s="268">
        <v>45260</v>
      </c>
      <c r="E84" s="267">
        <v>1950.2</v>
      </c>
      <c r="F84" s="267">
        <v>1956.8333333333333</v>
      </c>
      <c r="G84" s="269">
        <v>1939.9666666666665</v>
      </c>
      <c r="H84" s="269">
        <v>1929.7333333333331</v>
      </c>
      <c r="I84" s="269">
        <v>1912.8666666666663</v>
      </c>
      <c r="J84" s="269">
        <v>1967.0666666666666</v>
      </c>
      <c r="K84" s="269">
        <v>1983.9333333333334</v>
      </c>
      <c r="L84" s="269">
        <v>1994.1666666666667</v>
      </c>
      <c r="M84" s="270">
        <v>1973.7</v>
      </c>
      <c r="N84" s="270">
        <v>1946.6</v>
      </c>
      <c r="O84" s="270">
        <v>10564000</v>
      </c>
      <c r="P84" s="271">
        <v>-6.2910038644738023E-4</v>
      </c>
    </row>
    <row r="85" spans="1:16" ht="12.75" customHeight="1">
      <c r="A85" s="262">
        <v>75</v>
      </c>
      <c r="B85" s="275" t="s">
        <v>84</v>
      </c>
      <c r="C85" s="267" t="s">
        <v>124</v>
      </c>
      <c r="D85" s="268">
        <v>45260</v>
      </c>
      <c r="E85" s="267">
        <v>426.35</v>
      </c>
      <c r="F85" s="267">
        <v>428.0333333333333</v>
      </c>
      <c r="G85" s="269">
        <v>423.86666666666662</v>
      </c>
      <c r="H85" s="269">
        <v>421.38333333333333</v>
      </c>
      <c r="I85" s="269">
        <v>417.21666666666664</v>
      </c>
      <c r="J85" s="269">
        <v>430.51666666666659</v>
      </c>
      <c r="K85" s="269">
        <v>434.68333333333334</v>
      </c>
      <c r="L85" s="269">
        <v>437.16666666666657</v>
      </c>
      <c r="M85" s="270">
        <v>432.2</v>
      </c>
      <c r="N85" s="270">
        <v>425.55</v>
      </c>
      <c r="O85" s="270">
        <v>8185000</v>
      </c>
      <c r="P85" s="271">
        <v>-6.3635063635063632E-2</v>
      </c>
    </row>
    <row r="86" spans="1:16" ht="12.75" customHeight="1">
      <c r="A86" s="262">
        <v>76</v>
      </c>
      <c r="B86" s="275" t="s">
        <v>45</v>
      </c>
      <c r="C86" s="274" t="s">
        <v>125</v>
      </c>
      <c r="D86" s="268">
        <v>45260</v>
      </c>
      <c r="E86" s="267">
        <v>2243.6999999999998</v>
      </c>
      <c r="F86" s="267">
        <v>2214.35</v>
      </c>
      <c r="G86" s="269">
        <v>2171.6999999999998</v>
      </c>
      <c r="H86" s="269">
        <v>2099.6999999999998</v>
      </c>
      <c r="I86" s="269">
        <v>2057.0499999999997</v>
      </c>
      <c r="J86" s="269">
        <v>2286.35</v>
      </c>
      <c r="K86" s="269">
        <v>2329.0000000000005</v>
      </c>
      <c r="L86" s="269">
        <v>2401</v>
      </c>
      <c r="M86" s="270">
        <v>2257</v>
      </c>
      <c r="N86" s="270">
        <v>2142.35</v>
      </c>
      <c r="O86" s="270">
        <v>8280600</v>
      </c>
      <c r="P86" s="271">
        <v>0.10469863123349075</v>
      </c>
    </row>
    <row r="87" spans="1:16" ht="12.75" customHeight="1">
      <c r="A87" s="262">
        <v>77</v>
      </c>
      <c r="B87" s="275" t="s">
        <v>41</v>
      </c>
      <c r="C87" s="267" t="s">
        <v>126</v>
      </c>
      <c r="D87" s="268">
        <v>45260</v>
      </c>
      <c r="E87" s="267">
        <v>1294.55</v>
      </c>
      <c r="F87" s="267">
        <v>1295.3833333333334</v>
      </c>
      <c r="G87" s="269">
        <v>1287.5666666666668</v>
      </c>
      <c r="H87" s="269">
        <v>1280.5833333333335</v>
      </c>
      <c r="I87" s="269">
        <v>1272.7666666666669</v>
      </c>
      <c r="J87" s="269">
        <v>1302.3666666666668</v>
      </c>
      <c r="K87" s="269">
        <v>1310.1833333333334</v>
      </c>
      <c r="L87" s="269">
        <v>1317.1666666666667</v>
      </c>
      <c r="M87" s="270">
        <v>1303.2</v>
      </c>
      <c r="N87" s="270">
        <v>1288.4000000000001</v>
      </c>
      <c r="O87" s="270">
        <v>6428000</v>
      </c>
      <c r="P87" s="271">
        <v>-7.1820217777434549E-3</v>
      </c>
    </row>
    <row r="88" spans="1:16" ht="12.75" customHeight="1">
      <c r="A88" s="262">
        <v>78</v>
      </c>
      <c r="B88" s="275" t="s">
        <v>87</v>
      </c>
      <c r="C88" s="267" t="s">
        <v>127</v>
      </c>
      <c r="D88" s="268">
        <v>45260</v>
      </c>
      <c r="E88" s="267">
        <v>1311.2</v>
      </c>
      <c r="F88" s="267">
        <v>1317.5666666666666</v>
      </c>
      <c r="G88" s="269">
        <v>1300.8333333333333</v>
      </c>
      <c r="H88" s="269">
        <v>1290.4666666666667</v>
      </c>
      <c r="I88" s="269">
        <v>1273.7333333333333</v>
      </c>
      <c r="J88" s="269">
        <v>1327.9333333333332</v>
      </c>
      <c r="K88" s="269">
        <v>1344.6666666666667</v>
      </c>
      <c r="L88" s="269">
        <v>1355.0333333333331</v>
      </c>
      <c r="M88" s="270">
        <v>1334.3</v>
      </c>
      <c r="N88" s="270">
        <v>1307.2</v>
      </c>
      <c r="O88" s="270">
        <v>13514200</v>
      </c>
      <c r="P88" s="271">
        <v>-2.4111610979123489E-2</v>
      </c>
    </row>
    <row r="89" spans="1:16" ht="12.75" customHeight="1">
      <c r="A89" s="262">
        <v>79</v>
      </c>
      <c r="B89" s="275" t="s">
        <v>68</v>
      </c>
      <c r="C89" s="267" t="s">
        <v>128</v>
      </c>
      <c r="D89" s="268">
        <v>45260</v>
      </c>
      <c r="E89" s="267">
        <v>2841.6</v>
      </c>
      <c r="F89" s="267">
        <v>2858.3666666666668</v>
      </c>
      <c r="G89" s="269">
        <v>2818.8333333333335</v>
      </c>
      <c r="H89" s="269">
        <v>2796.0666666666666</v>
      </c>
      <c r="I89" s="269">
        <v>2756.5333333333333</v>
      </c>
      <c r="J89" s="269">
        <v>2881.1333333333337</v>
      </c>
      <c r="K89" s="269">
        <v>2920.6666666666665</v>
      </c>
      <c r="L89" s="269">
        <v>2943.4333333333338</v>
      </c>
      <c r="M89" s="270">
        <v>2897.9</v>
      </c>
      <c r="N89" s="270">
        <v>2835.6</v>
      </c>
      <c r="O89" s="270">
        <v>3131400</v>
      </c>
      <c r="P89" s="271">
        <v>5.2111682290091728E-2</v>
      </c>
    </row>
    <row r="90" spans="1:16" ht="12.75" customHeight="1">
      <c r="A90" s="262">
        <v>80</v>
      </c>
      <c r="B90" s="275" t="s">
        <v>63</v>
      </c>
      <c r="C90" s="267" t="s">
        <v>129</v>
      </c>
      <c r="D90" s="268">
        <v>45260</v>
      </c>
      <c r="E90" s="267">
        <v>1531.25</v>
      </c>
      <c r="F90" s="267">
        <v>1528.25</v>
      </c>
      <c r="G90" s="269">
        <v>1524.25</v>
      </c>
      <c r="H90" s="269">
        <v>1517.25</v>
      </c>
      <c r="I90" s="269">
        <v>1513.25</v>
      </c>
      <c r="J90" s="269">
        <v>1535.25</v>
      </c>
      <c r="K90" s="269">
        <v>1539.25</v>
      </c>
      <c r="L90" s="269">
        <v>1546.25</v>
      </c>
      <c r="M90" s="270">
        <v>1532.25</v>
      </c>
      <c r="N90" s="270">
        <v>1521.25</v>
      </c>
      <c r="O90" s="270">
        <v>164572650</v>
      </c>
      <c r="P90" s="271">
        <v>-1.0849680184811783E-3</v>
      </c>
    </row>
    <row r="91" spans="1:16" ht="12.75" customHeight="1">
      <c r="A91" s="262">
        <v>81</v>
      </c>
      <c r="B91" s="275" t="s">
        <v>68</v>
      </c>
      <c r="C91" s="267" t="s">
        <v>130</v>
      </c>
      <c r="D91" s="268">
        <v>45260</v>
      </c>
      <c r="E91" s="267">
        <v>668.45</v>
      </c>
      <c r="F91" s="267">
        <v>668.25</v>
      </c>
      <c r="G91" s="269">
        <v>663.6</v>
      </c>
      <c r="H91" s="269">
        <v>658.75</v>
      </c>
      <c r="I91" s="269">
        <v>654.1</v>
      </c>
      <c r="J91" s="269">
        <v>673.1</v>
      </c>
      <c r="K91" s="269">
        <v>677.75000000000011</v>
      </c>
      <c r="L91" s="269">
        <v>682.6</v>
      </c>
      <c r="M91" s="270">
        <v>672.9</v>
      </c>
      <c r="N91" s="270">
        <v>663.4</v>
      </c>
      <c r="O91" s="270">
        <v>16727700</v>
      </c>
      <c r="P91" s="271">
        <v>5.6874545334303283E-3</v>
      </c>
    </row>
    <row r="92" spans="1:16" ht="12.75" customHeight="1">
      <c r="A92" s="262">
        <v>82</v>
      </c>
      <c r="B92" s="275" t="s">
        <v>56</v>
      </c>
      <c r="C92" s="267" t="s">
        <v>131</v>
      </c>
      <c r="D92" s="268">
        <v>45260</v>
      </c>
      <c r="E92" s="267">
        <v>3557.9</v>
      </c>
      <c r="F92" s="267">
        <v>3561.8500000000004</v>
      </c>
      <c r="G92" s="269">
        <v>3536.4000000000005</v>
      </c>
      <c r="H92" s="269">
        <v>3514.9</v>
      </c>
      <c r="I92" s="269">
        <v>3489.4500000000003</v>
      </c>
      <c r="J92" s="269">
        <v>3583.3500000000008</v>
      </c>
      <c r="K92" s="269">
        <v>3608.8000000000006</v>
      </c>
      <c r="L92" s="269">
        <v>3630.3000000000011</v>
      </c>
      <c r="M92" s="270">
        <v>3587.3</v>
      </c>
      <c r="N92" s="270">
        <v>3540.35</v>
      </c>
      <c r="O92" s="270">
        <v>4095900</v>
      </c>
      <c r="P92" s="271">
        <v>-3.1702127659574468E-2</v>
      </c>
    </row>
    <row r="93" spans="1:16" ht="12.75" customHeight="1">
      <c r="A93" s="262">
        <v>83</v>
      </c>
      <c r="B93" s="275" t="s">
        <v>132</v>
      </c>
      <c r="C93" s="267" t="s">
        <v>133</v>
      </c>
      <c r="D93" s="268">
        <v>45260</v>
      </c>
      <c r="E93" s="267">
        <v>508.65</v>
      </c>
      <c r="F93" s="267">
        <v>507.9666666666667</v>
      </c>
      <c r="G93" s="269">
        <v>503.48333333333335</v>
      </c>
      <c r="H93" s="269">
        <v>498.31666666666666</v>
      </c>
      <c r="I93" s="269">
        <v>493.83333333333331</v>
      </c>
      <c r="J93" s="269">
        <v>513.13333333333344</v>
      </c>
      <c r="K93" s="269">
        <v>517.61666666666679</v>
      </c>
      <c r="L93" s="269">
        <v>522.78333333333342</v>
      </c>
      <c r="M93" s="270">
        <v>512.45000000000005</v>
      </c>
      <c r="N93" s="270">
        <v>502.8</v>
      </c>
      <c r="O93" s="270">
        <v>37753800</v>
      </c>
      <c r="P93" s="271">
        <v>4.6936873980899137E-2</v>
      </c>
    </row>
    <row r="94" spans="1:16" ht="12.75" customHeight="1">
      <c r="A94" s="262">
        <v>84</v>
      </c>
      <c r="B94" s="275" t="s">
        <v>132</v>
      </c>
      <c r="C94" s="273" t="s">
        <v>134</v>
      </c>
      <c r="D94" s="268">
        <v>45260</v>
      </c>
      <c r="E94" s="267">
        <v>163.25</v>
      </c>
      <c r="F94" s="267">
        <v>163.68333333333331</v>
      </c>
      <c r="G94" s="269">
        <v>159.66666666666663</v>
      </c>
      <c r="H94" s="269">
        <v>156.08333333333331</v>
      </c>
      <c r="I94" s="269">
        <v>152.06666666666663</v>
      </c>
      <c r="J94" s="269">
        <v>167.26666666666662</v>
      </c>
      <c r="K94" s="269">
        <v>171.28333333333333</v>
      </c>
      <c r="L94" s="269">
        <v>174.86666666666662</v>
      </c>
      <c r="M94" s="270">
        <v>167.7</v>
      </c>
      <c r="N94" s="270">
        <v>160.1</v>
      </c>
      <c r="O94" s="270">
        <v>35048900</v>
      </c>
      <c r="P94" s="271">
        <v>-7.1989896154925626E-2</v>
      </c>
    </row>
    <row r="95" spans="1:16" ht="12.75" customHeight="1">
      <c r="A95" s="262">
        <v>85</v>
      </c>
      <c r="B95" s="275" t="s">
        <v>84</v>
      </c>
      <c r="C95" s="267" t="s">
        <v>135</v>
      </c>
      <c r="D95" s="268">
        <v>45260</v>
      </c>
      <c r="E95" s="267">
        <v>320.05</v>
      </c>
      <c r="F95" s="267">
        <v>321.11666666666667</v>
      </c>
      <c r="G95" s="269">
        <v>313.83333333333337</v>
      </c>
      <c r="H95" s="269">
        <v>307.61666666666667</v>
      </c>
      <c r="I95" s="269">
        <v>300.33333333333337</v>
      </c>
      <c r="J95" s="269">
        <v>327.33333333333337</v>
      </c>
      <c r="K95" s="269">
        <v>334.61666666666667</v>
      </c>
      <c r="L95" s="269">
        <v>340.83333333333337</v>
      </c>
      <c r="M95" s="270">
        <v>328.4</v>
      </c>
      <c r="N95" s="270">
        <v>314.89999999999998</v>
      </c>
      <c r="O95" s="270">
        <v>55514700</v>
      </c>
      <c r="P95" s="271">
        <v>-9.7924801474136791E-2</v>
      </c>
    </row>
    <row r="96" spans="1:16" ht="12.75" customHeight="1">
      <c r="A96" s="262">
        <v>86</v>
      </c>
      <c r="B96" s="275" t="s">
        <v>59</v>
      </c>
      <c r="C96" s="267" t="s">
        <v>136</v>
      </c>
      <c r="D96" s="268">
        <v>45260</v>
      </c>
      <c r="E96" s="267">
        <v>2515.35</v>
      </c>
      <c r="F96" s="267">
        <v>2517.6499999999996</v>
      </c>
      <c r="G96" s="269">
        <v>2510.8499999999995</v>
      </c>
      <c r="H96" s="269">
        <v>2506.35</v>
      </c>
      <c r="I96" s="269">
        <v>2499.5499999999997</v>
      </c>
      <c r="J96" s="269">
        <v>2522.1499999999992</v>
      </c>
      <c r="K96" s="269">
        <v>2528.9499999999994</v>
      </c>
      <c r="L96" s="269">
        <v>2533.4499999999989</v>
      </c>
      <c r="M96" s="270">
        <v>2524.4499999999998</v>
      </c>
      <c r="N96" s="270">
        <v>2513.15</v>
      </c>
      <c r="O96" s="270">
        <v>9183300</v>
      </c>
      <c r="P96" s="271">
        <v>1.9177626102879975E-2</v>
      </c>
    </row>
    <row r="97" spans="1:16" ht="12.75" customHeight="1">
      <c r="A97" s="262">
        <v>87</v>
      </c>
      <c r="B97" s="275" t="s">
        <v>68</v>
      </c>
      <c r="C97" s="267" t="s">
        <v>137</v>
      </c>
      <c r="D97" s="268">
        <v>45260</v>
      </c>
      <c r="E97" s="267">
        <v>183.85</v>
      </c>
      <c r="F97" s="267">
        <v>184.23333333333335</v>
      </c>
      <c r="G97" s="269">
        <v>181.41666666666669</v>
      </c>
      <c r="H97" s="269">
        <v>178.98333333333335</v>
      </c>
      <c r="I97" s="269">
        <v>176.16666666666669</v>
      </c>
      <c r="J97" s="269">
        <v>186.66666666666669</v>
      </c>
      <c r="K97" s="269">
        <v>189.48333333333335</v>
      </c>
      <c r="L97" s="269">
        <v>191.91666666666669</v>
      </c>
      <c r="M97" s="270">
        <v>187.05</v>
      </c>
      <c r="N97" s="270">
        <v>181.8</v>
      </c>
      <c r="O97" s="270">
        <v>59690400</v>
      </c>
      <c r="P97" s="271">
        <v>-1.5312131919905771E-2</v>
      </c>
    </row>
    <row r="98" spans="1:16" ht="12.75" customHeight="1">
      <c r="A98" s="262">
        <v>88</v>
      </c>
      <c r="B98" s="275" t="s">
        <v>63</v>
      </c>
      <c r="C98" s="267" t="s">
        <v>138</v>
      </c>
      <c r="D98" s="268">
        <v>45260</v>
      </c>
      <c r="E98" s="267">
        <v>929.1</v>
      </c>
      <c r="F98" s="267">
        <v>926.65</v>
      </c>
      <c r="G98" s="269">
        <v>923.4</v>
      </c>
      <c r="H98" s="269">
        <v>917.7</v>
      </c>
      <c r="I98" s="269">
        <v>914.45</v>
      </c>
      <c r="J98" s="269">
        <v>932.34999999999991</v>
      </c>
      <c r="K98" s="269">
        <v>935.59999999999991</v>
      </c>
      <c r="L98" s="269">
        <v>941.29999999999984</v>
      </c>
      <c r="M98" s="270">
        <v>929.9</v>
      </c>
      <c r="N98" s="270">
        <v>920.95</v>
      </c>
      <c r="O98" s="270">
        <v>103031600</v>
      </c>
      <c r="P98" s="271">
        <v>-4.0059547976722155E-3</v>
      </c>
    </row>
    <row r="99" spans="1:16" ht="12.75" customHeight="1">
      <c r="A99" s="262">
        <v>89</v>
      </c>
      <c r="B99" s="275" t="s">
        <v>68</v>
      </c>
      <c r="C99" s="267" t="s">
        <v>139</v>
      </c>
      <c r="D99" s="268">
        <v>45260</v>
      </c>
      <c r="E99" s="267">
        <v>1440.75</v>
      </c>
      <c r="F99" s="267">
        <v>1440.9833333333333</v>
      </c>
      <c r="G99" s="269">
        <v>1430.0166666666667</v>
      </c>
      <c r="H99" s="269">
        <v>1419.2833333333333</v>
      </c>
      <c r="I99" s="269">
        <v>1408.3166666666666</v>
      </c>
      <c r="J99" s="269">
        <v>1451.7166666666667</v>
      </c>
      <c r="K99" s="269">
        <v>1462.6833333333334</v>
      </c>
      <c r="L99" s="269">
        <v>1473.4166666666667</v>
      </c>
      <c r="M99" s="270">
        <v>1451.95</v>
      </c>
      <c r="N99" s="270">
        <v>1430.25</v>
      </c>
      <c r="O99" s="270">
        <v>2755000</v>
      </c>
      <c r="P99" s="271">
        <v>2.7297543221110102E-3</v>
      </c>
    </row>
    <row r="100" spans="1:16" ht="12.75" customHeight="1">
      <c r="A100" s="262">
        <v>90</v>
      </c>
      <c r="B100" s="275" t="s">
        <v>68</v>
      </c>
      <c r="C100" s="267" t="s">
        <v>140</v>
      </c>
      <c r="D100" s="268">
        <v>45260</v>
      </c>
      <c r="E100" s="267">
        <v>556.6</v>
      </c>
      <c r="F100" s="267">
        <v>558.7166666666667</v>
      </c>
      <c r="G100" s="269">
        <v>553.88333333333344</v>
      </c>
      <c r="H100" s="269">
        <v>551.16666666666674</v>
      </c>
      <c r="I100" s="269">
        <v>546.33333333333348</v>
      </c>
      <c r="J100" s="269">
        <v>561.43333333333339</v>
      </c>
      <c r="K100" s="269">
        <v>566.26666666666665</v>
      </c>
      <c r="L100" s="269">
        <v>568.98333333333335</v>
      </c>
      <c r="M100" s="270">
        <v>563.54999999999995</v>
      </c>
      <c r="N100" s="270">
        <v>556</v>
      </c>
      <c r="O100" s="270">
        <v>10345500</v>
      </c>
      <c r="P100" s="271">
        <v>9.7724017189240814E-2</v>
      </c>
    </row>
    <row r="101" spans="1:16" ht="12.75" customHeight="1">
      <c r="A101" s="262">
        <v>91</v>
      </c>
      <c r="B101" s="275" t="s">
        <v>79</v>
      </c>
      <c r="C101" s="267" t="s">
        <v>141</v>
      </c>
      <c r="D101" s="268">
        <v>45260</v>
      </c>
      <c r="E101" s="267">
        <v>13.35</v>
      </c>
      <c r="F101" s="267">
        <v>13.466666666666669</v>
      </c>
      <c r="G101" s="269">
        <v>13.183333333333337</v>
      </c>
      <c r="H101" s="269">
        <v>13.016666666666669</v>
      </c>
      <c r="I101" s="269">
        <v>12.733333333333338</v>
      </c>
      <c r="J101" s="269">
        <v>13.633333333333336</v>
      </c>
      <c r="K101" s="269">
        <v>13.916666666666668</v>
      </c>
      <c r="L101" s="269">
        <v>14.083333333333336</v>
      </c>
      <c r="M101" s="270">
        <v>13.75</v>
      </c>
      <c r="N101" s="270">
        <v>13.3</v>
      </c>
      <c r="O101" s="270">
        <v>1784160000</v>
      </c>
      <c r="P101" s="271">
        <v>1.0237361840913209E-2</v>
      </c>
    </row>
    <row r="102" spans="1:16" ht="12.75" customHeight="1">
      <c r="A102" s="262">
        <v>92</v>
      </c>
      <c r="B102" s="275" t="s">
        <v>68</v>
      </c>
      <c r="C102" s="273" t="s">
        <v>142</v>
      </c>
      <c r="D102" s="268">
        <v>45260</v>
      </c>
      <c r="E102" s="267">
        <v>116.4</v>
      </c>
      <c r="F102" s="267">
        <v>116.83333333333333</v>
      </c>
      <c r="G102" s="269">
        <v>115.71666666666665</v>
      </c>
      <c r="H102" s="269">
        <v>115.03333333333333</v>
      </c>
      <c r="I102" s="269">
        <v>113.91666666666666</v>
      </c>
      <c r="J102" s="269">
        <v>117.51666666666665</v>
      </c>
      <c r="K102" s="269">
        <v>118.63333333333333</v>
      </c>
      <c r="L102" s="269">
        <v>119.31666666666665</v>
      </c>
      <c r="M102" s="270">
        <v>117.95</v>
      </c>
      <c r="N102" s="270">
        <v>116.15</v>
      </c>
      <c r="O102" s="270">
        <v>88495000</v>
      </c>
      <c r="P102" s="271">
        <v>1.8413027216755855E-2</v>
      </c>
    </row>
    <row r="103" spans="1:16" ht="12.75" customHeight="1">
      <c r="A103" s="262">
        <v>93</v>
      </c>
      <c r="B103" s="275" t="s">
        <v>63</v>
      </c>
      <c r="C103" s="267" t="s">
        <v>143</v>
      </c>
      <c r="D103" s="268">
        <v>45260</v>
      </c>
      <c r="E103" s="267">
        <v>84.55</v>
      </c>
      <c r="F103" s="267">
        <v>84.766666666666666</v>
      </c>
      <c r="G103" s="269">
        <v>84.033333333333331</v>
      </c>
      <c r="H103" s="269">
        <v>83.516666666666666</v>
      </c>
      <c r="I103" s="269">
        <v>82.783333333333331</v>
      </c>
      <c r="J103" s="269">
        <v>85.283333333333331</v>
      </c>
      <c r="K103" s="269">
        <v>86.016666666666652</v>
      </c>
      <c r="L103" s="269">
        <v>86.533333333333331</v>
      </c>
      <c r="M103" s="270">
        <v>85.5</v>
      </c>
      <c r="N103" s="270">
        <v>84.25</v>
      </c>
      <c r="O103" s="270">
        <v>291495000</v>
      </c>
      <c r="P103" s="271">
        <v>-8.9298685474611617E-2</v>
      </c>
    </row>
    <row r="104" spans="1:16" ht="12.75" customHeight="1">
      <c r="A104" s="262">
        <v>94</v>
      </c>
      <c r="B104" s="275" t="s">
        <v>45</v>
      </c>
      <c r="C104" s="274" t="s">
        <v>144</v>
      </c>
      <c r="D104" s="268">
        <v>45260</v>
      </c>
      <c r="E104" s="267">
        <v>142.15</v>
      </c>
      <c r="F104" s="267">
        <v>143.1</v>
      </c>
      <c r="G104" s="269">
        <v>140.29999999999998</v>
      </c>
      <c r="H104" s="269">
        <v>138.44999999999999</v>
      </c>
      <c r="I104" s="269">
        <v>135.64999999999998</v>
      </c>
      <c r="J104" s="269">
        <v>144.94999999999999</v>
      </c>
      <c r="K104" s="269">
        <v>147.75</v>
      </c>
      <c r="L104" s="269">
        <v>149.6</v>
      </c>
      <c r="M104" s="270">
        <v>145.9</v>
      </c>
      <c r="N104" s="270">
        <v>141.25</v>
      </c>
      <c r="O104" s="270">
        <v>68778750</v>
      </c>
      <c r="P104" s="271">
        <v>1.2811309293721354E-2</v>
      </c>
    </row>
    <row r="105" spans="1:16" ht="12.75" customHeight="1">
      <c r="A105" s="262">
        <v>95</v>
      </c>
      <c r="B105" s="275" t="s">
        <v>84</v>
      </c>
      <c r="C105" s="267" t="s">
        <v>145</v>
      </c>
      <c r="D105" s="268">
        <v>45260</v>
      </c>
      <c r="E105" s="267">
        <v>391.85</v>
      </c>
      <c r="F105" s="267">
        <v>392.3</v>
      </c>
      <c r="G105" s="269">
        <v>390.45000000000005</v>
      </c>
      <c r="H105" s="269">
        <v>389.05</v>
      </c>
      <c r="I105" s="269">
        <v>387.20000000000005</v>
      </c>
      <c r="J105" s="269">
        <v>393.70000000000005</v>
      </c>
      <c r="K105" s="269">
        <v>395.55000000000007</v>
      </c>
      <c r="L105" s="269">
        <v>396.95000000000005</v>
      </c>
      <c r="M105" s="270">
        <v>394.15</v>
      </c>
      <c r="N105" s="270">
        <v>390.9</v>
      </c>
      <c r="O105" s="270">
        <v>17366250</v>
      </c>
      <c r="P105" s="271">
        <v>-4.9017393268579172E-2</v>
      </c>
    </row>
    <row r="106" spans="1:16" ht="12.75" customHeight="1">
      <c r="A106" s="262">
        <v>96</v>
      </c>
      <c r="B106" s="275" t="s">
        <v>117</v>
      </c>
      <c r="C106" s="274" t="s">
        <v>146</v>
      </c>
      <c r="D106" s="268">
        <v>45260</v>
      </c>
      <c r="E106" s="267">
        <v>420.4</v>
      </c>
      <c r="F106" s="267">
        <v>420.11666666666662</v>
      </c>
      <c r="G106" s="269">
        <v>418.23333333333323</v>
      </c>
      <c r="H106" s="269">
        <v>416.06666666666661</v>
      </c>
      <c r="I106" s="269">
        <v>414.18333333333322</v>
      </c>
      <c r="J106" s="269">
        <v>422.28333333333325</v>
      </c>
      <c r="K106" s="269">
        <v>424.16666666666657</v>
      </c>
      <c r="L106" s="269">
        <v>426.33333333333326</v>
      </c>
      <c r="M106" s="270">
        <v>422</v>
      </c>
      <c r="N106" s="270">
        <v>417.95</v>
      </c>
      <c r="O106" s="270">
        <v>19340000</v>
      </c>
      <c r="P106" s="271">
        <v>-1.185366850602902E-2</v>
      </c>
    </row>
    <row r="107" spans="1:16" ht="12.75" customHeight="1">
      <c r="A107" s="262">
        <v>97</v>
      </c>
      <c r="B107" s="275" t="s">
        <v>49</v>
      </c>
      <c r="C107" s="272" t="s">
        <v>147</v>
      </c>
      <c r="D107" s="268">
        <v>45260</v>
      </c>
      <c r="E107" s="267">
        <v>220.3</v>
      </c>
      <c r="F107" s="267">
        <v>218.93333333333331</v>
      </c>
      <c r="G107" s="269">
        <v>215.36666666666662</v>
      </c>
      <c r="H107" s="269">
        <v>210.43333333333331</v>
      </c>
      <c r="I107" s="269">
        <v>206.86666666666662</v>
      </c>
      <c r="J107" s="269">
        <v>223.86666666666662</v>
      </c>
      <c r="K107" s="269">
        <v>227.43333333333328</v>
      </c>
      <c r="L107" s="269">
        <v>232.36666666666662</v>
      </c>
      <c r="M107" s="270">
        <v>222.5</v>
      </c>
      <c r="N107" s="270">
        <v>214</v>
      </c>
      <c r="O107" s="270">
        <v>22849100</v>
      </c>
      <c r="P107" s="271">
        <v>-6.280480551921018E-2</v>
      </c>
    </row>
    <row r="108" spans="1:16" ht="12.75" customHeight="1">
      <c r="A108" s="262">
        <v>98</v>
      </c>
      <c r="B108" s="275" t="s">
        <v>45</v>
      </c>
      <c r="C108" s="274" t="s">
        <v>148</v>
      </c>
      <c r="D108" s="268">
        <v>45260</v>
      </c>
      <c r="E108" s="267">
        <v>2599.25</v>
      </c>
      <c r="F108" s="267">
        <v>2603.1</v>
      </c>
      <c r="G108" s="269">
        <v>2589</v>
      </c>
      <c r="H108" s="269">
        <v>2578.75</v>
      </c>
      <c r="I108" s="269">
        <v>2564.65</v>
      </c>
      <c r="J108" s="269">
        <v>2613.35</v>
      </c>
      <c r="K108" s="269">
        <v>2627.4499999999994</v>
      </c>
      <c r="L108" s="269">
        <v>2637.7</v>
      </c>
      <c r="M108" s="270">
        <v>2617.1999999999998</v>
      </c>
      <c r="N108" s="270">
        <v>2592.85</v>
      </c>
      <c r="O108" s="270">
        <v>1258800</v>
      </c>
      <c r="P108" s="271">
        <v>7.4244751664106504E-2</v>
      </c>
    </row>
    <row r="109" spans="1:16" ht="12.75" customHeight="1">
      <c r="A109" s="262">
        <v>99</v>
      </c>
      <c r="B109" s="275" t="s">
        <v>45</v>
      </c>
      <c r="C109" s="267" t="s">
        <v>149</v>
      </c>
      <c r="D109" s="268">
        <v>45260</v>
      </c>
      <c r="E109" s="267">
        <v>2573.5</v>
      </c>
      <c r="F109" s="267">
        <v>2588.5666666666671</v>
      </c>
      <c r="G109" s="269">
        <v>2551.0333333333342</v>
      </c>
      <c r="H109" s="269">
        <v>2528.5666666666671</v>
      </c>
      <c r="I109" s="269">
        <v>2491.0333333333342</v>
      </c>
      <c r="J109" s="269">
        <v>2611.0333333333342</v>
      </c>
      <c r="K109" s="269">
        <v>2648.5666666666671</v>
      </c>
      <c r="L109" s="269">
        <v>2671.0333333333342</v>
      </c>
      <c r="M109" s="270">
        <v>2626.1</v>
      </c>
      <c r="N109" s="270">
        <v>2566.1</v>
      </c>
      <c r="O109" s="270">
        <v>6795600</v>
      </c>
      <c r="P109" s="271">
        <v>-2.0665801988759187E-2</v>
      </c>
    </row>
    <row r="110" spans="1:16" ht="12.75" customHeight="1">
      <c r="A110" s="262">
        <v>100</v>
      </c>
      <c r="B110" s="275" t="s">
        <v>63</v>
      </c>
      <c r="C110" s="267" t="s">
        <v>150</v>
      </c>
      <c r="D110" s="268">
        <v>45260</v>
      </c>
      <c r="E110" s="267">
        <v>1473.8</v>
      </c>
      <c r="F110" s="267">
        <v>1478.4333333333332</v>
      </c>
      <c r="G110" s="269">
        <v>1466.5166666666664</v>
      </c>
      <c r="H110" s="269">
        <v>1459.2333333333333</v>
      </c>
      <c r="I110" s="269">
        <v>1447.3166666666666</v>
      </c>
      <c r="J110" s="269">
        <v>1485.7166666666662</v>
      </c>
      <c r="K110" s="269">
        <v>1497.6333333333328</v>
      </c>
      <c r="L110" s="269">
        <v>1504.9166666666661</v>
      </c>
      <c r="M110" s="270">
        <v>1490.35</v>
      </c>
      <c r="N110" s="270">
        <v>1471.15</v>
      </c>
      <c r="O110" s="270">
        <v>23886500</v>
      </c>
      <c r="P110" s="271">
        <v>-7.3209504685408299E-4</v>
      </c>
    </row>
    <row r="111" spans="1:16" ht="12.75" customHeight="1">
      <c r="A111" s="262">
        <v>101</v>
      </c>
      <c r="B111" s="275" t="s">
        <v>79</v>
      </c>
      <c r="C111" s="267" t="s">
        <v>151</v>
      </c>
      <c r="D111" s="268">
        <v>45260</v>
      </c>
      <c r="E111" s="267">
        <v>185.45</v>
      </c>
      <c r="F111" s="267">
        <v>185.91666666666666</v>
      </c>
      <c r="G111" s="269">
        <v>183.93333333333331</v>
      </c>
      <c r="H111" s="269">
        <v>182.41666666666666</v>
      </c>
      <c r="I111" s="269">
        <v>180.43333333333331</v>
      </c>
      <c r="J111" s="269">
        <v>187.43333333333331</v>
      </c>
      <c r="K111" s="269">
        <v>189.41666666666666</v>
      </c>
      <c r="L111" s="269">
        <v>190.93333333333331</v>
      </c>
      <c r="M111" s="270">
        <v>187.9</v>
      </c>
      <c r="N111" s="270">
        <v>184.4</v>
      </c>
      <c r="O111" s="270">
        <v>71978000</v>
      </c>
      <c r="P111" s="271">
        <v>-4.7234424448538093E-5</v>
      </c>
    </row>
    <row r="112" spans="1:16" ht="12.75" customHeight="1">
      <c r="A112" s="262">
        <v>102</v>
      </c>
      <c r="B112" s="275" t="s">
        <v>87</v>
      </c>
      <c r="C112" s="267" t="s">
        <v>152</v>
      </c>
      <c r="D112" s="268">
        <v>45260</v>
      </c>
      <c r="E112" s="267">
        <v>1440</v>
      </c>
      <c r="F112" s="267">
        <v>1444.1333333333332</v>
      </c>
      <c r="G112" s="269">
        <v>1432.7666666666664</v>
      </c>
      <c r="H112" s="269">
        <v>1425.5333333333333</v>
      </c>
      <c r="I112" s="269">
        <v>1414.1666666666665</v>
      </c>
      <c r="J112" s="269">
        <v>1451.3666666666663</v>
      </c>
      <c r="K112" s="269">
        <v>1462.7333333333331</v>
      </c>
      <c r="L112" s="269">
        <v>1469.9666666666662</v>
      </c>
      <c r="M112" s="270">
        <v>1455.5</v>
      </c>
      <c r="N112" s="270">
        <v>1436.9</v>
      </c>
      <c r="O112" s="270">
        <v>28764800</v>
      </c>
      <c r="P112" s="271">
        <v>3.4496648157205739E-2</v>
      </c>
    </row>
    <row r="113" spans="1:16" ht="12.75" customHeight="1">
      <c r="A113" s="262">
        <v>103</v>
      </c>
      <c r="B113" s="275" t="s">
        <v>84</v>
      </c>
      <c r="C113" s="267" t="s">
        <v>154</v>
      </c>
      <c r="D113" s="268">
        <v>45260</v>
      </c>
      <c r="E113" s="267">
        <v>103.6</v>
      </c>
      <c r="F113" s="267">
        <v>104.13333333333333</v>
      </c>
      <c r="G113" s="269">
        <v>102.66666666666666</v>
      </c>
      <c r="H113" s="269">
        <v>101.73333333333333</v>
      </c>
      <c r="I113" s="269">
        <v>100.26666666666667</v>
      </c>
      <c r="J113" s="269">
        <v>105.06666666666665</v>
      </c>
      <c r="K113" s="269">
        <v>106.53333333333332</v>
      </c>
      <c r="L113" s="269">
        <v>107.46666666666664</v>
      </c>
      <c r="M113" s="270">
        <v>105.6</v>
      </c>
      <c r="N113" s="270">
        <v>103.2</v>
      </c>
      <c r="O113" s="270">
        <v>164999250</v>
      </c>
      <c r="P113" s="271">
        <v>6.8506124510670535E-2</v>
      </c>
    </row>
    <row r="114" spans="1:16" ht="12.75" customHeight="1">
      <c r="A114" s="262">
        <v>104</v>
      </c>
      <c r="B114" s="275" t="s">
        <v>43</v>
      </c>
      <c r="C114" s="274" t="s">
        <v>155</v>
      </c>
      <c r="D114" s="268">
        <v>45260</v>
      </c>
      <c r="E114" s="267">
        <v>1090.3499999999999</v>
      </c>
      <c r="F114" s="267">
        <v>1084.6833333333334</v>
      </c>
      <c r="G114" s="269">
        <v>1074.9666666666667</v>
      </c>
      <c r="H114" s="269">
        <v>1059.5833333333333</v>
      </c>
      <c r="I114" s="269">
        <v>1049.8666666666666</v>
      </c>
      <c r="J114" s="269">
        <v>1100.0666666666668</v>
      </c>
      <c r="K114" s="269">
        <v>1109.7833333333335</v>
      </c>
      <c r="L114" s="269">
        <v>1125.166666666667</v>
      </c>
      <c r="M114" s="270">
        <v>1094.4000000000001</v>
      </c>
      <c r="N114" s="270">
        <v>1069.3</v>
      </c>
      <c r="O114" s="270">
        <v>2462200</v>
      </c>
      <c r="P114" s="271">
        <v>4.1231445849367783E-2</v>
      </c>
    </row>
    <row r="115" spans="1:16" ht="12.75" customHeight="1">
      <c r="A115" s="262">
        <v>105</v>
      </c>
      <c r="B115" s="275" t="s">
        <v>45</v>
      </c>
      <c r="C115" s="267" t="s">
        <v>156</v>
      </c>
      <c r="D115" s="268">
        <v>45260</v>
      </c>
      <c r="E115" s="267">
        <v>692.85</v>
      </c>
      <c r="F115" s="267">
        <v>695.2166666666667</v>
      </c>
      <c r="G115" s="269">
        <v>688.08333333333337</v>
      </c>
      <c r="H115" s="269">
        <v>683.31666666666672</v>
      </c>
      <c r="I115" s="269">
        <v>676.18333333333339</v>
      </c>
      <c r="J115" s="269">
        <v>699.98333333333335</v>
      </c>
      <c r="K115" s="269">
        <v>707.11666666666656</v>
      </c>
      <c r="L115" s="269">
        <v>711.88333333333333</v>
      </c>
      <c r="M115" s="270">
        <v>702.35</v>
      </c>
      <c r="N115" s="270">
        <v>690.45</v>
      </c>
      <c r="O115" s="270">
        <v>14665000</v>
      </c>
      <c r="P115" s="271">
        <v>-1.7008797653958945E-2</v>
      </c>
    </row>
    <row r="116" spans="1:16" ht="12.75" customHeight="1">
      <c r="A116" s="262">
        <v>106</v>
      </c>
      <c r="B116" s="275" t="s">
        <v>59</v>
      </c>
      <c r="C116" s="267" t="s">
        <v>157</v>
      </c>
      <c r="D116" s="268">
        <v>45260</v>
      </c>
      <c r="E116" s="267">
        <v>438.65</v>
      </c>
      <c r="F116" s="267">
        <v>439.90000000000003</v>
      </c>
      <c r="G116" s="269">
        <v>436.50000000000006</v>
      </c>
      <c r="H116" s="269">
        <v>434.35</v>
      </c>
      <c r="I116" s="269">
        <v>430.95000000000005</v>
      </c>
      <c r="J116" s="269">
        <v>442.05000000000007</v>
      </c>
      <c r="K116" s="269">
        <v>445.45000000000005</v>
      </c>
      <c r="L116" s="269">
        <v>447.60000000000008</v>
      </c>
      <c r="M116" s="270">
        <v>443.3</v>
      </c>
      <c r="N116" s="270">
        <v>437.75</v>
      </c>
      <c r="O116" s="270">
        <v>60364800</v>
      </c>
      <c r="P116" s="271">
        <v>1.7942422361924292E-2</v>
      </c>
    </row>
    <row r="117" spans="1:16" ht="12.75" customHeight="1">
      <c r="A117" s="262">
        <v>107</v>
      </c>
      <c r="B117" s="275" t="s">
        <v>132</v>
      </c>
      <c r="C117" s="267" t="s">
        <v>158</v>
      </c>
      <c r="D117" s="268">
        <v>45260</v>
      </c>
      <c r="E117" s="267">
        <v>660.3</v>
      </c>
      <c r="F117" s="267">
        <v>658.38333333333333</v>
      </c>
      <c r="G117" s="269">
        <v>655.36666666666667</v>
      </c>
      <c r="H117" s="269">
        <v>650.43333333333339</v>
      </c>
      <c r="I117" s="269">
        <v>647.41666666666674</v>
      </c>
      <c r="J117" s="269">
        <v>663.31666666666661</v>
      </c>
      <c r="K117" s="269">
        <v>666.33333333333326</v>
      </c>
      <c r="L117" s="269">
        <v>671.26666666666654</v>
      </c>
      <c r="M117" s="270">
        <v>661.4</v>
      </c>
      <c r="N117" s="270">
        <v>653.45000000000005</v>
      </c>
      <c r="O117" s="270">
        <v>27400000</v>
      </c>
      <c r="P117" s="271">
        <v>2.3320682244272715E-3</v>
      </c>
    </row>
    <row r="118" spans="1:16" ht="12.75" customHeight="1">
      <c r="A118" s="262">
        <v>108</v>
      </c>
      <c r="B118" s="275" t="s">
        <v>49</v>
      </c>
      <c r="C118" s="272" t="s">
        <v>159</v>
      </c>
      <c r="D118" s="268">
        <v>45260</v>
      </c>
      <c r="E118" s="267">
        <v>3518.35</v>
      </c>
      <c r="F118" s="267">
        <v>3525.2166666666672</v>
      </c>
      <c r="G118" s="269">
        <v>3495.4333333333343</v>
      </c>
      <c r="H118" s="269">
        <v>3472.5166666666673</v>
      </c>
      <c r="I118" s="269">
        <v>3442.7333333333345</v>
      </c>
      <c r="J118" s="269">
        <v>3548.1333333333341</v>
      </c>
      <c r="K118" s="269">
        <v>3577.916666666667</v>
      </c>
      <c r="L118" s="269">
        <v>3600.8333333333339</v>
      </c>
      <c r="M118" s="270">
        <v>3555</v>
      </c>
      <c r="N118" s="270">
        <v>3502.3</v>
      </c>
      <c r="O118" s="270">
        <v>751250</v>
      </c>
      <c r="P118" s="271">
        <v>2.8405201916495551E-2</v>
      </c>
    </row>
    <row r="119" spans="1:16" ht="12.75" customHeight="1">
      <c r="A119" s="262">
        <v>109</v>
      </c>
      <c r="B119" s="275" t="s">
        <v>132</v>
      </c>
      <c r="C119" s="267" t="s">
        <v>160</v>
      </c>
      <c r="D119" s="268">
        <v>45260</v>
      </c>
      <c r="E119" s="267">
        <v>781.2</v>
      </c>
      <c r="F119" s="267">
        <v>781.01666666666677</v>
      </c>
      <c r="G119" s="269">
        <v>776.43333333333351</v>
      </c>
      <c r="H119" s="269">
        <v>771.66666666666674</v>
      </c>
      <c r="I119" s="269">
        <v>767.08333333333348</v>
      </c>
      <c r="J119" s="269">
        <v>785.78333333333353</v>
      </c>
      <c r="K119" s="269">
        <v>790.36666666666679</v>
      </c>
      <c r="L119" s="269">
        <v>795.13333333333355</v>
      </c>
      <c r="M119" s="270">
        <v>785.6</v>
      </c>
      <c r="N119" s="270">
        <v>776.25</v>
      </c>
      <c r="O119" s="270">
        <v>17886825</v>
      </c>
      <c r="P119" s="271">
        <v>-7.1562382914949416E-3</v>
      </c>
    </row>
    <row r="120" spans="1:16" ht="12.75" customHeight="1">
      <c r="A120" s="262">
        <v>110</v>
      </c>
      <c r="B120" s="275" t="s">
        <v>45</v>
      </c>
      <c r="C120" s="267" t="s">
        <v>161</v>
      </c>
      <c r="D120" s="268">
        <v>45260</v>
      </c>
      <c r="E120" s="267">
        <v>545.29999999999995</v>
      </c>
      <c r="F120" s="267">
        <v>543.63333333333333</v>
      </c>
      <c r="G120" s="269">
        <v>538.91666666666663</v>
      </c>
      <c r="H120" s="269">
        <v>532.5333333333333</v>
      </c>
      <c r="I120" s="269">
        <v>527.81666666666661</v>
      </c>
      <c r="J120" s="269">
        <v>550.01666666666665</v>
      </c>
      <c r="K120" s="269">
        <v>554.73333333333335</v>
      </c>
      <c r="L120" s="269">
        <v>561.11666666666667</v>
      </c>
      <c r="M120" s="270">
        <v>548.35</v>
      </c>
      <c r="N120" s="270">
        <v>537.25</v>
      </c>
      <c r="O120" s="270">
        <v>23653750</v>
      </c>
      <c r="P120" s="271">
        <v>-2.8942371837635348E-2</v>
      </c>
    </row>
    <row r="121" spans="1:16" ht="12.75" customHeight="1">
      <c r="A121" s="262">
        <v>111</v>
      </c>
      <c r="B121" s="275" t="s">
        <v>63</v>
      </c>
      <c r="C121" s="267" t="s">
        <v>162</v>
      </c>
      <c r="D121" s="268">
        <v>45260</v>
      </c>
      <c r="E121" s="267">
        <v>1746.65</v>
      </c>
      <c r="F121" s="267">
        <v>1745.3333333333333</v>
      </c>
      <c r="G121" s="269">
        <v>1737.9666666666665</v>
      </c>
      <c r="H121" s="269">
        <v>1729.2833333333333</v>
      </c>
      <c r="I121" s="269">
        <v>1721.9166666666665</v>
      </c>
      <c r="J121" s="269">
        <v>1754.0166666666664</v>
      </c>
      <c r="K121" s="269">
        <v>1761.3833333333332</v>
      </c>
      <c r="L121" s="269">
        <v>1770.0666666666664</v>
      </c>
      <c r="M121" s="270">
        <v>1752.7</v>
      </c>
      <c r="N121" s="270">
        <v>1736.65</v>
      </c>
      <c r="O121" s="270">
        <v>28672000</v>
      </c>
      <c r="P121" s="271">
        <v>2.5494291682165441E-2</v>
      </c>
    </row>
    <row r="122" spans="1:16" ht="12.75" customHeight="1">
      <c r="A122" s="262">
        <v>112</v>
      </c>
      <c r="B122" s="275" t="s">
        <v>68</v>
      </c>
      <c r="C122" s="267" t="s">
        <v>163</v>
      </c>
      <c r="D122" s="268">
        <v>45260</v>
      </c>
      <c r="E122" s="267">
        <v>140</v>
      </c>
      <c r="F122" s="267">
        <v>141.11666666666667</v>
      </c>
      <c r="G122" s="269">
        <v>138.23333333333335</v>
      </c>
      <c r="H122" s="269">
        <v>136.46666666666667</v>
      </c>
      <c r="I122" s="269">
        <v>133.58333333333334</v>
      </c>
      <c r="J122" s="269">
        <v>142.88333333333335</v>
      </c>
      <c r="K122" s="269">
        <v>145.76666666666668</v>
      </c>
      <c r="L122" s="269">
        <v>147.53333333333336</v>
      </c>
      <c r="M122" s="270">
        <v>144</v>
      </c>
      <c r="N122" s="270">
        <v>139.35</v>
      </c>
      <c r="O122" s="270">
        <v>59857730</v>
      </c>
      <c r="P122" s="271">
        <v>3.0656497682069687E-3</v>
      </c>
    </row>
    <row r="123" spans="1:16" ht="12.75" customHeight="1">
      <c r="A123" s="262">
        <v>113</v>
      </c>
      <c r="B123" s="275" t="s">
        <v>45</v>
      </c>
      <c r="C123" s="267" t="s">
        <v>164</v>
      </c>
      <c r="D123" s="268">
        <v>45260</v>
      </c>
      <c r="E123" s="267">
        <v>2688.6</v>
      </c>
      <c r="F123" s="267">
        <v>2683.4333333333329</v>
      </c>
      <c r="G123" s="269">
        <v>2638.8166666666657</v>
      </c>
      <c r="H123" s="269">
        <v>2589.0333333333328</v>
      </c>
      <c r="I123" s="269">
        <v>2544.4166666666656</v>
      </c>
      <c r="J123" s="269">
        <v>2733.2166666666658</v>
      </c>
      <c r="K123" s="269">
        <v>2777.8333333333335</v>
      </c>
      <c r="L123" s="269">
        <v>2827.6166666666659</v>
      </c>
      <c r="M123" s="270">
        <v>2728.05</v>
      </c>
      <c r="N123" s="270">
        <v>2633.65</v>
      </c>
      <c r="O123" s="270">
        <v>1050000</v>
      </c>
      <c r="P123" s="271">
        <v>-9.9009900990099011E-3</v>
      </c>
    </row>
    <row r="124" spans="1:16" ht="12.75" customHeight="1">
      <c r="A124" s="262">
        <v>114</v>
      </c>
      <c r="B124" s="275" t="s">
        <v>43</v>
      </c>
      <c r="C124" s="272" t="s">
        <v>165</v>
      </c>
      <c r="D124" s="268">
        <v>45260</v>
      </c>
      <c r="E124" s="267">
        <v>374.05</v>
      </c>
      <c r="F124" s="267">
        <v>375.10000000000008</v>
      </c>
      <c r="G124" s="269">
        <v>370.10000000000014</v>
      </c>
      <c r="H124" s="269">
        <v>366.15000000000003</v>
      </c>
      <c r="I124" s="269">
        <v>361.15000000000009</v>
      </c>
      <c r="J124" s="269">
        <v>379.05000000000018</v>
      </c>
      <c r="K124" s="269">
        <v>384.05000000000007</v>
      </c>
      <c r="L124" s="269">
        <v>388.00000000000023</v>
      </c>
      <c r="M124" s="270">
        <v>380.1</v>
      </c>
      <c r="N124" s="270">
        <v>371.15</v>
      </c>
      <c r="O124" s="270">
        <v>13732600</v>
      </c>
      <c r="P124" s="271">
        <v>-4.7180938900684123E-2</v>
      </c>
    </row>
    <row r="125" spans="1:16" ht="12.75" customHeight="1">
      <c r="A125" s="262">
        <v>115</v>
      </c>
      <c r="B125" s="275" t="s">
        <v>68</v>
      </c>
      <c r="C125" s="267" t="s">
        <v>166</v>
      </c>
      <c r="D125" s="268">
        <v>45260</v>
      </c>
      <c r="E125" s="267">
        <v>455</v>
      </c>
      <c r="F125" s="267">
        <v>456.61666666666662</v>
      </c>
      <c r="G125" s="269">
        <v>451.93333333333322</v>
      </c>
      <c r="H125" s="269">
        <v>448.86666666666662</v>
      </c>
      <c r="I125" s="269">
        <v>444.18333333333322</v>
      </c>
      <c r="J125" s="269">
        <v>459.68333333333322</v>
      </c>
      <c r="K125" s="269">
        <v>464.36666666666662</v>
      </c>
      <c r="L125" s="269">
        <v>467.43333333333322</v>
      </c>
      <c r="M125" s="270">
        <v>461.3</v>
      </c>
      <c r="N125" s="270">
        <v>453.55</v>
      </c>
      <c r="O125" s="270">
        <v>24416000</v>
      </c>
      <c r="P125" s="271">
        <v>2.8821843923815944E-2</v>
      </c>
    </row>
    <row r="126" spans="1:16" ht="12.75" customHeight="1">
      <c r="A126" s="262">
        <v>116</v>
      </c>
      <c r="B126" s="275" t="s">
        <v>41</v>
      </c>
      <c r="C126" s="267" t="s">
        <v>167</v>
      </c>
      <c r="D126" s="268">
        <v>45260</v>
      </c>
      <c r="E126" s="267">
        <v>3058.95</v>
      </c>
      <c r="F126" s="267">
        <v>3058.75</v>
      </c>
      <c r="G126" s="269">
        <v>3045.2</v>
      </c>
      <c r="H126" s="269">
        <v>3031.45</v>
      </c>
      <c r="I126" s="269">
        <v>3017.8999999999996</v>
      </c>
      <c r="J126" s="269">
        <v>3072.5</v>
      </c>
      <c r="K126" s="269">
        <v>3086.05</v>
      </c>
      <c r="L126" s="269">
        <v>3099.8</v>
      </c>
      <c r="M126" s="270">
        <v>3072.3</v>
      </c>
      <c r="N126" s="270">
        <v>3045</v>
      </c>
      <c r="O126" s="270">
        <v>9712800</v>
      </c>
      <c r="P126" s="271">
        <v>6.6538150612524098E-3</v>
      </c>
    </row>
    <row r="127" spans="1:16" ht="12.75" customHeight="1">
      <c r="A127" s="262">
        <v>117</v>
      </c>
      <c r="B127" s="275" t="s">
        <v>87</v>
      </c>
      <c r="C127" s="267" t="s">
        <v>168</v>
      </c>
      <c r="D127" s="268">
        <v>45260</v>
      </c>
      <c r="E127" s="267">
        <v>5477.65</v>
      </c>
      <c r="F127" s="267">
        <v>5481.7333333333327</v>
      </c>
      <c r="G127" s="269">
        <v>5444.0166666666655</v>
      </c>
      <c r="H127" s="269">
        <v>5410.3833333333332</v>
      </c>
      <c r="I127" s="269">
        <v>5372.6666666666661</v>
      </c>
      <c r="J127" s="269">
        <v>5515.366666666665</v>
      </c>
      <c r="K127" s="269">
        <v>5553.0833333333321</v>
      </c>
      <c r="L127" s="269">
        <v>5586.7166666666644</v>
      </c>
      <c r="M127" s="270">
        <v>5519.45</v>
      </c>
      <c r="N127" s="270">
        <v>5448.1</v>
      </c>
      <c r="O127" s="270">
        <v>1475400</v>
      </c>
      <c r="P127" s="271">
        <v>1.2214983713355048E-3</v>
      </c>
    </row>
    <row r="128" spans="1:16" ht="12.75" customHeight="1">
      <c r="A128" s="262">
        <v>118</v>
      </c>
      <c r="B128" s="275" t="s">
        <v>87</v>
      </c>
      <c r="C128" s="267" t="s">
        <v>169</v>
      </c>
      <c r="D128" s="268">
        <v>45260</v>
      </c>
      <c r="E128" s="267">
        <v>4565.3500000000004</v>
      </c>
      <c r="F128" s="267">
        <v>4561.8666666666668</v>
      </c>
      <c r="G128" s="269">
        <v>4523.9833333333336</v>
      </c>
      <c r="H128" s="269">
        <v>4482.6166666666668</v>
      </c>
      <c r="I128" s="269">
        <v>4444.7333333333336</v>
      </c>
      <c r="J128" s="269">
        <v>4603.2333333333336</v>
      </c>
      <c r="K128" s="269">
        <v>4641.1166666666668</v>
      </c>
      <c r="L128" s="269">
        <v>4682.4833333333336</v>
      </c>
      <c r="M128" s="270">
        <v>4599.75</v>
      </c>
      <c r="N128" s="270">
        <v>4520.5</v>
      </c>
      <c r="O128" s="270">
        <v>786000</v>
      </c>
      <c r="P128" s="271">
        <v>-2.5055817415033491E-2</v>
      </c>
    </row>
    <row r="129" spans="1:16" ht="12.75" customHeight="1">
      <c r="A129" s="262">
        <v>119</v>
      </c>
      <c r="B129" s="275" t="s">
        <v>43</v>
      </c>
      <c r="C129" s="267" t="s">
        <v>170</v>
      </c>
      <c r="D129" s="268">
        <v>45260</v>
      </c>
      <c r="E129" s="267">
        <v>1243.3499999999999</v>
      </c>
      <c r="F129" s="267">
        <v>1234.2166666666665</v>
      </c>
      <c r="G129" s="269">
        <v>1223.833333333333</v>
      </c>
      <c r="H129" s="269">
        <v>1204.3166666666666</v>
      </c>
      <c r="I129" s="269">
        <v>1193.9333333333332</v>
      </c>
      <c r="J129" s="269">
        <v>1253.7333333333329</v>
      </c>
      <c r="K129" s="269">
        <v>1264.1166666666666</v>
      </c>
      <c r="L129" s="269">
        <v>1283.6333333333328</v>
      </c>
      <c r="M129" s="270">
        <v>1244.5999999999999</v>
      </c>
      <c r="N129" s="270">
        <v>1214.7</v>
      </c>
      <c r="O129" s="270">
        <v>10067400</v>
      </c>
      <c r="P129" s="271">
        <v>5.158483530142946E-2</v>
      </c>
    </row>
    <row r="130" spans="1:16" ht="12.75" customHeight="1">
      <c r="A130" s="262">
        <v>120</v>
      </c>
      <c r="B130" s="275" t="s">
        <v>56</v>
      </c>
      <c r="C130" s="267" t="s">
        <v>171</v>
      </c>
      <c r="D130" s="268">
        <v>45260</v>
      </c>
      <c r="E130" s="267">
        <v>1552.35</v>
      </c>
      <c r="F130" s="267">
        <v>1552.8166666666666</v>
      </c>
      <c r="G130" s="269">
        <v>1547.7333333333331</v>
      </c>
      <c r="H130" s="269">
        <v>1543.1166666666666</v>
      </c>
      <c r="I130" s="269">
        <v>1538.0333333333331</v>
      </c>
      <c r="J130" s="269">
        <v>1557.4333333333332</v>
      </c>
      <c r="K130" s="269">
        <v>1562.5166666666667</v>
      </c>
      <c r="L130" s="269">
        <v>1567.1333333333332</v>
      </c>
      <c r="M130" s="270">
        <v>1557.9</v>
      </c>
      <c r="N130" s="270">
        <v>1548.2</v>
      </c>
      <c r="O130" s="270">
        <v>15136450</v>
      </c>
      <c r="P130" s="271">
        <v>1.0467534288184303E-2</v>
      </c>
    </row>
    <row r="131" spans="1:16" ht="12.75" customHeight="1">
      <c r="A131" s="262">
        <v>121</v>
      </c>
      <c r="B131" s="275" t="s">
        <v>68</v>
      </c>
      <c r="C131" s="267" t="s">
        <v>172</v>
      </c>
      <c r="D131" s="268">
        <v>45260</v>
      </c>
      <c r="E131" s="267">
        <v>264.60000000000002</v>
      </c>
      <c r="F131" s="267">
        <v>267.73333333333329</v>
      </c>
      <c r="G131" s="269">
        <v>261.01666666666659</v>
      </c>
      <c r="H131" s="269">
        <v>257.43333333333328</v>
      </c>
      <c r="I131" s="269">
        <v>250.71666666666658</v>
      </c>
      <c r="J131" s="269">
        <v>271.31666666666661</v>
      </c>
      <c r="K131" s="269">
        <v>278.0333333333333</v>
      </c>
      <c r="L131" s="269">
        <v>281.61666666666662</v>
      </c>
      <c r="M131" s="270">
        <v>274.45</v>
      </c>
      <c r="N131" s="270">
        <v>264.14999999999998</v>
      </c>
      <c r="O131" s="270">
        <v>35772000</v>
      </c>
      <c r="P131" s="271">
        <v>-7.2543427534353125E-2</v>
      </c>
    </row>
    <row r="132" spans="1:16" ht="12.75" customHeight="1">
      <c r="A132" s="262">
        <v>122</v>
      </c>
      <c r="B132" s="275" t="s">
        <v>68</v>
      </c>
      <c r="C132" s="267" t="s">
        <v>173</v>
      </c>
      <c r="D132" s="268">
        <v>45260</v>
      </c>
      <c r="E132" s="267">
        <v>149.1</v>
      </c>
      <c r="F132" s="267">
        <v>150.04999999999998</v>
      </c>
      <c r="G132" s="269">
        <v>146.19999999999996</v>
      </c>
      <c r="H132" s="269">
        <v>143.29999999999998</v>
      </c>
      <c r="I132" s="269">
        <v>139.44999999999996</v>
      </c>
      <c r="J132" s="269">
        <v>152.94999999999996</v>
      </c>
      <c r="K132" s="269">
        <v>156.79999999999998</v>
      </c>
      <c r="L132" s="269">
        <v>159.69999999999996</v>
      </c>
      <c r="M132" s="270">
        <v>153.9</v>
      </c>
      <c r="N132" s="270">
        <v>147.15</v>
      </c>
      <c r="O132" s="270">
        <v>62118000</v>
      </c>
      <c r="P132" s="271">
        <v>-4.9311294765840223E-2</v>
      </c>
    </row>
    <row r="133" spans="1:16" ht="12.75" customHeight="1">
      <c r="A133" s="262">
        <v>123</v>
      </c>
      <c r="B133" s="275" t="s">
        <v>59</v>
      </c>
      <c r="C133" s="267" t="s">
        <v>174</v>
      </c>
      <c r="D133" s="268">
        <v>45260</v>
      </c>
      <c r="E133" s="267">
        <v>524.04999999999995</v>
      </c>
      <c r="F133" s="267">
        <v>526.7166666666667</v>
      </c>
      <c r="G133" s="269">
        <v>519.33333333333337</v>
      </c>
      <c r="H133" s="269">
        <v>514.61666666666667</v>
      </c>
      <c r="I133" s="269">
        <v>507.23333333333335</v>
      </c>
      <c r="J133" s="269">
        <v>531.43333333333339</v>
      </c>
      <c r="K133" s="269">
        <v>538.81666666666661</v>
      </c>
      <c r="L133" s="269">
        <v>543.53333333333342</v>
      </c>
      <c r="M133" s="270">
        <v>534.1</v>
      </c>
      <c r="N133" s="270">
        <v>522</v>
      </c>
      <c r="O133" s="270">
        <v>14155200</v>
      </c>
      <c r="P133" s="271">
        <v>2.0387359836901123E-3</v>
      </c>
    </row>
    <row r="134" spans="1:16" ht="12.75" customHeight="1">
      <c r="A134" s="262">
        <v>124</v>
      </c>
      <c r="B134" s="275" t="s">
        <v>56</v>
      </c>
      <c r="C134" s="267" t="s">
        <v>175</v>
      </c>
      <c r="D134" s="268">
        <v>45260</v>
      </c>
      <c r="E134" s="267">
        <v>10499.85</v>
      </c>
      <c r="F134" s="267">
        <v>10511.683333333334</v>
      </c>
      <c r="G134" s="269">
        <v>10468.066666666669</v>
      </c>
      <c r="H134" s="269">
        <v>10436.283333333335</v>
      </c>
      <c r="I134" s="269">
        <v>10392.66666666667</v>
      </c>
      <c r="J134" s="269">
        <v>10543.466666666669</v>
      </c>
      <c r="K134" s="269">
        <v>10587.083333333334</v>
      </c>
      <c r="L134" s="269">
        <v>10618.866666666669</v>
      </c>
      <c r="M134" s="270">
        <v>10555.3</v>
      </c>
      <c r="N134" s="270">
        <v>10479.9</v>
      </c>
      <c r="O134" s="270">
        <v>2598450</v>
      </c>
      <c r="P134" s="271">
        <v>2.4766825074438507E-2</v>
      </c>
    </row>
    <row r="135" spans="1:16" ht="12.75" customHeight="1">
      <c r="A135" s="262">
        <v>125</v>
      </c>
      <c r="B135" s="275" t="s">
        <v>59</v>
      </c>
      <c r="C135" s="267" t="s">
        <v>176</v>
      </c>
      <c r="D135" s="268">
        <v>45260</v>
      </c>
      <c r="E135" s="267">
        <v>1042.05</v>
      </c>
      <c r="F135" s="267">
        <v>1048.5</v>
      </c>
      <c r="G135" s="269">
        <v>1033</v>
      </c>
      <c r="H135" s="269">
        <v>1023.95</v>
      </c>
      <c r="I135" s="269">
        <v>1008.45</v>
      </c>
      <c r="J135" s="269">
        <v>1057.55</v>
      </c>
      <c r="K135" s="269">
        <v>1073.05</v>
      </c>
      <c r="L135" s="269">
        <v>1082.0999999999999</v>
      </c>
      <c r="M135" s="270">
        <v>1064</v>
      </c>
      <c r="N135" s="270">
        <v>1039.45</v>
      </c>
      <c r="O135" s="270">
        <v>9423400</v>
      </c>
      <c r="P135" s="271">
        <v>1.7920604914933837E-2</v>
      </c>
    </row>
    <row r="136" spans="1:16" ht="12.75" customHeight="1">
      <c r="A136" s="262">
        <v>126</v>
      </c>
      <c r="B136" s="275" t="s">
        <v>45</v>
      </c>
      <c r="C136" s="274" t="s">
        <v>177</v>
      </c>
      <c r="D136" s="268">
        <v>45260</v>
      </c>
      <c r="E136" s="267">
        <v>2934.6</v>
      </c>
      <c r="F136" s="267">
        <v>2948.6666666666665</v>
      </c>
      <c r="G136" s="269">
        <v>2907.5333333333328</v>
      </c>
      <c r="H136" s="269">
        <v>2880.4666666666662</v>
      </c>
      <c r="I136" s="269">
        <v>2839.3333333333326</v>
      </c>
      <c r="J136" s="269">
        <v>2975.7333333333331</v>
      </c>
      <c r="K136" s="269">
        <v>3016.8666666666672</v>
      </c>
      <c r="L136" s="269">
        <v>3043.9333333333334</v>
      </c>
      <c r="M136" s="270">
        <v>2989.8</v>
      </c>
      <c r="N136" s="270">
        <v>2921.6</v>
      </c>
      <c r="O136" s="270">
        <v>3251600</v>
      </c>
      <c r="P136" s="271">
        <v>-4.555594692967007E-2</v>
      </c>
    </row>
    <row r="137" spans="1:16" ht="12.75" customHeight="1">
      <c r="A137" s="262">
        <v>127</v>
      </c>
      <c r="B137" s="275" t="s">
        <v>43</v>
      </c>
      <c r="C137" s="274" t="s">
        <v>178</v>
      </c>
      <c r="D137" s="268">
        <v>45260</v>
      </c>
      <c r="E137" s="267">
        <v>1654.8</v>
      </c>
      <c r="F137" s="267">
        <v>1648.6000000000001</v>
      </c>
      <c r="G137" s="269">
        <v>1626.5000000000002</v>
      </c>
      <c r="H137" s="269">
        <v>1598.2</v>
      </c>
      <c r="I137" s="269">
        <v>1576.1000000000001</v>
      </c>
      <c r="J137" s="269">
        <v>1676.9000000000003</v>
      </c>
      <c r="K137" s="269">
        <v>1699.0000000000002</v>
      </c>
      <c r="L137" s="269">
        <v>1727.3000000000004</v>
      </c>
      <c r="M137" s="270">
        <v>1670.7</v>
      </c>
      <c r="N137" s="270">
        <v>1620.3</v>
      </c>
      <c r="O137" s="270">
        <v>1523200</v>
      </c>
      <c r="P137" s="271">
        <v>-2.7579162410623085E-2</v>
      </c>
    </row>
    <row r="138" spans="1:16" ht="12.75" customHeight="1">
      <c r="A138" s="262">
        <v>128</v>
      </c>
      <c r="B138" s="275" t="s">
        <v>68</v>
      </c>
      <c r="C138" s="267" t="s">
        <v>179</v>
      </c>
      <c r="D138" s="268">
        <v>45260</v>
      </c>
      <c r="E138" s="267">
        <v>968.4</v>
      </c>
      <c r="F138" s="267">
        <v>974.91666666666663</v>
      </c>
      <c r="G138" s="269">
        <v>951.98333333333323</v>
      </c>
      <c r="H138" s="269">
        <v>935.56666666666661</v>
      </c>
      <c r="I138" s="269">
        <v>912.63333333333321</v>
      </c>
      <c r="J138" s="269">
        <v>991.33333333333326</v>
      </c>
      <c r="K138" s="269">
        <v>1014.2666666666667</v>
      </c>
      <c r="L138" s="269">
        <v>1030.6833333333334</v>
      </c>
      <c r="M138" s="270">
        <v>997.85</v>
      </c>
      <c r="N138" s="270">
        <v>958.5</v>
      </c>
      <c r="O138" s="270">
        <v>7519200</v>
      </c>
      <c r="P138" s="271">
        <v>4.6426185704742821E-2</v>
      </c>
    </row>
    <row r="139" spans="1:16" ht="12.75" customHeight="1">
      <c r="A139" s="262">
        <v>129</v>
      </c>
      <c r="B139" s="275" t="s">
        <v>84</v>
      </c>
      <c r="C139" s="267" t="s">
        <v>180</v>
      </c>
      <c r="D139" s="268">
        <v>45260</v>
      </c>
      <c r="E139" s="267">
        <v>1023.4</v>
      </c>
      <c r="F139" s="267">
        <v>1025.2666666666667</v>
      </c>
      <c r="G139" s="269">
        <v>1018.3833333333332</v>
      </c>
      <c r="H139" s="269">
        <v>1013.3666666666666</v>
      </c>
      <c r="I139" s="269">
        <v>1006.4833333333331</v>
      </c>
      <c r="J139" s="269">
        <v>1030.2833333333333</v>
      </c>
      <c r="K139" s="269">
        <v>1037.166666666667</v>
      </c>
      <c r="L139" s="269">
        <v>1042.1833333333334</v>
      </c>
      <c r="M139" s="270">
        <v>1032.1500000000001</v>
      </c>
      <c r="N139" s="270">
        <v>1020.25</v>
      </c>
      <c r="O139" s="270">
        <v>1839200</v>
      </c>
      <c r="P139" s="271">
        <v>-3.7672666387609875E-2</v>
      </c>
    </row>
    <row r="140" spans="1:16" ht="12.75" customHeight="1">
      <c r="A140" s="262">
        <v>130</v>
      </c>
      <c r="B140" s="275" t="s">
        <v>56</v>
      </c>
      <c r="C140" s="272" t="s">
        <v>181</v>
      </c>
      <c r="D140" s="268">
        <v>45260</v>
      </c>
      <c r="E140" s="267">
        <v>87.5</v>
      </c>
      <c r="F140" s="267">
        <v>87.783333333333346</v>
      </c>
      <c r="G140" s="269">
        <v>86.966666666666697</v>
      </c>
      <c r="H140" s="269">
        <v>86.433333333333351</v>
      </c>
      <c r="I140" s="269">
        <v>85.616666666666703</v>
      </c>
      <c r="J140" s="269">
        <v>88.316666666666691</v>
      </c>
      <c r="K140" s="269">
        <v>89.133333333333326</v>
      </c>
      <c r="L140" s="269">
        <v>89.666666666666686</v>
      </c>
      <c r="M140" s="270">
        <v>88.6</v>
      </c>
      <c r="N140" s="270">
        <v>87.25</v>
      </c>
      <c r="O140" s="270">
        <v>87954800</v>
      </c>
      <c r="P140" s="271">
        <v>1.7912900575184881E-2</v>
      </c>
    </row>
    <row r="141" spans="1:16" ht="12.75" customHeight="1">
      <c r="A141" s="262">
        <v>131</v>
      </c>
      <c r="B141" s="275" t="s">
        <v>87</v>
      </c>
      <c r="C141" s="267" t="s">
        <v>182</v>
      </c>
      <c r="D141" s="268">
        <v>45260</v>
      </c>
      <c r="E141" s="267">
        <v>2318.15</v>
      </c>
      <c r="F141" s="267">
        <v>2324.2666666666669</v>
      </c>
      <c r="G141" s="269">
        <v>2279.5833333333339</v>
      </c>
      <c r="H141" s="269">
        <v>2241.0166666666669</v>
      </c>
      <c r="I141" s="269">
        <v>2196.3333333333339</v>
      </c>
      <c r="J141" s="269">
        <v>2362.8333333333339</v>
      </c>
      <c r="K141" s="269">
        <v>2407.5166666666673</v>
      </c>
      <c r="L141" s="269">
        <v>2446.0833333333339</v>
      </c>
      <c r="M141" s="270">
        <v>2368.9499999999998</v>
      </c>
      <c r="N141" s="270">
        <v>2285.6999999999998</v>
      </c>
      <c r="O141" s="270">
        <v>2427975</v>
      </c>
      <c r="P141" s="271">
        <v>-3.7237643872714962E-3</v>
      </c>
    </row>
    <row r="142" spans="1:16" ht="12.75" customHeight="1">
      <c r="A142" s="262">
        <v>132</v>
      </c>
      <c r="B142" s="275" t="s">
        <v>56</v>
      </c>
      <c r="C142" s="267" t="s">
        <v>183</v>
      </c>
      <c r="D142" s="268">
        <v>45260</v>
      </c>
      <c r="E142" s="267">
        <v>111792.7</v>
      </c>
      <c r="F142" s="267">
        <v>111606.10000000002</v>
      </c>
      <c r="G142" s="269">
        <v>111297.45000000004</v>
      </c>
      <c r="H142" s="269">
        <v>110802.20000000003</v>
      </c>
      <c r="I142" s="269">
        <v>110493.55000000005</v>
      </c>
      <c r="J142" s="269">
        <v>112101.35000000003</v>
      </c>
      <c r="K142" s="269">
        <v>112410.00000000003</v>
      </c>
      <c r="L142" s="269">
        <v>112905.25000000003</v>
      </c>
      <c r="M142" s="270">
        <v>111914.75</v>
      </c>
      <c r="N142" s="270">
        <v>111110.85</v>
      </c>
      <c r="O142" s="270">
        <v>38915</v>
      </c>
      <c r="P142" s="271">
        <v>-9.0399796282149229E-3</v>
      </c>
    </row>
    <row r="143" spans="1:16" ht="12.75" customHeight="1">
      <c r="A143" s="262">
        <v>133</v>
      </c>
      <c r="B143" s="275" t="s">
        <v>68</v>
      </c>
      <c r="C143" s="267" t="s">
        <v>184</v>
      </c>
      <c r="D143" s="268">
        <v>45260</v>
      </c>
      <c r="E143" s="267">
        <v>1329.05</v>
      </c>
      <c r="F143" s="267">
        <v>1331.4666666666665</v>
      </c>
      <c r="G143" s="269">
        <v>1319.633333333333</v>
      </c>
      <c r="H143" s="269">
        <v>1310.2166666666665</v>
      </c>
      <c r="I143" s="269">
        <v>1298.383333333333</v>
      </c>
      <c r="J143" s="269">
        <v>1340.883333333333</v>
      </c>
      <c r="K143" s="269">
        <v>1352.7166666666665</v>
      </c>
      <c r="L143" s="269">
        <v>1362.133333333333</v>
      </c>
      <c r="M143" s="270">
        <v>1343.3</v>
      </c>
      <c r="N143" s="270">
        <v>1322.05</v>
      </c>
      <c r="O143" s="270">
        <v>6986100</v>
      </c>
      <c r="P143" s="271">
        <v>-1.3053613053613054E-2</v>
      </c>
    </row>
    <row r="144" spans="1:16" ht="12.75" customHeight="1">
      <c r="A144" s="262">
        <v>134</v>
      </c>
      <c r="B144" s="275" t="s">
        <v>132</v>
      </c>
      <c r="C144" s="267" t="s">
        <v>185</v>
      </c>
      <c r="D144" s="268">
        <v>45260</v>
      </c>
      <c r="E144" s="267">
        <v>91.15</v>
      </c>
      <c r="F144" s="267">
        <v>91.5</v>
      </c>
      <c r="G144" s="269">
        <v>90.6</v>
      </c>
      <c r="H144" s="269">
        <v>90.05</v>
      </c>
      <c r="I144" s="269">
        <v>89.149999999999991</v>
      </c>
      <c r="J144" s="269">
        <v>92.05</v>
      </c>
      <c r="K144" s="269">
        <v>92.95</v>
      </c>
      <c r="L144" s="269">
        <v>93.5</v>
      </c>
      <c r="M144" s="270">
        <v>92.4</v>
      </c>
      <c r="N144" s="270">
        <v>90.95</v>
      </c>
      <c r="O144" s="270">
        <v>76222500</v>
      </c>
      <c r="P144" s="271">
        <v>1.9869543401906675E-2</v>
      </c>
    </row>
    <row r="145" spans="1:16" ht="12.75" customHeight="1">
      <c r="A145" s="262">
        <v>135</v>
      </c>
      <c r="B145" s="275" t="s">
        <v>45</v>
      </c>
      <c r="C145" s="267" t="s">
        <v>186</v>
      </c>
      <c r="D145" s="268">
        <v>45260</v>
      </c>
      <c r="E145" s="267">
        <v>4602.2</v>
      </c>
      <c r="F145" s="267">
        <v>4611.8833333333332</v>
      </c>
      <c r="G145" s="269">
        <v>4582.8166666666666</v>
      </c>
      <c r="H145" s="269">
        <v>4563.4333333333334</v>
      </c>
      <c r="I145" s="269">
        <v>4534.3666666666668</v>
      </c>
      <c r="J145" s="269">
        <v>4631.2666666666664</v>
      </c>
      <c r="K145" s="269">
        <v>4660.3333333333321</v>
      </c>
      <c r="L145" s="269">
        <v>4679.7166666666662</v>
      </c>
      <c r="M145" s="270">
        <v>4640.95</v>
      </c>
      <c r="N145" s="270">
        <v>4592.5</v>
      </c>
      <c r="O145" s="270">
        <v>1564050</v>
      </c>
      <c r="P145" s="271">
        <v>2.9115673114883538E-2</v>
      </c>
    </row>
    <row r="146" spans="1:16" ht="12.75" customHeight="1">
      <c r="A146" s="262">
        <v>136</v>
      </c>
      <c r="B146" s="275" t="s">
        <v>39</v>
      </c>
      <c r="C146" s="267" t="s">
        <v>187</v>
      </c>
      <c r="D146" s="268">
        <v>45260</v>
      </c>
      <c r="E146" s="267">
        <v>3728.55</v>
      </c>
      <c r="F146" s="267">
        <v>3727.4166666666665</v>
      </c>
      <c r="G146" s="269">
        <v>3706.1833333333329</v>
      </c>
      <c r="H146" s="269">
        <v>3683.8166666666666</v>
      </c>
      <c r="I146" s="269">
        <v>3662.583333333333</v>
      </c>
      <c r="J146" s="269">
        <v>3749.7833333333328</v>
      </c>
      <c r="K146" s="269">
        <v>3771.0166666666664</v>
      </c>
      <c r="L146" s="269">
        <v>3793.3833333333328</v>
      </c>
      <c r="M146" s="270">
        <v>3748.65</v>
      </c>
      <c r="N146" s="270">
        <v>3705.05</v>
      </c>
      <c r="O146" s="270">
        <v>921900</v>
      </c>
      <c r="P146" s="271">
        <v>-4.7722342733188719E-2</v>
      </c>
    </row>
    <row r="147" spans="1:16" ht="12.75" customHeight="1">
      <c r="A147" s="262">
        <v>137</v>
      </c>
      <c r="B147" s="275" t="s">
        <v>59</v>
      </c>
      <c r="C147" s="267" t="s">
        <v>188</v>
      </c>
      <c r="D147" s="268">
        <v>45260</v>
      </c>
      <c r="E147" s="267">
        <v>24190.400000000001</v>
      </c>
      <c r="F147" s="267">
        <v>24272.666666666668</v>
      </c>
      <c r="G147" s="269">
        <v>24072.733333333337</v>
      </c>
      <c r="H147" s="269">
        <v>23955.066666666669</v>
      </c>
      <c r="I147" s="269">
        <v>23755.133333333339</v>
      </c>
      <c r="J147" s="269">
        <v>24390.333333333336</v>
      </c>
      <c r="K147" s="269">
        <v>24590.266666666663</v>
      </c>
      <c r="L147" s="269">
        <v>24707.933333333334</v>
      </c>
      <c r="M147" s="270">
        <v>24472.6</v>
      </c>
      <c r="N147" s="270">
        <v>24155</v>
      </c>
      <c r="O147" s="270">
        <v>367680</v>
      </c>
      <c r="P147" s="271">
        <v>1.1221122112211221E-2</v>
      </c>
    </row>
    <row r="148" spans="1:16" ht="12.75" customHeight="1">
      <c r="A148" s="262">
        <v>138</v>
      </c>
      <c r="B148" s="275" t="s">
        <v>132</v>
      </c>
      <c r="C148" s="267" t="s">
        <v>189</v>
      </c>
      <c r="D148" s="268">
        <v>45260</v>
      </c>
      <c r="E148" s="267">
        <v>173.35</v>
      </c>
      <c r="F148" s="267">
        <v>174.56666666666663</v>
      </c>
      <c r="G148" s="269">
        <v>171.43333333333328</v>
      </c>
      <c r="H148" s="269">
        <v>169.51666666666665</v>
      </c>
      <c r="I148" s="269">
        <v>166.3833333333333</v>
      </c>
      <c r="J148" s="269">
        <v>176.48333333333326</v>
      </c>
      <c r="K148" s="269">
        <v>179.61666666666665</v>
      </c>
      <c r="L148" s="269">
        <v>181.53333333333325</v>
      </c>
      <c r="M148" s="270">
        <v>177.7</v>
      </c>
      <c r="N148" s="270">
        <v>172.65</v>
      </c>
      <c r="O148" s="270">
        <v>98221500</v>
      </c>
      <c r="P148" s="271">
        <v>0.10081702642727457</v>
      </c>
    </row>
    <row r="149" spans="1:16" ht="12.75" customHeight="1">
      <c r="A149" s="262">
        <v>139</v>
      </c>
      <c r="B149" s="275" t="s">
        <v>190</v>
      </c>
      <c r="C149" s="267" t="s">
        <v>191</v>
      </c>
      <c r="D149" s="268">
        <v>45260</v>
      </c>
      <c r="E149" s="267">
        <v>253.95</v>
      </c>
      <c r="F149" s="267">
        <v>254.48333333333335</v>
      </c>
      <c r="G149" s="269">
        <v>252.7166666666667</v>
      </c>
      <c r="H149" s="269">
        <v>251.48333333333335</v>
      </c>
      <c r="I149" s="269">
        <v>249.7166666666667</v>
      </c>
      <c r="J149" s="269">
        <v>255.7166666666667</v>
      </c>
      <c r="K149" s="269">
        <v>257.48333333333335</v>
      </c>
      <c r="L149" s="269">
        <v>258.7166666666667</v>
      </c>
      <c r="M149" s="270">
        <v>256.25</v>
      </c>
      <c r="N149" s="270">
        <v>253.25</v>
      </c>
      <c r="O149" s="270">
        <v>105780000</v>
      </c>
      <c r="P149" s="271">
        <v>5.6289506006410833E-2</v>
      </c>
    </row>
    <row r="150" spans="1:16" ht="12.75" customHeight="1">
      <c r="A150" s="262">
        <v>140</v>
      </c>
      <c r="B150" s="275" t="s">
        <v>108</v>
      </c>
      <c r="C150" s="272" t="s">
        <v>192</v>
      </c>
      <c r="D150" s="268">
        <v>45260</v>
      </c>
      <c r="E150" s="267">
        <v>1391.4</v>
      </c>
      <c r="F150" s="267">
        <v>1397.3833333333332</v>
      </c>
      <c r="G150" s="269">
        <v>1380.9666666666665</v>
      </c>
      <c r="H150" s="269">
        <v>1370.5333333333333</v>
      </c>
      <c r="I150" s="269">
        <v>1354.1166666666666</v>
      </c>
      <c r="J150" s="269">
        <v>1407.8166666666664</v>
      </c>
      <c r="K150" s="269">
        <v>1424.2333333333333</v>
      </c>
      <c r="L150" s="269">
        <v>1434.6666666666663</v>
      </c>
      <c r="M150" s="270">
        <v>1413.8</v>
      </c>
      <c r="N150" s="270">
        <v>1386.95</v>
      </c>
      <c r="O150" s="270">
        <v>8593200</v>
      </c>
      <c r="P150" s="271">
        <v>8.800850837543206E-2</v>
      </c>
    </row>
    <row r="151" spans="1:16" ht="12.75" customHeight="1">
      <c r="A151" s="262">
        <v>141</v>
      </c>
      <c r="B151" s="275" t="s">
        <v>87</v>
      </c>
      <c r="C151" s="274" t="s">
        <v>193</v>
      </c>
      <c r="D151" s="268">
        <v>45260</v>
      </c>
      <c r="E151" s="267">
        <v>4030.25</v>
      </c>
      <c r="F151" s="267">
        <v>4050.4666666666667</v>
      </c>
      <c r="G151" s="269">
        <v>3999.7833333333338</v>
      </c>
      <c r="H151" s="269">
        <v>3969.3166666666671</v>
      </c>
      <c r="I151" s="269">
        <v>3918.6333333333341</v>
      </c>
      <c r="J151" s="269">
        <v>4080.9333333333334</v>
      </c>
      <c r="K151" s="269">
        <v>4131.6166666666668</v>
      </c>
      <c r="L151" s="269">
        <v>4162.083333333333</v>
      </c>
      <c r="M151" s="270">
        <v>4101.1499999999996</v>
      </c>
      <c r="N151" s="270">
        <v>4020</v>
      </c>
      <c r="O151" s="270">
        <v>400400</v>
      </c>
      <c r="P151" s="271">
        <v>-3.8424591738712779E-2</v>
      </c>
    </row>
    <row r="152" spans="1:16" ht="12.75" customHeight="1">
      <c r="A152" s="262">
        <v>142</v>
      </c>
      <c r="B152" s="275" t="s">
        <v>84</v>
      </c>
      <c r="C152" s="267" t="s">
        <v>194</v>
      </c>
      <c r="D152" s="268">
        <v>45260</v>
      </c>
      <c r="E152" s="267">
        <v>188.85</v>
      </c>
      <c r="F152" s="267">
        <v>189.79999999999998</v>
      </c>
      <c r="G152" s="269">
        <v>187.39999999999998</v>
      </c>
      <c r="H152" s="269">
        <v>185.95</v>
      </c>
      <c r="I152" s="269">
        <v>183.54999999999998</v>
      </c>
      <c r="J152" s="269">
        <v>191.24999999999997</v>
      </c>
      <c r="K152" s="269">
        <v>193.65</v>
      </c>
      <c r="L152" s="269">
        <v>195.09999999999997</v>
      </c>
      <c r="M152" s="270">
        <v>192.2</v>
      </c>
      <c r="N152" s="270">
        <v>188.35</v>
      </c>
      <c r="O152" s="270">
        <v>59636500</v>
      </c>
      <c r="P152" s="271">
        <v>4.6621621621621624E-2</v>
      </c>
    </row>
    <row r="153" spans="1:16" ht="12.75" customHeight="1">
      <c r="A153" s="262">
        <v>143</v>
      </c>
      <c r="B153" s="275" t="s">
        <v>47</v>
      </c>
      <c r="C153" s="267" t="s">
        <v>195</v>
      </c>
      <c r="D153" s="268">
        <v>45260</v>
      </c>
      <c r="E153" s="267">
        <v>37521.9</v>
      </c>
      <c r="F153" s="267">
        <v>37601.450000000004</v>
      </c>
      <c r="G153" s="269">
        <v>37350.55000000001</v>
      </c>
      <c r="H153" s="269">
        <v>37179.200000000004</v>
      </c>
      <c r="I153" s="269">
        <v>36928.30000000001</v>
      </c>
      <c r="J153" s="269">
        <v>37772.80000000001</v>
      </c>
      <c r="K153" s="269">
        <v>38023.700000000004</v>
      </c>
      <c r="L153" s="269">
        <v>38195.05000000001</v>
      </c>
      <c r="M153" s="270">
        <v>37852.35</v>
      </c>
      <c r="N153" s="270">
        <v>37430.1</v>
      </c>
      <c r="O153" s="270">
        <v>131355</v>
      </c>
      <c r="P153" s="271">
        <v>1.3424372179145933E-2</v>
      </c>
    </row>
    <row r="154" spans="1:16" ht="12.75" customHeight="1">
      <c r="A154" s="262">
        <v>144</v>
      </c>
      <c r="B154" s="275" t="s">
        <v>43</v>
      </c>
      <c r="C154" s="267" t="s">
        <v>196</v>
      </c>
      <c r="D154" s="268">
        <v>45260</v>
      </c>
      <c r="E154" s="267">
        <v>893.5</v>
      </c>
      <c r="F154" s="267">
        <v>899.46666666666658</v>
      </c>
      <c r="G154" s="269">
        <v>884.58333333333314</v>
      </c>
      <c r="H154" s="269">
        <v>875.66666666666652</v>
      </c>
      <c r="I154" s="269">
        <v>860.78333333333308</v>
      </c>
      <c r="J154" s="269">
        <v>908.38333333333321</v>
      </c>
      <c r="K154" s="269">
        <v>923.26666666666665</v>
      </c>
      <c r="L154" s="269">
        <v>932.18333333333328</v>
      </c>
      <c r="M154" s="270">
        <v>914.35</v>
      </c>
      <c r="N154" s="270">
        <v>890.55</v>
      </c>
      <c r="O154" s="270">
        <v>12273000</v>
      </c>
      <c r="P154" s="271">
        <v>5.1265578825645641E-2</v>
      </c>
    </row>
    <row r="155" spans="1:16" ht="12.75" customHeight="1">
      <c r="A155" s="262">
        <v>145</v>
      </c>
      <c r="B155" s="275" t="s">
        <v>87</v>
      </c>
      <c r="C155" s="272" t="s">
        <v>197</v>
      </c>
      <c r="D155" s="268">
        <v>45260</v>
      </c>
      <c r="E155" s="267">
        <v>6371.55</v>
      </c>
      <c r="F155" s="267">
        <v>6372.8666666666677</v>
      </c>
      <c r="G155" s="269">
        <v>6317.133333333335</v>
      </c>
      <c r="H155" s="269">
        <v>6262.7166666666672</v>
      </c>
      <c r="I155" s="269">
        <v>6206.9833333333345</v>
      </c>
      <c r="J155" s="269">
        <v>6427.2833333333356</v>
      </c>
      <c r="K155" s="269">
        <v>6483.0166666666673</v>
      </c>
      <c r="L155" s="269">
        <v>6537.4333333333361</v>
      </c>
      <c r="M155" s="270">
        <v>6428.6</v>
      </c>
      <c r="N155" s="270">
        <v>6318.45</v>
      </c>
      <c r="O155" s="270">
        <v>1905675</v>
      </c>
      <c r="P155" s="271">
        <v>7.8803665163755601E-3</v>
      </c>
    </row>
    <row r="156" spans="1:16" ht="12.75" customHeight="1">
      <c r="A156" s="262">
        <v>146</v>
      </c>
      <c r="B156" s="275" t="s">
        <v>84</v>
      </c>
      <c r="C156" s="267" t="s">
        <v>198</v>
      </c>
      <c r="D156" s="268">
        <v>45260</v>
      </c>
      <c r="E156" s="267">
        <v>195.3</v>
      </c>
      <c r="F156" s="267">
        <v>195.58333333333334</v>
      </c>
      <c r="G156" s="269">
        <v>194.61666666666667</v>
      </c>
      <c r="H156" s="269">
        <v>193.93333333333334</v>
      </c>
      <c r="I156" s="269">
        <v>192.96666666666667</v>
      </c>
      <c r="J156" s="269">
        <v>196.26666666666668</v>
      </c>
      <c r="K156" s="269">
        <v>197.23333333333332</v>
      </c>
      <c r="L156" s="269">
        <v>197.91666666666669</v>
      </c>
      <c r="M156" s="270">
        <v>196.55</v>
      </c>
      <c r="N156" s="270">
        <v>194.9</v>
      </c>
      <c r="O156" s="270">
        <v>47883000</v>
      </c>
      <c r="P156" s="271">
        <v>3.0739425250242172E-2</v>
      </c>
    </row>
    <row r="157" spans="1:16" ht="12.75" customHeight="1">
      <c r="A157" s="262">
        <v>147</v>
      </c>
      <c r="B157" s="275" t="s">
        <v>68</v>
      </c>
      <c r="C157" s="267" t="s">
        <v>199</v>
      </c>
      <c r="D157" s="268">
        <v>45260</v>
      </c>
      <c r="E157" s="267">
        <v>314.89999999999998</v>
      </c>
      <c r="F157" s="267">
        <v>315.15000000000003</v>
      </c>
      <c r="G157" s="269">
        <v>311.75000000000006</v>
      </c>
      <c r="H157" s="269">
        <v>308.60000000000002</v>
      </c>
      <c r="I157" s="269">
        <v>305.20000000000005</v>
      </c>
      <c r="J157" s="269">
        <v>318.30000000000007</v>
      </c>
      <c r="K157" s="269">
        <v>321.70000000000005</v>
      </c>
      <c r="L157" s="269">
        <v>324.85000000000008</v>
      </c>
      <c r="M157" s="270">
        <v>318.55</v>
      </c>
      <c r="N157" s="270">
        <v>312</v>
      </c>
      <c r="O157" s="270">
        <v>65429375</v>
      </c>
      <c r="P157" s="271">
        <v>-1.1879681647940074E-2</v>
      </c>
    </row>
    <row r="158" spans="1:16" ht="12.75" customHeight="1">
      <c r="A158" s="262">
        <v>148</v>
      </c>
      <c r="B158" s="275" t="s">
        <v>59</v>
      </c>
      <c r="C158" s="267" t="s">
        <v>200</v>
      </c>
      <c r="D158" s="268">
        <v>45260</v>
      </c>
      <c r="E158" s="267">
        <v>2501.1</v>
      </c>
      <c r="F158" s="267">
        <v>2498.3166666666666</v>
      </c>
      <c r="G158" s="269">
        <v>2484.7333333333331</v>
      </c>
      <c r="H158" s="269">
        <v>2468.3666666666663</v>
      </c>
      <c r="I158" s="269">
        <v>2454.7833333333328</v>
      </c>
      <c r="J158" s="269">
        <v>2514.6833333333334</v>
      </c>
      <c r="K158" s="269">
        <v>2528.2666666666673</v>
      </c>
      <c r="L158" s="269">
        <v>2544.6333333333337</v>
      </c>
      <c r="M158" s="270">
        <v>2511.9</v>
      </c>
      <c r="N158" s="270">
        <v>2481.9499999999998</v>
      </c>
      <c r="O158" s="270">
        <v>2593250</v>
      </c>
      <c r="P158" s="271">
        <v>-1.1436195558944057E-2</v>
      </c>
    </row>
    <row r="159" spans="1:16" ht="12.75" customHeight="1">
      <c r="A159" s="262">
        <v>149</v>
      </c>
      <c r="B159" s="275" t="s">
        <v>39</v>
      </c>
      <c r="C159" s="267" t="s">
        <v>201</v>
      </c>
      <c r="D159" s="268">
        <v>45260</v>
      </c>
      <c r="E159" s="267">
        <v>3763.05</v>
      </c>
      <c r="F159" s="267">
        <v>3774.5333333333333</v>
      </c>
      <c r="G159" s="269">
        <v>3740.2666666666664</v>
      </c>
      <c r="H159" s="269">
        <v>3717.4833333333331</v>
      </c>
      <c r="I159" s="269">
        <v>3683.2166666666662</v>
      </c>
      <c r="J159" s="269">
        <v>3797.3166666666666</v>
      </c>
      <c r="K159" s="269">
        <v>3831.5833333333339</v>
      </c>
      <c r="L159" s="269">
        <v>3854.3666666666668</v>
      </c>
      <c r="M159" s="270">
        <v>3808.8</v>
      </c>
      <c r="N159" s="270">
        <v>3751.75</v>
      </c>
      <c r="O159" s="270">
        <v>1798500</v>
      </c>
      <c r="P159" s="271">
        <v>-3.8492381716118684E-2</v>
      </c>
    </row>
    <row r="160" spans="1:16" ht="12.75" customHeight="1">
      <c r="A160" s="262">
        <v>150</v>
      </c>
      <c r="B160" s="275" t="s">
        <v>63</v>
      </c>
      <c r="C160" s="267" t="s">
        <v>202</v>
      </c>
      <c r="D160" s="268">
        <v>45260</v>
      </c>
      <c r="E160" s="267">
        <v>75.900000000000006</v>
      </c>
      <c r="F160" s="267">
        <v>76.13333333333334</v>
      </c>
      <c r="G160" s="269">
        <v>75.366666666666674</v>
      </c>
      <c r="H160" s="269">
        <v>74.833333333333329</v>
      </c>
      <c r="I160" s="269">
        <v>74.066666666666663</v>
      </c>
      <c r="J160" s="269">
        <v>76.666666666666686</v>
      </c>
      <c r="K160" s="269">
        <v>77.433333333333366</v>
      </c>
      <c r="L160" s="269">
        <v>77.966666666666697</v>
      </c>
      <c r="M160" s="270">
        <v>76.900000000000006</v>
      </c>
      <c r="N160" s="270">
        <v>75.599999999999994</v>
      </c>
      <c r="O160" s="270">
        <v>289752000</v>
      </c>
      <c r="P160" s="271">
        <v>-4.3242814877430265E-2</v>
      </c>
    </row>
    <row r="161" spans="1:16" ht="12.75" customHeight="1">
      <c r="A161" s="262">
        <v>151</v>
      </c>
      <c r="B161" s="275" t="s">
        <v>45</v>
      </c>
      <c r="C161" s="274" t="s">
        <v>203</v>
      </c>
      <c r="D161" s="268">
        <v>45260</v>
      </c>
      <c r="E161" s="267">
        <v>5270.6</v>
      </c>
      <c r="F161" s="267">
        <v>5227.6499999999996</v>
      </c>
      <c r="G161" s="269">
        <v>5154.3499999999995</v>
      </c>
      <c r="H161" s="269">
        <v>5038.0999999999995</v>
      </c>
      <c r="I161" s="269">
        <v>4964.7999999999993</v>
      </c>
      <c r="J161" s="269">
        <v>5343.9</v>
      </c>
      <c r="K161" s="269">
        <v>5417.1999999999989</v>
      </c>
      <c r="L161" s="269">
        <v>5533.45</v>
      </c>
      <c r="M161" s="270">
        <v>5300.95</v>
      </c>
      <c r="N161" s="270">
        <v>5111.3999999999996</v>
      </c>
      <c r="O161" s="270">
        <v>2888500</v>
      </c>
      <c r="P161" s="271">
        <v>-1.607793711891542E-2</v>
      </c>
    </row>
    <row r="162" spans="1:16" ht="12.75" customHeight="1">
      <c r="A162" s="262">
        <v>152</v>
      </c>
      <c r="B162" s="275" t="s">
        <v>190</v>
      </c>
      <c r="C162" s="267" t="s">
        <v>204</v>
      </c>
      <c r="D162" s="268">
        <v>45260</v>
      </c>
      <c r="E162" s="267">
        <v>210.4</v>
      </c>
      <c r="F162" s="267">
        <v>210.68333333333331</v>
      </c>
      <c r="G162" s="269">
        <v>209.21666666666661</v>
      </c>
      <c r="H162" s="269">
        <v>208.0333333333333</v>
      </c>
      <c r="I162" s="269">
        <v>206.56666666666661</v>
      </c>
      <c r="J162" s="269">
        <v>211.86666666666662</v>
      </c>
      <c r="K162" s="269">
        <v>213.33333333333331</v>
      </c>
      <c r="L162" s="269">
        <v>214.51666666666662</v>
      </c>
      <c r="M162" s="270">
        <v>212.15</v>
      </c>
      <c r="N162" s="270">
        <v>209.5</v>
      </c>
      <c r="O162" s="270">
        <v>66402000</v>
      </c>
      <c r="P162" s="271">
        <v>-8.2800150545728271E-3</v>
      </c>
    </row>
    <row r="163" spans="1:16" ht="12.75" customHeight="1">
      <c r="A163" s="262">
        <v>153</v>
      </c>
      <c r="B163" s="275" t="s">
        <v>205</v>
      </c>
      <c r="C163" s="267" t="s">
        <v>206</v>
      </c>
      <c r="D163" s="268">
        <v>45260</v>
      </c>
      <c r="E163" s="267">
        <v>1652</v>
      </c>
      <c r="F163" s="267">
        <v>1656.3</v>
      </c>
      <c r="G163" s="269">
        <v>1643.6999999999998</v>
      </c>
      <c r="H163" s="269">
        <v>1635.3999999999999</v>
      </c>
      <c r="I163" s="269">
        <v>1622.7999999999997</v>
      </c>
      <c r="J163" s="269">
        <v>1664.6</v>
      </c>
      <c r="K163" s="269">
        <v>1677.1999999999998</v>
      </c>
      <c r="L163" s="269">
        <v>1685.5</v>
      </c>
      <c r="M163" s="270">
        <v>1668.9</v>
      </c>
      <c r="N163" s="270">
        <v>1648</v>
      </c>
      <c r="O163" s="270">
        <v>6139188</v>
      </c>
      <c r="P163" s="271">
        <v>1.829474110578546E-2</v>
      </c>
    </row>
    <row r="164" spans="1:16" ht="12.75" customHeight="1">
      <c r="A164" s="262">
        <v>154</v>
      </c>
      <c r="B164" s="275" t="s">
        <v>49</v>
      </c>
      <c r="C164" s="267" t="s">
        <v>208</v>
      </c>
      <c r="D164" s="268">
        <v>45260</v>
      </c>
      <c r="E164" s="267">
        <v>964.1</v>
      </c>
      <c r="F164" s="267">
        <v>967.19999999999993</v>
      </c>
      <c r="G164" s="269">
        <v>958.64999999999986</v>
      </c>
      <c r="H164" s="269">
        <v>953.19999999999993</v>
      </c>
      <c r="I164" s="269">
        <v>944.64999999999986</v>
      </c>
      <c r="J164" s="269">
        <v>972.64999999999986</v>
      </c>
      <c r="K164" s="269">
        <v>981.19999999999982</v>
      </c>
      <c r="L164" s="269">
        <v>986.64999999999986</v>
      </c>
      <c r="M164" s="270">
        <v>975.75</v>
      </c>
      <c r="N164" s="270">
        <v>961.75</v>
      </c>
      <c r="O164" s="270">
        <v>3556400</v>
      </c>
      <c r="P164" s="271">
        <v>1.0872191350567771E-2</v>
      </c>
    </row>
    <row r="165" spans="1:16" ht="12.75" customHeight="1">
      <c r="A165" s="262">
        <v>155</v>
      </c>
      <c r="B165" s="275" t="s">
        <v>63</v>
      </c>
      <c r="C165" s="267" t="s">
        <v>209</v>
      </c>
      <c r="D165" s="268">
        <v>45260</v>
      </c>
      <c r="E165" s="267">
        <v>235.7</v>
      </c>
      <c r="F165" s="267">
        <v>236.9666666666667</v>
      </c>
      <c r="G165" s="269">
        <v>233.28333333333339</v>
      </c>
      <c r="H165" s="269">
        <v>230.8666666666667</v>
      </c>
      <c r="I165" s="269">
        <v>227.18333333333339</v>
      </c>
      <c r="J165" s="269">
        <v>239.38333333333338</v>
      </c>
      <c r="K165" s="269">
        <v>243.06666666666666</v>
      </c>
      <c r="L165" s="269">
        <v>245.48333333333338</v>
      </c>
      <c r="M165" s="270">
        <v>240.65</v>
      </c>
      <c r="N165" s="270">
        <v>234.55</v>
      </c>
      <c r="O165" s="270">
        <v>52822500</v>
      </c>
      <c r="P165" s="271">
        <v>-3.2510646091854022E-2</v>
      </c>
    </row>
    <row r="166" spans="1:16" ht="12.75" customHeight="1">
      <c r="A166" s="262">
        <v>156</v>
      </c>
      <c r="B166" s="275" t="s">
        <v>190</v>
      </c>
      <c r="C166" s="267" t="s">
        <v>210</v>
      </c>
      <c r="D166" s="268">
        <v>45260</v>
      </c>
      <c r="E166" s="267">
        <v>338.15</v>
      </c>
      <c r="F166" s="267">
        <v>339.41666666666669</v>
      </c>
      <c r="G166" s="269">
        <v>335.93333333333339</v>
      </c>
      <c r="H166" s="269">
        <v>333.7166666666667</v>
      </c>
      <c r="I166" s="269">
        <v>330.23333333333341</v>
      </c>
      <c r="J166" s="269">
        <v>341.63333333333338</v>
      </c>
      <c r="K166" s="269">
        <v>345.11666666666662</v>
      </c>
      <c r="L166" s="269">
        <v>347.33333333333337</v>
      </c>
      <c r="M166" s="270">
        <v>342.9</v>
      </c>
      <c r="N166" s="270">
        <v>337.2</v>
      </c>
      <c r="O166" s="270">
        <v>51456000</v>
      </c>
      <c r="P166" s="271">
        <v>-1.7415215398716773E-2</v>
      </c>
    </row>
    <row r="167" spans="1:16" ht="12.75" customHeight="1">
      <c r="A167" s="262">
        <v>157</v>
      </c>
      <c r="B167" s="275" t="s">
        <v>84</v>
      </c>
      <c r="C167" s="267" t="s">
        <v>211</v>
      </c>
      <c r="D167" s="268">
        <v>45260</v>
      </c>
      <c r="E167" s="267">
        <v>2395.75</v>
      </c>
      <c r="F167" s="267">
        <v>2397.2999999999997</v>
      </c>
      <c r="G167" s="269">
        <v>2390.4499999999994</v>
      </c>
      <c r="H167" s="269">
        <v>2385.1499999999996</v>
      </c>
      <c r="I167" s="269">
        <v>2378.2999999999993</v>
      </c>
      <c r="J167" s="269">
        <v>2402.5999999999995</v>
      </c>
      <c r="K167" s="269">
        <v>2409.4499999999998</v>
      </c>
      <c r="L167" s="269">
        <v>2414.7499999999995</v>
      </c>
      <c r="M167" s="270">
        <v>2404.15</v>
      </c>
      <c r="N167" s="270">
        <v>2392</v>
      </c>
      <c r="O167" s="270">
        <v>43808000</v>
      </c>
      <c r="P167" s="271">
        <v>-1.1343491173167798E-3</v>
      </c>
    </row>
    <row r="168" spans="1:16" ht="12.75" customHeight="1">
      <c r="A168" s="262">
        <v>158</v>
      </c>
      <c r="B168" s="275" t="s">
        <v>132</v>
      </c>
      <c r="C168" s="267" t="s">
        <v>212</v>
      </c>
      <c r="D168" s="268">
        <v>45260</v>
      </c>
      <c r="E168" s="267">
        <v>89.35</v>
      </c>
      <c r="F168" s="267">
        <v>89.783333333333346</v>
      </c>
      <c r="G168" s="269">
        <v>88.666666666666686</v>
      </c>
      <c r="H168" s="269">
        <v>87.983333333333334</v>
      </c>
      <c r="I168" s="269">
        <v>86.866666666666674</v>
      </c>
      <c r="J168" s="269">
        <v>90.466666666666697</v>
      </c>
      <c r="K168" s="269">
        <v>91.583333333333343</v>
      </c>
      <c r="L168" s="269">
        <v>92.266666666666708</v>
      </c>
      <c r="M168" s="270">
        <v>90.9</v>
      </c>
      <c r="N168" s="270">
        <v>89.1</v>
      </c>
      <c r="O168" s="270">
        <v>139360000</v>
      </c>
      <c r="P168" s="271">
        <v>6.4128488069790284E-3</v>
      </c>
    </row>
    <row r="169" spans="1:16" ht="12.75" customHeight="1">
      <c r="A169" s="262">
        <v>159</v>
      </c>
      <c r="B169" s="275" t="s">
        <v>63</v>
      </c>
      <c r="C169" s="272" t="s">
        <v>213</v>
      </c>
      <c r="D169" s="268">
        <v>45260</v>
      </c>
      <c r="E169" s="267">
        <v>738.95</v>
      </c>
      <c r="F169" s="267">
        <v>740.35</v>
      </c>
      <c r="G169" s="269">
        <v>734.85</v>
      </c>
      <c r="H169" s="269">
        <v>730.75</v>
      </c>
      <c r="I169" s="269">
        <v>725.25</v>
      </c>
      <c r="J169" s="269">
        <v>744.45</v>
      </c>
      <c r="K169" s="269">
        <v>749.95</v>
      </c>
      <c r="L169" s="269">
        <v>754.05000000000007</v>
      </c>
      <c r="M169" s="270">
        <v>745.85</v>
      </c>
      <c r="N169" s="270">
        <v>736.25</v>
      </c>
      <c r="O169" s="270">
        <v>14817600</v>
      </c>
      <c r="P169" s="271">
        <v>-6.3362831858407076E-2</v>
      </c>
    </row>
    <row r="170" spans="1:16" ht="12.75" customHeight="1">
      <c r="A170" s="262">
        <v>160</v>
      </c>
      <c r="B170" s="275" t="s">
        <v>68</v>
      </c>
      <c r="C170" s="267" t="s">
        <v>214</v>
      </c>
      <c r="D170" s="268">
        <v>45260</v>
      </c>
      <c r="E170" s="267">
        <v>1408.7</v>
      </c>
      <c r="F170" s="267">
        <v>1410.8666666666668</v>
      </c>
      <c r="G170" s="269">
        <v>1401.3833333333337</v>
      </c>
      <c r="H170" s="269">
        <v>1394.0666666666668</v>
      </c>
      <c r="I170" s="269">
        <v>1384.5833333333337</v>
      </c>
      <c r="J170" s="269">
        <v>1418.1833333333336</v>
      </c>
      <c r="K170" s="269">
        <v>1427.6666666666667</v>
      </c>
      <c r="L170" s="269">
        <v>1434.9833333333336</v>
      </c>
      <c r="M170" s="270">
        <v>1420.35</v>
      </c>
      <c r="N170" s="270">
        <v>1403.55</v>
      </c>
      <c r="O170" s="270">
        <v>7338750</v>
      </c>
      <c r="P170" s="271">
        <v>1.6095534787123573E-2</v>
      </c>
    </row>
    <row r="171" spans="1:16" ht="12.75" customHeight="1">
      <c r="A171" s="262">
        <v>161</v>
      </c>
      <c r="B171" s="275" t="s">
        <v>63</v>
      </c>
      <c r="C171" s="267" t="s">
        <v>215</v>
      </c>
      <c r="D171" s="268">
        <v>45260</v>
      </c>
      <c r="E171" s="267">
        <v>560.20000000000005</v>
      </c>
      <c r="F171" s="267">
        <v>560.85</v>
      </c>
      <c r="G171" s="269">
        <v>558.75</v>
      </c>
      <c r="H171" s="269">
        <v>557.29999999999995</v>
      </c>
      <c r="I171" s="269">
        <v>555.19999999999993</v>
      </c>
      <c r="J171" s="269">
        <v>562.30000000000007</v>
      </c>
      <c r="K171" s="269">
        <v>564.4000000000002</v>
      </c>
      <c r="L171" s="269">
        <v>565.85000000000014</v>
      </c>
      <c r="M171" s="270">
        <v>562.95000000000005</v>
      </c>
      <c r="N171" s="270">
        <v>559.4</v>
      </c>
      <c r="O171" s="270">
        <v>128484000</v>
      </c>
      <c r="P171" s="271">
        <v>-1.5037593984962407E-3</v>
      </c>
    </row>
    <row r="172" spans="1:16" ht="12.75" customHeight="1">
      <c r="A172" s="262">
        <v>162</v>
      </c>
      <c r="B172" s="275" t="s">
        <v>49</v>
      </c>
      <c r="C172" s="267" t="s">
        <v>216</v>
      </c>
      <c r="D172" s="268">
        <v>45260</v>
      </c>
      <c r="E172" s="267">
        <v>25719.85</v>
      </c>
      <c r="F172" s="267">
        <v>25821.116666666669</v>
      </c>
      <c r="G172" s="269">
        <v>25559.333333333336</v>
      </c>
      <c r="H172" s="269">
        <v>25398.816666666666</v>
      </c>
      <c r="I172" s="269">
        <v>25137.033333333333</v>
      </c>
      <c r="J172" s="269">
        <v>25981.633333333339</v>
      </c>
      <c r="K172" s="269">
        <v>26243.416666666672</v>
      </c>
      <c r="L172" s="269">
        <v>26403.933333333342</v>
      </c>
      <c r="M172" s="270">
        <v>26082.9</v>
      </c>
      <c r="N172" s="270">
        <v>25660.6</v>
      </c>
      <c r="O172" s="270">
        <v>213275</v>
      </c>
      <c r="P172" s="271">
        <v>9.8647778493238886E-2</v>
      </c>
    </row>
    <row r="173" spans="1:16" ht="12.75" customHeight="1">
      <c r="A173" s="262">
        <v>163</v>
      </c>
      <c r="B173" s="275" t="s">
        <v>41</v>
      </c>
      <c r="C173" s="267" t="s">
        <v>217</v>
      </c>
      <c r="D173" s="268">
        <v>45260</v>
      </c>
      <c r="E173" s="267">
        <v>3629.1</v>
      </c>
      <c r="F173" s="267">
        <v>3630.7833333333333</v>
      </c>
      <c r="G173" s="269">
        <v>3611.6666666666665</v>
      </c>
      <c r="H173" s="269">
        <v>3594.2333333333331</v>
      </c>
      <c r="I173" s="269">
        <v>3575.1166666666663</v>
      </c>
      <c r="J173" s="269">
        <v>3648.2166666666667</v>
      </c>
      <c r="K173" s="269">
        <v>3667.3333333333335</v>
      </c>
      <c r="L173" s="269">
        <v>3684.7666666666669</v>
      </c>
      <c r="M173" s="270">
        <v>3649.9</v>
      </c>
      <c r="N173" s="270">
        <v>3613.35</v>
      </c>
      <c r="O173" s="270">
        <v>2580450</v>
      </c>
      <c r="P173" s="271">
        <v>2.8631222283123224E-2</v>
      </c>
    </row>
    <row r="174" spans="1:16" ht="12.75" customHeight="1">
      <c r="A174" s="262">
        <v>164</v>
      </c>
      <c r="B174" s="275" t="s">
        <v>47</v>
      </c>
      <c r="C174" s="267" t="s">
        <v>218</v>
      </c>
      <c r="D174" s="268">
        <v>45260</v>
      </c>
      <c r="E174" s="267">
        <v>2359.15</v>
      </c>
      <c r="F174" s="267">
        <v>2365.2999999999997</v>
      </c>
      <c r="G174" s="269">
        <v>2345.8499999999995</v>
      </c>
      <c r="H174" s="269">
        <v>2332.5499999999997</v>
      </c>
      <c r="I174" s="269">
        <v>2313.0999999999995</v>
      </c>
      <c r="J174" s="269">
        <v>2378.5999999999995</v>
      </c>
      <c r="K174" s="269">
        <v>2398.0499999999993</v>
      </c>
      <c r="L174" s="269">
        <v>2411.3499999999995</v>
      </c>
      <c r="M174" s="270">
        <v>2384.75</v>
      </c>
      <c r="N174" s="270">
        <v>2352</v>
      </c>
      <c r="O174" s="270">
        <v>3784500</v>
      </c>
      <c r="P174" s="271">
        <v>-1.0102991662579696E-2</v>
      </c>
    </row>
    <row r="175" spans="1:16" ht="12.75" customHeight="1">
      <c r="A175" s="262">
        <v>165</v>
      </c>
      <c r="B175" s="275" t="s">
        <v>68</v>
      </c>
      <c r="C175" s="267" t="s">
        <v>219</v>
      </c>
      <c r="D175" s="268">
        <v>45260</v>
      </c>
      <c r="E175" s="267">
        <v>1948.95</v>
      </c>
      <c r="F175" s="267">
        <v>1958.0833333333333</v>
      </c>
      <c r="G175" s="269">
        <v>1935.3666666666666</v>
      </c>
      <c r="H175" s="269">
        <v>1921.7833333333333</v>
      </c>
      <c r="I175" s="269">
        <v>1899.0666666666666</v>
      </c>
      <c r="J175" s="269">
        <v>1971.6666666666665</v>
      </c>
      <c r="K175" s="269">
        <v>1994.3833333333332</v>
      </c>
      <c r="L175" s="269">
        <v>2007.9666666666665</v>
      </c>
      <c r="M175" s="270">
        <v>1980.8</v>
      </c>
      <c r="N175" s="270">
        <v>1944.5</v>
      </c>
      <c r="O175" s="270">
        <v>7113900</v>
      </c>
      <c r="P175" s="271">
        <v>-6.868534573020061E-3</v>
      </c>
    </row>
    <row r="176" spans="1:16" ht="12.75" customHeight="1">
      <c r="A176" s="262">
        <v>166</v>
      </c>
      <c r="B176" s="275" t="s">
        <v>43</v>
      </c>
      <c r="C176" s="267" t="s">
        <v>220</v>
      </c>
      <c r="D176" s="268">
        <v>45260</v>
      </c>
      <c r="E176" s="267">
        <v>1197.4000000000001</v>
      </c>
      <c r="F176" s="267">
        <v>1199.7666666666667</v>
      </c>
      <c r="G176" s="269">
        <v>1191.7833333333333</v>
      </c>
      <c r="H176" s="269">
        <v>1186.1666666666667</v>
      </c>
      <c r="I176" s="269">
        <v>1178.1833333333334</v>
      </c>
      <c r="J176" s="269">
        <v>1205.3833333333332</v>
      </c>
      <c r="K176" s="269">
        <v>1213.3666666666663</v>
      </c>
      <c r="L176" s="269">
        <v>1218.9833333333331</v>
      </c>
      <c r="M176" s="270">
        <v>1207.75</v>
      </c>
      <c r="N176" s="270">
        <v>1194.1500000000001</v>
      </c>
      <c r="O176" s="270">
        <v>21938700</v>
      </c>
      <c r="P176" s="271">
        <v>-1.5928132267210347E-3</v>
      </c>
    </row>
    <row r="177" spans="1:16" ht="12.75" customHeight="1">
      <c r="A177" s="262">
        <v>167</v>
      </c>
      <c r="B177" s="275" t="s">
        <v>205</v>
      </c>
      <c r="C177" s="267" t="s">
        <v>221</v>
      </c>
      <c r="D177" s="268">
        <v>45260</v>
      </c>
      <c r="E177" s="267">
        <v>670.3</v>
      </c>
      <c r="F177" s="267">
        <v>671.44999999999993</v>
      </c>
      <c r="G177" s="269">
        <v>664.59999999999991</v>
      </c>
      <c r="H177" s="269">
        <v>658.9</v>
      </c>
      <c r="I177" s="269">
        <v>652.04999999999995</v>
      </c>
      <c r="J177" s="269">
        <v>677.14999999999986</v>
      </c>
      <c r="K177" s="269">
        <v>684</v>
      </c>
      <c r="L177" s="269">
        <v>689.69999999999982</v>
      </c>
      <c r="M177" s="270">
        <v>678.3</v>
      </c>
      <c r="N177" s="270">
        <v>665.75</v>
      </c>
      <c r="O177" s="270">
        <v>8314500</v>
      </c>
      <c r="P177" s="271">
        <v>-2.1602160216021601E-3</v>
      </c>
    </row>
    <row r="178" spans="1:16" ht="12.75" customHeight="1">
      <c r="A178" s="262">
        <v>168</v>
      </c>
      <c r="B178" s="275" t="s">
        <v>43</v>
      </c>
      <c r="C178" s="274" t="s">
        <v>222</v>
      </c>
      <c r="D178" s="268">
        <v>45260</v>
      </c>
      <c r="E178" s="267">
        <v>746.9</v>
      </c>
      <c r="F178" s="267">
        <v>748.26666666666677</v>
      </c>
      <c r="G178" s="269">
        <v>737.63333333333355</v>
      </c>
      <c r="H178" s="269">
        <v>728.36666666666679</v>
      </c>
      <c r="I178" s="269">
        <v>717.73333333333358</v>
      </c>
      <c r="J178" s="269">
        <v>757.53333333333353</v>
      </c>
      <c r="K178" s="269">
        <v>768.16666666666674</v>
      </c>
      <c r="L178" s="269">
        <v>777.43333333333351</v>
      </c>
      <c r="M178" s="270">
        <v>758.9</v>
      </c>
      <c r="N178" s="270">
        <v>739</v>
      </c>
      <c r="O178" s="270">
        <v>4344000</v>
      </c>
      <c r="P178" s="271">
        <v>0.11299000768639508</v>
      </c>
    </row>
    <row r="179" spans="1:16" ht="12.75" customHeight="1">
      <c r="A179" s="262">
        <v>169</v>
      </c>
      <c r="B179" s="275" t="s">
        <v>39</v>
      </c>
      <c r="C179" s="267" t="s">
        <v>223</v>
      </c>
      <c r="D179" s="268">
        <v>45260</v>
      </c>
      <c r="E179" s="267">
        <v>956.9</v>
      </c>
      <c r="F179" s="267">
        <v>961.75</v>
      </c>
      <c r="G179" s="269">
        <v>949.9</v>
      </c>
      <c r="H179" s="269">
        <v>942.9</v>
      </c>
      <c r="I179" s="269">
        <v>931.05</v>
      </c>
      <c r="J179" s="269">
        <v>968.75</v>
      </c>
      <c r="K179" s="269">
        <v>980.59999999999991</v>
      </c>
      <c r="L179" s="269">
        <v>987.6</v>
      </c>
      <c r="M179" s="270">
        <v>973.6</v>
      </c>
      <c r="N179" s="270">
        <v>954.75</v>
      </c>
      <c r="O179" s="270">
        <v>12585100</v>
      </c>
      <c r="P179" s="271">
        <v>-0.11955057909115395</v>
      </c>
    </row>
    <row r="180" spans="1:16" ht="12.75" customHeight="1">
      <c r="A180" s="262">
        <v>170</v>
      </c>
      <c r="B180" s="275" t="s">
        <v>79</v>
      </c>
      <c r="C180" s="273" t="s">
        <v>224</v>
      </c>
      <c r="D180" s="268">
        <v>45260</v>
      </c>
      <c r="E180" s="267">
        <v>1720.6</v>
      </c>
      <c r="F180" s="267">
        <v>1729.2</v>
      </c>
      <c r="G180" s="269">
        <v>1693.45</v>
      </c>
      <c r="H180" s="269">
        <v>1666.3</v>
      </c>
      <c r="I180" s="269">
        <v>1630.55</v>
      </c>
      <c r="J180" s="269">
        <v>1756.3500000000001</v>
      </c>
      <c r="K180" s="269">
        <v>1792.1000000000001</v>
      </c>
      <c r="L180" s="269">
        <v>1819.2500000000002</v>
      </c>
      <c r="M180" s="270">
        <v>1764.95</v>
      </c>
      <c r="N180" s="270">
        <v>1702.05</v>
      </c>
      <c r="O180" s="270">
        <v>6619500</v>
      </c>
      <c r="P180" s="271">
        <v>-6.6229369445619968E-2</v>
      </c>
    </row>
    <row r="181" spans="1:16" ht="12.75" customHeight="1">
      <c r="A181" s="262">
        <v>171</v>
      </c>
      <c r="B181" s="275" t="s">
        <v>59</v>
      </c>
      <c r="C181" s="267" t="s">
        <v>225</v>
      </c>
      <c r="D181" s="268">
        <v>45260</v>
      </c>
      <c r="E181" s="267">
        <v>928</v>
      </c>
      <c r="F181" s="267">
        <v>929.69999999999993</v>
      </c>
      <c r="G181" s="269">
        <v>922.89999999999986</v>
      </c>
      <c r="H181" s="269">
        <v>917.8</v>
      </c>
      <c r="I181" s="269">
        <v>910.99999999999989</v>
      </c>
      <c r="J181" s="269">
        <v>934.79999999999984</v>
      </c>
      <c r="K181" s="269">
        <v>941.5999999999998</v>
      </c>
      <c r="L181" s="269">
        <v>946.69999999999982</v>
      </c>
      <c r="M181" s="270">
        <v>936.5</v>
      </c>
      <c r="N181" s="270">
        <v>924.6</v>
      </c>
      <c r="O181" s="270">
        <v>10771200</v>
      </c>
      <c r="P181" s="271">
        <v>3.2693436163970155E-3</v>
      </c>
    </row>
    <row r="182" spans="1:16" ht="12.75" customHeight="1">
      <c r="A182" s="262">
        <v>172</v>
      </c>
      <c r="B182" s="275" t="s">
        <v>56</v>
      </c>
      <c r="C182" s="267" t="s">
        <v>226</v>
      </c>
      <c r="D182" s="268">
        <v>45260</v>
      </c>
      <c r="E182" s="267">
        <v>673.2</v>
      </c>
      <c r="F182" s="267">
        <v>675.7166666666667</v>
      </c>
      <c r="G182" s="269">
        <v>669.08333333333337</v>
      </c>
      <c r="H182" s="269">
        <v>664.9666666666667</v>
      </c>
      <c r="I182" s="269">
        <v>658.33333333333337</v>
      </c>
      <c r="J182" s="269">
        <v>679.83333333333337</v>
      </c>
      <c r="K182" s="269">
        <v>686.46666666666658</v>
      </c>
      <c r="L182" s="269">
        <v>690.58333333333337</v>
      </c>
      <c r="M182" s="270">
        <v>682.35</v>
      </c>
      <c r="N182" s="270">
        <v>671.6</v>
      </c>
      <c r="O182" s="270">
        <v>69976050</v>
      </c>
      <c r="P182" s="271">
        <v>3.2894064766574725E-3</v>
      </c>
    </row>
    <row r="183" spans="1:16" ht="12.75" customHeight="1">
      <c r="A183" s="262">
        <v>173</v>
      </c>
      <c r="B183" s="275" t="s">
        <v>190</v>
      </c>
      <c r="C183" s="267" t="s">
        <v>227</v>
      </c>
      <c r="D183" s="268">
        <v>45260</v>
      </c>
      <c r="E183" s="267">
        <v>258.55</v>
      </c>
      <c r="F183" s="267">
        <v>259.34999999999997</v>
      </c>
      <c r="G183" s="269">
        <v>256.74999999999994</v>
      </c>
      <c r="H183" s="269">
        <v>254.95</v>
      </c>
      <c r="I183" s="269">
        <v>252.34999999999997</v>
      </c>
      <c r="J183" s="269">
        <v>261.14999999999992</v>
      </c>
      <c r="K183" s="269">
        <v>263.74999999999994</v>
      </c>
      <c r="L183" s="269">
        <v>265.5499999999999</v>
      </c>
      <c r="M183" s="270">
        <v>261.95</v>
      </c>
      <c r="N183" s="270">
        <v>257.55</v>
      </c>
      <c r="O183" s="270">
        <v>94473000</v>
      </c>
      <c r="P183" s="271">
        <v>5.6403808155200286E-3</v>
      </c>
    </row>
    <row r="184" spans="1:16" ht="12.75" customHeight="1">
      <c r="A184" s="262">
        <v>174</v>
      </c>
      <c r="B184" s="275" t="s">
        <v>132</v>
      </c>
      <c r="C184" s="267" t="s">
        <v>228</v>
      </c>
      <c r="D184" s="268">
        <v>45260</v>
      </c>
      <c r="E184" s="267">
        <v>126</v>
      </c>
      <c r="F184" s="267">
        <v>126.3</v>
      </c>
      <c r="G184" s="269">
        <v>125.39999999999999</v>
      </c>
      <c r="H184" s="269">
        <v>124.8</v>
      </c>
      <c r="I184" s="269">
        <v>123.89999999999999</v>
      </c>
      <c r="J184" s="269">
        <v>126.89999999999999</v>
      </c>
      <c r="K184" s="269">
        <v>127.8</v>
      </c>
      <c r="L184" s="269">
        <v>128.39999999999998</v>
      </c>
      <c r="M184" s="270">
        <v>127.2</v>
      </c>
      <c r="N184" s="270">
        <v>125.7</v>
      </c>
      <c r="O184" s="270">
        <v>203153500</v>
      </c>
      <c r="P184" s="271">
        <v>1.6260386287349365E-2</v>
      </c>
    </row>
    <row r="185" spans="1:16" ht="12.75" customHeight="1">
      <c r="A185" s="262">
        <v>175</v>
      </c>
      <c r="B185" s="275" t="s">
        <v>87</v>
      </c>
      <c r="C185" s="267" t="s">
        <v>229</v>
      </c>
      <c r="D185" s="268">
        <v>45260</v>
      </c>
      <c r="E185" s="267">
        <v>3464.75</v>
      </c>
      <c r="F185" s="267">
        <v>3478.1</v>
      </c>
      <c r="G185" s="269">
        <v>3446.75</v>
      </c>
      <c r="H185" s="269">
        <v>3428.75</v>
      </c>
      <c r="I185" s="269">
        <v>3397.4</v>
      </c>
      <c r="J185" s="269">
        <v>3496.1</v>
      </c>
      <c r="K185" s="269">
        <v>3527.4499999999994</v>
      </c>
      <c r="L185" s="269">
        <v>3545.45</v>
      </c>
      <c r="M185" s="270">
        <v>3509.45</v>
      </c>
      <c r="N185" s="270">
        <v>3460.1</v>
      </c>
      <c r="O185" s="270">
        <v>12449850</v>
      </c>
      <c r="P185" s="271">
        <v>1.5270007991779884E-2</v>
      </c>
    </row>
    <row r="186" spans="1:16" ht="12.75" customHeight="1">
      <c r="A186" s="262">
        <v>176</v>
      </c>
      <c r="B186" s="275" t="s">
        <v>87</v>
      </c>
      <c r="C186" s="267" t="s">
        <v>230</v>
      </c>
      <c r="D186" s="268">
        <v>45260</v>
      </c>
      <c r="E186" s="267">
        <v>1199.45</v>
      </c>
      <c r="F186" s="267">
        <v>1203.8500000000001</v>
      </c>
      <c r="G186" s="269">
        <v>1193.2500000000002</v>
      </c>
      <c r="H186" s="269">
        <v>1187.0500000000002</v>
      </c>
      <c r="I186" s="269">
        <v>1176.4500000000003</v>
      </c>
      <c r="J186" s="269">
        <v>1210.0500000000002</v>
      </c>
      <c r="K186" s="269">
        <v>1220.6500000000001</v>
      </c>
      <c r="L186" s="269">
        <v>1226.8500000000001</v>
      </c>
      <c r="M186" s="270">
        <v>1214.45</v>
      </c>
      <c r="N186" s="270">
        <v>1197.6500000000001</v>
      </c>
      <c r="O186" s="270">
        <v>15297000</v>
      </c>
      <c r="P186" s="271">
        <v>-1.2089743092959274E-2</v>
      </c>
    </row>
    <row r="187" spans="1:16" ht="12.75" customHeight="1">
      <c r="A187" s="262">
        <v>177</v>
      </c>
      <c r="B187" s="275" t="s">
        <v>59</v>
      </c>
      <c r="C187" s="267" t="s">
        <v>231</v>
      </c>
      <c r="D187" s="268">
        <v>45260</v>
      </c>
      <c r="E187" s="267">
        <v>3400.45</v>
      </c>
      <c r="F187" s="267">
        <v>3402.5499999999997</v>
      </c>
      <c r="G187" s="269">
        <v>3387.5999999999995</v>
      </c>
      <c r="H187" s="269">
        <v>3374.7499999999995</v>
      </c>
      <c r="I187" s="269">
        <v>3359.7999999999993</v>
      </c>
      <c r="J187" s="269">
        <v>3415.3999999999996</v>
      </c>
      <c r="K187" s="269">
        <v>3430.3499999999995</v>
      </c>
      <c r="L187" s="269">
        <v>3443.2</v>
      </c>
      <c r="M187" s="270">
        <v>3417.5</v>
      </c>
      <c r="N187" s="270">
        <v>3389.7</v>
      </c>
      <c r="O187" s="270">
        <v>5758900</v>
      </c>
      <c r="P187" s="271">
        <v>6.7126999388165366E-3</v>
      </c>
    </row>
    <row r="188" spans="1:16" ht="12.75" customHeight="1">
      <c r="A188" s="262">
        <v>178</v>
      </c>
      <c r="B188" s="275" t="s">
        <v>43</v>
      </c>
      <c r="C188" s="267" t="s">
        <v>232</v>
      </c>
      <c r="D188" s="268">
        <v>45260</v>
      </c>
      <c r="E188" s="267">
        <v>2096.65</v>
      </c>
      <c r="F188" s="267">
        <v>2107.4166666666665</v>
      </c>
      <c r="G188" s="269">
        <v>2079.3833333333332</v>
      </c>
      <c r="H188" s="269">
        <v>2062.1166666666668</v>
      </c>
      <c r="I188" s="269">
        <v>2034.0833333333335</v>
      </c>
      <c r="J188" s="269">
        <v>2124.6833333333329</v>
      </c>
      <c r="K188" s="269">
        <v>2152.7166666666667</v>
      </c>
      <c r="L188" s="269">
        <v>2169.9833333333327</v>
      </c>
      <c r="M188" s="270">
        <v>2135.4499999999998</v>
      </c>
      <c r="N188" s="270">
        <v>2090.15</v>
      </c>
      <c r="O188" s="270">
        <v>1720000</v>
      </c>
      <c r="P188" s="271">
        <v>-1.3761467889908258E-2</v>
      </c>
    </row>
    <row r="189" spans="1:16" ht="12.75" customHeight="1">
      <c r="A189" s="262">
        <v>179</v>
      </c>
      <c r="B189" s="275" t="s">
        <v>45</v>
      </c>
      <c r="C189" s="267" t="s">
        <v>233</v>
      </c>
      <c r="D189" s="268">
        <v>45260</v>
      </c>
      <c r="E189" s="267">
        <v>2654.8</v>
      </c>
      <c r="F189" s="267">
        <v>2657.05</v>
      </c>
      <c r="G189" s="269">
        <v>2641.9500000000003</v>
      </c>
      <c r="H189" s="269">
        <v>2629.1</v>
      </c>
      <c r="I189" s="269">
        <v>2614</v>
      </c>
      <c r="J189" s="269">
        <v>2669.9000000000005</v>
      </c>
      <c r="K189" s="269">
        <v>2685.0000000000009</v>
      </c>
      <c r="L189" s="269">
        <v>2697.8500000000008</v>
      </c>
      <c r="M189" s="270">
        <v>2672.15</v>
      </c>
      <c r="N189" s="270">
        <v>2644.2</v>
      </c>
      <c r="O189" s="270">
        <v>3788800</v>
      </c>
      <c r="P189" s="271">
        <v>-7.5440067057837385E-3</v>
      </c>
    </row>
    <row r="190" spans="1:16" ht="12.75" customHeight="1">
      <c r="A190" s="262">
        <v>180</v>
      </c>
      <c r="B190" s="275" t="s">
        <v>56</v>
      </c>
      <c r="C190" s="267" t="s">
        <v>234</v>
      </c>
      <c r="D190" s="268">
        <v>45260</v>
      </c>
      <c r="E190" s="267">
        <v>1794.3</v>
      </c>
      <c r="F190" s="267">
        <v>1796.0833333333333</v>
      </c>
      <c r="G190" s="269">
        <v>1777.1166666666666</v>
      </c>
      <c r="H190" s="269">
        <v>1759.9333333333334</v>
      </c>
      <c r="I190" s="269">
        <v>1740.9666666666667</v>
      </c>
      <c r="J190" s="269">
        <v>1813.2666666666664</v>
      </c>
      <c r="K190" s="269">
        <v>1832.2333333333331</v>
      </c>
      <c r="L190" s="269">
        <v>1849.4166666666663</v>
      </c>
      <c r="M190" s="270">
        <v>1815.05</v>
      </c>
      <c r="N190" s="270">
        <v>1778.9</v>
      </c>
      <c r="O190" s="270">
        <v>8723400</v>
      </c>
      <c r="P190" s="271">
        <v>3.7981009495252377E-2</v>
      </c>
    </row>
    <row r="191" spans="1:16" ht="12.75" customHeight="1">
      <c r="A191" s="262">
        <v>181</v>
      </c>
      <c r="B191" s="275" t="s">
        <v>59</v>
      </c>
      <c r="C191" s="267" t="s">
        <v>235</v>
      </c>
      <c r="D191" s="268">
        <v>45260</v>
      </c>
      <c r="E191" s="267">
        <v>1584.45</v>
      </c>
      <c r="F191" s="267">
        <v>1600.4666666666665</v>
      </c>
      <c r="G191" s="269">
        <v>1562.9833333333329</v>
      </c>
      <c r="H191" s="269">
        <v>1541.5166666666664</v>
      </c>
      <c r="I191" s="269">
        <v>1504.0333333333328</v>
      </c>
      <c r="J191" s="269">
        <v>1621.9333333333329</v>
      </c>
      <c r="K191" s="269">
        <v>1659.4166666666665</v>
      </c>
      <c r="L191" s="269">
        <v>1680.883333333333</v>
      </c>
      <c r="M191" s="270">
        <v>1637.95</v>
      </c>
      <c r="N191" s="270">
        <v>1579</v>
      </c>
      <c r="O191" s="270">
        <v>3268400</v>
      </c>
      <c r="P191" s="271">
        <v>2.2525341008634715E-2</v>
      </c>
    </row>
    <row r="192" spans="1:16" ht="12.75" customHeight="1">
      <c r="A192" s="262">
        <v>182</v>
      </c>
      <c r="B192" s="275" t="s">
        <v>49</v>
      </c>
      <c r="C192" s="267" t="s">
        <v>236</v>
      </c>
      <c r="D192" s="268">
        <v>45260</v>
      </c>
      <c r="E192" s="267">
        <v>8571.1</v>
      </c>
      <c r="F192" s="267">
        <v>8598.0333333333328</v>
      </c>
      <c r="G192" s="269">
        <v>8534.0666666666657</v>
      </c>
      <c r="H192" s="269">
        <v>8497.0333333333328</v>
      </c>
      <c r="I192" s="269">
        <v>8433.0666666666657</v>
      </c>
      <c r="J192" s="269">
        <v>8635.0666666666657</v>
      </c>
      <c r="K192" s="269">
        <v>8699.0333333333328</v>
      </c>
      <c r="L192" s="269">
        <v>8736.0666666666657</v>
      </c>
      <c r="M192" s="270">
        <v>8662</v>
      </c>
      <c r="N192" s="270">
        <v>8561</v>
      </c>
      <c r="O192" s="270">
        <v>1314000</v>
      </c>
      <c r="P192" s="271">
        <v>3.3750295020061362E-2</v>
      </c>
    </row>
    <row r="193" spans="1:16" ht="12.75" customHeight="1">
      <c r="A193" s="262">
        <v>183</v>
      </c>
      <c r="B193" s="275" t="s">
        <v>39</v>
      </c>
      <c r="C193" s="267" t="s">
        <v>237</v>
      </c>
      <c r="D193" s="268">
        <v>45260</v>
      </c>
      <c r="E193" s="267">
        <v>559.1</v>
      </c>
      <c r="F193" s="267">
        <v>561.76666666666677</v>
      </c>
      <c r="G193" s="269">
        <v>555.43333333333351</v>
      </c>
      <c r="H193" s="269">
        <v>551.76666666666677</v>
      </c>
      <c r="I193" s="269">
        <v>545.43333333333351</v>
      </c>
      <c r="J193" s="269">
        <v>565.43333333333351</v>
      </c>
      <c r="K193" s="269">
        <v>571.76666666666677</v>
      </c>
      <c r="L193" s="269">
        <v>575.43333333333351</v>
      </c>
      <c r="M193" s="270">
        <v>568.1</v>
      </c>
      <c r="N193" s="270">
        <v>558.1</v>
      </c>
      <c r="O193" s="270">
        <v>32295900</v>
      </c>
      <c r="P193" s="271">
        <v>1.9358741681790683E-3</v>
      </c>
    </row>
    <row r="194" spans="1:16" ht="12.75" customHeight="1">
      <c r="A194" s="262">
        <v>184</v>
      </c>
      <c r="B194" s="275" t="s">
        <v>132</v>
      </c>
      <c r="C194" s="267" t="s">
        <v>238</v>
      </c>
      <c r="D194" s="268">
        <v>45260</v>
      </c>
      <c r="E194" s="267">
        <v>232.1</v>
      </c>
      <c r="F194" s="267">
        <v>233.20000000000002</v>
      </c>
      <c r="G194" s="269">
        <v>230.50000000000003</v>
      </c>
      <c r="H194" s="269">
        <v>228.9</v>
      </c>
      <c r="I194" s="269">
        <v>226.20000000000002</v>
      </c>
      <c r="J194" s="269">
        <v>234.80000000000004</v>
      </c>
      <c r="K194" s="269">
        <v>237.50000000000003</v>
      </c>
      <c r="L194" s="269">
        <v>239.10000000000005</v>
      </c>
      <c r="M194" s="270">
        <v>235.9</v>
      </c>
      <c r="N194" s="270">
        <v>231.6</v>
      </c>
      <c r="O194" s="270">
        <v>84313200</v>
      </c>
      <c r="P194" s="271">
        <v>-2.655259603061896E-2</v>
      </c>
    </row>
    <row r="195" spans="1:16" ht="12.75" customHeight="1">
      <c r="A195" s="262">
        <v>185</v>
      </c>
      <c r="B195" s="275" t="s">
        <v>41</v>
      </c>
      <c r="C195" s="267" t="s">
        <v>239</v>
      </c>
      <c r="D195" s="268">
        <v>45260</v>
      </c>
      <c r="E195" s="267">
        <v>825.8</v>
      </c>
      <c r="F195" s="267">
        <v>828.68333333333328</v>
      </c>
      <c r="G195" s="269">
        <v>817.46666666666658</v>
      </c>
      <c r="H195" s="269">
        <v>809.13333333333333</v>
      </c>
      <c r="I195" s="269">
        <v>797.91666666666663</v>
      </c>
      <c r="J195" s="269">
        <v>837.01666666666654</v>
      </c>
      <c r="K195" s="269">
        <v>848.23333333333323</v>
      </c>
      <c r="L195" s="269">
        <v>856.56666666666649</v>
      </c>
      <c r="M195" s="270">
        <v>839.9</v>
      </c>
      <c r="N195" s="270">
        <v>820.35</v>
      </c>
      <c r="O195" s="270">
        <v>9505200</v>
      </c>
      <c r="P195" s="271">
        <v>4.4917881406239694E-2</v>
      </c>
    </row>
    <row r="196" spans="1:16" ht="12.75" customHeight="1">
      <c r="A196" s="262">
        <v>186</v>
      </c>
      <c r="B196" s="275" t="s">
        <v>87</v>
      </c>
      <c r="C196" s="267" t="s">
        <v>240</v>
      </c>
      <c r="D196" s="268">
        <v>45260</v>
      </c>
      <c r="E196" s="267">
        <v>396.95</v>
      </c>
      <c r="F196" s="267">
        <v>399.0333333333333</v>
      </c>
      <c r="G196" s="269">
        <v>394.31666666666661</v>
      </c>
      <c r="H196" s="269">
        <v>391.68333333333328</v>
      </c>
      <c r="I196" s="269">
        <v>386.96666666666658</v>
      </c>
      <c r="J196" s="269">
        <v>401.66666666666663</v>
      </c>
      <c r="K196" s="269">
        <v>406.38333333333333</v>
      </c>
      <c r="L196" s="269">
        <v>409.01666666666665</v>
      </c>
      <c r="M196" s="270">
        <v>403.75</v>
      </c>
      <c r="N196" s="270">
        <v>396.4</v>
      </c>
      <c r="O196" s="270">
        <v>45552000</v>
      </c>
      <c r="P196" s="271">
        <v>-5.8272768938649909E-3</v>
      </c>
    </row>
    <row r="197" spans="1:16" ht="12.75" customHeight="1">
      <c r="A197" s="262">
        <v>187</v>
      </c>
      <c r="B197" s="275" t="s">
        <v>205</v>
      </c>
      <c r="C197" s="267" t="s">
        <v>241</v>
      </c>
      <c r="D197" s="268">
        <v>45260</v>
      </c>
      <c r="E197" s="267">
        <v>253.45</v>
      </c>
      <c r="F197" s="267">
        <v>252.85</v>
      </c>
      <c r="G197" s="269">
        <v>251.04999999999998</v>
      </c>
      <c r="H197" s="269">
        <v>248.64999999999998</v>
      </c>
      <c r="I197" s="269">
        <v>246.84999999999997</v>
      </c>
      <c r="J197" s="269">
        <v>255.25</v>
      </c>
      <c r="K197" s="269">
        <v>257.05</v>
      </c>
      <c r="L197" s="269">
        <v>259.45000000000005</v>
      </c>
      <c r="M197" s="270">
        <v>254.65</v>
      </c>
      <c r="N197" s="270">
        <v>250.45</v>
      </c>
      <c r="O197" s="270">
        <v>95067000</v>
      </c>
      <c r="P197" s="271">
        <v>-1.8338960998729902E-2</v>
      </c>
    </row>
    <row r="198" spans="1:16" ht="12.75" customHeight="1">
      <c r="A198" s="262">
        <v>188</v>
      </c>
      <c r="B198" s="275" t="s">
        <v>43</v>
      </c>
      <c r="C198" s="267" t="s">
        <v>242</v>
      </c>
      <c r="D198" s="268">
        <v>45260</v>
      </c>
      <c r="E198" s="267">
        <v>639.5</v>
      </c>
      <c r="F198" s="267">
        <v>641.13333333333333</v>
      </c>
      <c r="G198" s="269">
        <v>633.51666666666665</v>
      </c>
      <c r="H198" s="269">
        <v>627.5333333333333</v>
      </c>
      <c r="I198" s="269">
        <v>619.91666666666663</v>
      </c>
      <c r="J198" s="269">
        <v>647.11666666666667</v>
      </c>
      <c r="K198" s="269">
        <v>654.73333333333323</v>
      </c>
      <c r="L198" s="269">
        <v>660.7166666666667</v>
      </c>
      <c r="M198" s="270">
        <v>648.75</v>
      </c>
      <c r="N198" s="270">
        <v>635.15</v>
      </c>
      <c r="O198" s="270">
        <v>6464700</v>
      </c>
      <c r="P198" s="271">
        <v>1.0693682285071057E-2</v>
      </c>
    </row>
    <row r="199" spans="1:16" ht="12.75" customHeight="1">
      <c r="A199" s="256"/>
      <c r="B199" s="263"/>
      <c r="C199" s="256"/>
      <c r="D199" s="257"/>
      <c r="E199" s="258"/>
      <c r="F199" s="258"/>
      <c r="G199" s="259"/>
      <c r="H199" s="259"/>
      <c r="I199" s="259"/>
      <c r="J199" s="259"/>
      <c r="K199" s="259"/>
      <c r="L199" s="259"/>
      <c r="M199" s="256"/>
      <c r="N199" s="256"/>
      <c r="O199" s="260"/>
      <c r="P199" s="261"/>
    </row>
    <row r="200" spans="1:16" ht="12.75" customHeight="1">
      <c r="A200" s="256"/>
      <c r="B200" s="26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6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6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6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6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2" t="s">
        <v>16</v>
      </c>
      <c r="B8" s="404"/>
      <c r="C8" s="407" t="s">
        <v>20</v>
      </c>
      <c r="D8" s="407" t="s">
        <v>21</v>
      </c>
      <c r="E8" s="399" t="s">
        <v>22</v>
      </c>
      <c r="F8" s="400"/>
      <c r="G8" s="401"/>
      <c r="H8" s="399" t="s">
        <v>23</v>
      </c>
      <c r="I8" s="400"/>
      <c r="J8" s="401"/>
      <c r="K8" s="26"/>
      <c r="L8" s="48"/>
      <c r="M8" s="48"/>
      <c r="N8" s="1"/>
      <c r="O8" s="1"/>
    </row>
    <row r="9" spans="1:15" ht="36" customHeight="1">
      <c r="A9" s="403"/>
      <c r="B9" s="406"/>
      <c r="C9" s="406"/>
      <c r="D9" s="40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19794.7</v>
      </c>
      <c r="D10" s="34">
        <v>19798.8</v>
      </c>
      <c r="E10" s="34">
        <v>19764.75</v>
      </c>
      <c r="F10" s="34">
        <v>19734.8</v>
      </c>
      <c r="G10" s="34">
        <v>19700.75</v>
      </c>
      <c r="H10" s="34">
        <v>19828.75</v>
      </c>
      <c r="I10" s="34">
        <v>19862.799999999996</v>
      </c>
      <c r="J10" s="34">
        <v>19892.75</v>
      </c>
      <c r="K10" s="34">
        <v>19832.849999999999</v>
      </c>
      <c r="L10" s="34">
        <v>19768.849999999999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43769.1</v>
      </c>
      <c r="D11" s="34">
        <v>43713.916666666664</v>
      </c>
      <c r="E11" s="34">
        <v>43621.333333333328</v>
      </c>
      <c r="F11" s="34">
        <v>43473.566666666666</v>
      </c>
      <c r="G11" s="34">
        <v>43380.98333333333</v>
      </c>
      <c r="H11" s="34">
        <v>43861.683333333327</v>
      </c>
      <c r="I11" s="34">
        <v>43954.266666666656</v>
      </c>
      <c r="J11" s="34">
        <v>44102.033333333326</v>
      </c>
      <c r="K11" s="34">
        <v>43806.5</v>
      </c>
      <c r="L11" s="34">
        <v>43566.15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4141.3500000000004</v>
      </c>
      <c r="D12" s="36">
        <v>4151.2666666666664</v>
      </c>
      <c r="E12" s="36">
        <v>4125.7833333333328</v>
      </c>
      <c r="F12" s="36">
        <v>4110.2166666666662</v>
      </c>
      <c r="G12" s="36">
        <v>4084.7333333333327</v>
      </c>
      <c r="H12" s="36">
        <v>4166.833333333333</v>
      </c>
      <c r="I12" s="36">
        <v>4192.3166666666666</v>
      </c>
      <c r="J12" s="36">
        <v>4207.8833333333332</v>
      </c>
      <c r="K12" s="36">
        <v>4176.75</v>
      </c>
      <c r="L12" s="36">
        <v>4135.7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6438.4</v>
      </c>
      <c r="D13" s="36">
        <v>6445.4333333333334</v>
      </c>
      <c r="E13" s="36">
        <v>6427.1166666666668</v>
      </c>
      <c r="F13" s="36">
        <v>6415.833333333333</v>
      </c>
      <c r="G13" s="36">
        <v>6397.5166666666664</v>
      </c>
      <c r="H13" s="36">
        <v>6456.7166666666672</v>
      </c>
      <c r="I13" s="36">
        <v>6475.0333333333347</v>
      </c>
      <c r="J13" s="36">
        <v>6486.3166666666675</v>
      </c>
      <c r="K13" s="36">
        <v>6463.75</v>
      </c>
      <c r="L13" s="36">
        <v>6434.15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32055.15</v>
      </c>
      <c r="D14" s="36">
        <v>32161.866666666669</v>
      </c>
      <c r="E14" s="36">
        <v>31903.283333333336</v>
      </c>
      <c r="F14" s="36">
        <v>31751.416666666668</v>
      </c>
      <c r="G14" s="36">
        <v>31492.833333333336</v>
      </c>
      <c r="H14" s="36">
        <v>32313.733333333337</v>
      </c>
      <c r="I14" s="36">
        <v>32572.316666666666</v>
      </c>
      <c r="J14" s="36">
        <v>32724.183333333338</v>
      </c>
      <c r="K14" s="36">
        <v>32420.45</v>
      </c>
      <c r="L14" s="36">
        <v>32010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6534.7</v>
      </c>
      <c r="D15" s="36">
        <v>6540.3</v>
      </c>
      <c r="E15" s="36">
        <v>6506.8</v>
      </c>
      <c r="F15" s="36">
        <v>6478.9</v>
      </c>
      <c r="G15" s="36">
        <v>6445.4</v>
      </c>
      <c r="H15" s="36">
        <v>6568.2000000000007</v>
      </c>
      <c r="I15" s="36">
        <v>6601.7000000000007</v>
      </c>
      <c r="J15" s="36">
        <v>6629.6000000000013</v>
      </c>
      <c r="K15" s="36">
        <v>6573.8</v>
      </c>
      <c r="L15" s="36">
        <v>6512.4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11955.25</v>
      </c>
      <c r="D16" s="36">
        <v>11962.233333333332</v>
      </c>
      <c r="E16" s="36">
        <v>11930.816666666664</v>
      </c>
      <c r="F16" s="36">
        <v>11906.383333333331</v>
      </c>
      <c r="G16" s="36">
        <v>11874.966666666664</v>
      </c>
      <c r="H16" s="36">
        <v>11986.666666666664</v>
      </c>
      <c r="I16" s="36">
        <v>12018.083333333332</v>
      </c>
      <c r="J16" s="36">
        <v>12042.516666666665</v>
      </c>
      <c r="K16" s="36">
        <v>11993.65</v>
      </c>
      <c r="L16" s="36">
        <v>11937.8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4262.3500000000004</v>
      </c>
      <c r="D17" s="36">
        <v>4254.2666666666664</v>
      </c>
      <c r="E17" s="36">
        <v>4232.083333333333</v>
      </c>
      <c r="F17" s="36">
        <v>4201.8166666666666</v>
      </c>
      <c r="G17" s="36">
        <v>4179.6333333333332</v>
      </c>
      <c r="H17" s="36">
        <v>4284.5333333333328</v>
      </c>
      <c r="I17" s="36">
        <v>4306.7166666666672</v>
      </c>
      <c r="J17" s="36">
        <v>4336.9833333333327</v>
      </c>
      <c r="K17" s="31">
        <v>4276.45</v>
      </c>
      <c r="L17" s="31">
        <v>4224</v>
      </c>
      <c r="M17" s="31">
        <v>1.16246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24045.85</v>
      </c>
      <c r="D18" s="36">
        <v>23989.166666666668</v>
      </c>
      <c r="E18" s="36">
        <v>23883.333333333336</v>
      </c>
      <c r="F18" s="36">
        <v>23720.816666666669</v>
      </c>
      <c r="G18" s="36">
        <v>23614.983333333337</v>
      </c>
      <c r="H18" s="36">
        <v>24151.683333333334</v>
      </c>
      <c r="I18" s="36">
        <v>24257.51666666667</v>
      </c>
      <c r="J18" s="36">
        <v>24420.033333333333</v>
      </c>
      <c r="K18" s="31">
        <v>24095</v>
      </c>
      <c r="L18" s="31">
        <v>23826.65</v>
      </c>
      <c r="M18" s="31">
        <v>6.3509999999999997E-2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168.7</v>
      </c>
      <c r="D19" s="36">
        <v>169.29999999999998</v>
      </c>
      <c r="E19" s="36">
        <v>166.59999999999997</v>
      </c>
      <c r="F19" s="36">
        <v>164.49999999999997</v>
      </c>
      <c r="G19" s="36">
        <v>161.79999999999995</v>
      </c>
      <c r="H19" s="36">
        <v>171.39999999999998</v>
      </c>
      <c r="I19" s="36">
        <v>174.09999999999997</v>
      </c>
      <c r="J19" s="36">
        <v>176.2</v>
      </c>
      <c r="K19" s="31">
        <v>172</v>
      </c>
      <c r="L19" s="31">
        <v>167.2</v>
      </c>
      <c r="M19" s="31">
        <v>17.08877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228.3</v>
      </c>
      <c r="D20" s="36">
        <v>228.81666666666669</v>
      </c>
      <c r="E20" s="36">
        <v>224.83333333333337</v>
      </c>
      <c r="F20" s="36">
        <v>221.36666666666667</v>
      </c>
      <c r="G20" s="36">
        <v>217.38333333333335</v>
      </c>
      <c r="H20" s="36">
        <v>232.28333333333339</v>
      </c>
      <c r="I20" s="36">
        <v>236.26666666666668</v>
      </c>
      <c r="J20" s="36">
        <v>239.73333333333341</v>
      </c>
      <c r="K20" s="31">
        <v>232.8</v>
      </c>
      <c r="L20" s="31">
        <v>225.35</v>
      </c>
      <c r="M20" s="31">
        <v>62.308669999999999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1820.5</v>
      </c>
      <c r="D21" s="36">
        <v>1820.8333333333333</v>
      </c>
      <c r="E21" s="36">
        <v>1812.6666666666665</v>
      </c>
      <c r="F21" s="36">
        <v>1804.8333333333333</v>
      </c>
      <c r="G21" s="36">
        <v>1796.6666666666665</v>
      </c>
      <c r="H21" s="36">
        <v>1828.6666666666665</v>
      </c>
      <c r="I21" s="36">
        <v>1836.833333333333</v>
      </c>
      <c r="J21" s="36">
        <v>1844.6666666666665</v>
      </c>
      <c r="K21" s="31">
        <v>1829</v>
      </c>
      <c r="L21" s="31">
        <v>1813</v>
      </c>
      <c r="M21" s="31">
        <v>1.8820600000000001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2225.4499999999998</v>
      </c>
      <c r="D22" s="36">
        <v>2212.7666666666664</v>
      </c>
      <c r="E22" s="36">
        <v>2173.583333333333</v>
      </c>
      <c r="F22" s="36">
        <v>2121.7166666666667</v>
      </c>
      <c r="G22" s="36">
        <v>2082.5333333333333</v>
      </c>
      <c r="H22" s="36">
        <v>2264.6333333333328</v>
      </c>
      <c r="I22" s="36">
        <v>2303.8166666666662</v>
      </c>
      <c r="J22" s="36">
        <v>2355.6833333333325</v>
      </c>
      <c r="K22" s="31">
        <v>2251.9499999999998</v>
      </c>
      <c r="L22" s="31">
        <v>2160.9</v>
      </c>
      <c r="M22" s="31">
        <v>19.462589999999999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937.9</v>
      </c>
      <c r="D23" s="36">
        <v>936.9</v>
      </c>
      <c r="E23" s="36">
        <v>921</v>
      </c>
      <c r="F23" s="36">
        <v>904.1</v>
      </c>
      <c r="G23" s="36">
        <v>888.2</v>
      </c>
      <c r="H23" s="36">
        <v>953.8</v>
      </c>
      <c r="I23" s="36">
        <v>969.69999999999982</v>
      </c>
      <c r="J23" s="36">
        <v>986.59999999999991</v>
      </c>
      <c r="K23" s="31">
        <v>952.8</v>
      </c>
      <c r="L23" s="31">
        <v>920</v>
      </c>
      <c r="M23" s="31">
        <v>7.3801800000000002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795.55</v>
      </c>
      <c r="D24" s="36">
        <v>794.5</v>
      </c>
      <c r="E24" s="36">
        <v>786.05</v>
      </c>
      <c r="F24" s="36">
        <v>776.55</v>
      </c>
      <c r="G24" s="36">
        <v>768.09999999999991</v>
      </c>
      <c r="H24" s="36">
        <v>804</v>
      </c>
      <c r="I24" s="36">
        <v>812.45</v>
      </c>
      <c r="J24" s="36">
        <v>821.95</v>
      </c>
      <c r="K24" s="31">
        <v>802.95</v>
      </c>
      <c r="L24" s="31">
        <v>785</v>
      </c>
      <c r="M24" s="31">
        <v>44.213500000000003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397.2</v>
      </c>
      <c r="D25" s="36">
        <v>392.76666666666665</v>
      </c>
      <c r="E25" s="36">
        <v>384.73333333333329</v>
      </c>
      <c r="F25" s="36">
        <v>372.26666666666665</v>
      </c>
      <c r="G25" s="36">
        <v>364.23333333333329</v>
      </c>
      <c r="H25" s="36">
        <v>405.23333333333329</v>
      </c>
      <c r="I25" s="36">
        <v>413.26666666666659</v>
      </c>
      <c r="J25" s="36">
        <v>425.73333333333329</v>
      </c>
      <c r="K25" s="31">
        <v>400.8</v>
      </c>
      <c r="L25" s="31">
        <v>380.3</v>
      </c>
      <c r="M25" s="31">
        <v>91.348050000000001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4557.8</v>
      </c>
      <c r="D26" s="36">
        <v>4559.1833333333334</v>
      </c>
      <c r="E26" s="36">
        <v>4524.916666666667</v>
      </c>
      <c r="F26" s="36">
        <v>4492.0333333333338</v>
      </c>
      <c r="G26" s="36">
        <v>4457.7666666666673</v>
      </c>
      <c r="H26" s="36">
        <v>4592.0666666666666</v>
      </c>
      <c r="I26" s="36">
        <v>4626.333333333333</v>
      </c>
      <c r="J26" s="36">
        <v>4659.2166666666662</v>
      </c>
      <c r="K26" s="31">
        <v>4593.45</v>
      </c>
      <c r="L26" s="31">
        <v>4526.3</v>
      </c>
      <c r="M26" s="31">
        <v>1.9844299999999999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414.3</v>
      </c>
      <c r="D27" s="36">
        <v>413.88333333333338</v>
      </c>
      <c r="E27" s="36">
        <v>411.76666666666677</v>
      </c>
      <c r="F27" s="36">
        <v>409.23333333333341</v>
      </c>
      <c r="G27" s="36">
        <v>407.11666666666679</v>
      </c>
      <c r="H27" s="36">
        <v>416.41666666666674</v>
      </c>
      <c r="I27" s="36">
        <v>418.53333333333342</v>
      </c>
      <c r="J27" s="36">
        <v>421.06666666666672</v>
      </c>
      <c r="K27" s="31">
        <v>416</v>
      </c>
      <c r="L27" s="31">
        <v>411.35</v>
      </c>
      <c r="M27" s="31">
        <v>19.296209999999999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5401.3</v>
      </c>
      <c r="D28" s="36">
        <v>5429.7666666666664</v>
      </c>
      <c r="E28" s="36">
        <v>5366.5333333333328</v>
      </c>
      <c r="F28" s="36">
        <v>5331.7666666666664</v>
      </c>
      <c r="G28" s="36">
        <v>5268.5333333333328</v>
      </c>
      <c r="H28" s="36">
        <v>5464.5333333333328</v>
      </c>
      <c r="I28" s="36">
        <v>5527.7666666666664</v>
      </c>
      <c r="J28" s="36">
        <v>5562.5333333333328</v>
      </c>
      <c r="K28" s="31">
        <v>5493</v>
      </c>
      <c r="L28" s="31">
        <v>5395</v>
      </c>
      <c r="M28" s="31">
        <v>2.7018300000000002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414.6</v>
      </c>
      <c r="D29" s="36">
        <v>416.83333333333331</v>
      </c>
      <c r="E29" s="36">
        <v>411.71666666666664</v>
      </c>
      <c r="F29" s="36">
        <v>408.83333333333331</v>
      </c>
      <c r="G29" s="36">
        <v>403.71666666666664</v>
      </c>
      <c r="H29" s="36">
        <v>419.71666666666664</v>
      </c>
      <c r="I29" s="36">
        <v>424.83333333333331</v>
      </c>
      <c r="J29" s="36">
        <v>427.71666666666664</v>
      </c>
      <c r="K29" s="31">
        <v>421.95</v>
      </c>
      <c r="L29" s="31">
        <v>413.95</v>
      </c>
      <c r="M29" s="31">
        <v>11.374409999999999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178.15</v>
      </c>
      <c r="D30" s="36">
        <v>177.93333333333331</v>
      </c>
      <c r="E30" s="36">
        <v>176.01666666666662</v>
      </c>
      <c r="F30" s="36">
        <v>173.88333333333333</v>
      </c>
      <c r="G30" s="36">
        <v>171.96666666666664</v>
      </c>
      <c r="H30" s="36">
        <v>180.06666666666661</v>
      </c>
      <c r="I30" s="36">
        <v>181.98333333333329</v>
      </c>
      <c r="J30" s="36">
        <v>184.11666666666659</v>
      </c>
      <c r="K30" s="31">
        <v>179.85</v>
      </c>
      <c r="L30" s="31">
        <v>175.8</v>
      </c>
      <c r="M30" s="31">
        <v>96.032380000000003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3136.15</v>
      </c>
      <c r="D31" s="36">
        <v>3128.9833333333336</v>
      </c>
      <c r="E31" s="36">
        <v>3118.166666666667</v>
      </c>
      <c r="F31" s="36">
        <v>3100.1833333333334</v>
      </c>
      <c r="G31" s="36">
        <v>3089.3666666666668</v>
      </c>
      <c r="H31" s="36">
        <v>3146.9666666666672</v>
      </c>
      <c r="I31" s="36">
        <v>3157.7833333333338</v>
      </c>
      <c r="J31" s="36">
        <v>3175.7666666666673</v>
      </c>
      <c r="K31" s="31">
        <v>3139.8</v>
      </c>
      <c r="L31" s="31">
        <v>3111</v>
      </c>
      <c r="M31" s="31">
        <v>7.5632900000000003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1933.7</v>
      </c>
      <c r="D32" s="36">
        <v>1940.8833333333332</v>
      </c>
      <c r="E32" s="36">
        <v>1917.8166666666664</v>
      </c>
      <c r="F32" s="36">
        <v>1901.9333333333332</v>
      </c>
      <c r="G32" s="36">
        <v>1878.8666666666663</v>
      </c>
      <c r="H32" s="36">
        <v>1956.7666666666664</v>
      </c>
      <c r="I32" s="36">
        <v>1979.833333333333</v>
      </c>
      <c r="J32" s="36">
        <v>1995.7166666666665</v>
      </c>
      <c r="K32" s="31">
        <v>1963.95</v>
      </c>
      <c r="L32" s="31">
        <v>1925</v>
      </c>
      <c r="M32" s="31">
        <v>1.84033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536.95000000000005</v>
      </c>
      <c r="D33" s="36">
        <v>536.61666666666667</v>
      </c>
      <c r="E33" s="36">
        <v>529.33333333333337</v>
      </c>
      <c r="F33" s="36">
        <v>521.7166666666667</v>
      </c>
      <c r="G33" s="36">
        <v>514.43333333333339</v>
      </c>
      <c r="H33" s="36">
        <v>544.23333333333335</v>
      </c>
      <c r="I33" s="36">
        <v>551.51666666666665</v>
      </c>
      <c r="J33" s="36">
        <v>559.13333333333333</v>
      </c>
      <c r="K33" s="31">
        <v>543.9</v>
      </c>
      <c r="L33" s="31">
        <v>529</v>
      </c>
      <c r="M33" s="31">
        <v>6.4591799999999999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722.2</v>
      </c>
      <c r="D34" s="36">
        <v>719.95000000000016</v>
      </c>
      <c r="E34" s="36">
        <v>713.8000000000003</v>
      </c>
      <c r="F34" s="36">
        <v>705.40000000000009</v>
      </c>
      <c r="G34" s="36">
        <v>699.25000000000023</v>
      </c>
      <c r="H34" s="36">
        <v>728.35000000000036</v>
      </c>
      <c r="I34" s="36">
        <v>734.50000000000023</v>
      </c>
      <c r="J34" s="36">
        <v>742.90000000000043</v>
      </c>
      <c r="K34" s="31">
        <v>726.1</v>
      </c>
      <c r="L34" s="31">
        <v>711.55</v>
      </c>
      <c r="M34" s="31">
        <v>16.19706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1032.8</v>
      </c>
      <c r="D35" s="36">
        <v>1034.6833333333334</v>
      </c>
      <c r="E35" s="36">
        <v>1027.0666666666668</v>
      </c>
      <c r="F35" s="36">
        <v>1021.3333333333335</v>
      </c>
      <c r="G35" s="36">
        <v>1013.7166666666669</v>
      </c>
      <c r="H35" s="36">
        <v>1040.4166666666667</v>
      </c>
      <c r="I35" s="36">
        <v>1048.0333333333335</v>
      </c>
      <c r="J35" s="36">
        <v>1053.7666666666667</v>
      </c>
      <c r="K35" s="31">
        <v>1042.3</v>
      </c>
      <c r="L35" s="31">
        <v>1028.95</v>
      </c>
      <c r="M35" s="31">
        <v>13.321199999999999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316.95</v>
      </c>
      <c r="D36" s="36">
        <v>316.25</v>
      </c>
      <c r="E36" s="36">
        <v>311.5</v>
      </c>
      <c r="F36" s="36">
        <v>306.05</v>
      </c>
      <c r="G36" s="36">
        <v>301.3</v>
      </c>
      <c r="H36" s="36">
        <v>321.7</v>
      </c>
      <c r="I36" s="36">
        <v>326.45</v>
      </c>
      <c r="J36" s="36">
        <v>331.9</v>
      </c>
      <c r="K36" s="31">
        <v>321</v>
      </c>
      <c r="L36" s="31">
        <v>310.8</v>
      </c>
      <c r="M36" s="31">
        <v>20.012180000000001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1008.5</v>
      </c>
      <c r="D37" s="36">
        <v>1006.3166666666666</v>
      </c>
      <c r="E37" s="36">
        <v>1001.8833333333332</v>
      </c>
      <c r="F37" s="36">
        <v>995.26666666666665</v>
      </c>
      <c r="G37" s="36">
        <v>990.83333333333326</v>
      </c>
      <c r="H37" s="36">
        <v>1012.9333333333332</v>
      </c>
      <c r="I37" s="36">
        <v>1017.3666666666666</v>
      </c>
      <c r="J37" s="36">
        <v>1023.9833333333331</v>
      </c>
      <c r="K37" s="31">
        <v>1010.75</v>
      </c>
      <c r="L37" s="31">
        <v>999.7</v>
      </c>
      <c r="M37" s="31">
        <v>69.562809999999999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5930.3</v>
      </c>
      <c r="D38" s="36">
        <v>5930.0999999999995</v>
      </c>
      <c r="E38" s="36">
        <v>5900.1999999999989</v>
      </c>
      <c r="F38" s="36">
        <v>5870.0999999999995</v>
      </c>
      <c r="G38" s="36">
        <v>5840.1999999999989</v>
      </c>
      <c r="H38" s="36">
        <v>5960.1999999999989</v>
      </c>
      <c r="I38" s="36">
        <v>5990.0999999999985</v>
      </c>
      <c r="J38" s="36">
        <v>6020.1999999999989</v>
      </c>
      <c r="K38" s="31">
        <v>5960</v>
      </c>
      <c r="L38" s="31">
        <v>5900</v>
      </c>
      <c r="M38" s="31">
        <v>2.9721099999999998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1617.25</v>
      </c>
      <c r="D39" s="36">
        <v>1619.3999999999999</v>
      </c>
      <c r="E39" s="36">
        <v>1609.8499999999997</v>
      </c>
      <c r="F39" s="36">
        <v>1602.4499999999998</v>
      </c>
      <c r="G39" s="36">
        <v>1592.8999999999996</v>
      </c>
      <c r="H39" s="36">
        <v>1626.7999999999997</v>
      </c>
      <c r="I39" s="36">
        <v>1636.35</v>
      </c>
      <c r="J39" s="36">
        <v>1643.7499999999998</v>
      </c>
      <c r="K39" s="31">
        <v>1628.95</v>
      </c>
      <c r="L39" s="31">
        <v>1612</v>
      </c>
      <c r="M39" s="31">
        <v>6.25345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7438.85</v>
      </c>
      <c r="D40" s="36">
        <v>7442.2166666666672</v>
      </c>
      <c r="E40" s="36">
        <v>7395.6333333333341</v>
      </c>
      <c r="F40" s="36">
        <v>7352.416666666667</v>
      </c>
      <c r="G40" s="36">
        <v>7305.8333333333339</v>
      </c>
      <c r="H40" s="36">
        <v>7485.4333333333343</v>
      </c>
      <c r="I40" s="36">
        <v>7532.0166666666664</v>
      </c>
      <c r="J40" s="36">
        <v>7575.2333333333345</v>
      </c>
      <c r="K40" s="31">
        <v>7488.8</v>
      </c>
      <c r="L40" s="31">
        <v>7399</v>
      </c>
      <c r="M40" s="31">
        <v>0.14344000000000001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7020.8</v>
      </c>
      <c r="D41" s="36">
        <v>7049.5333333333328</v>
      </c>
      <c r="E41" s="36">
        <v>6982.2666666666655</v>
      </c>
      <c r="F41" s="36">
        <v>6943.7333333333327</v>
      </c>
      <c r="G41" s="36">
        <v>6876.4666666666653</v>
      </c>
      <c r="H41" s="36">
        <v>7088.0666666666657</v>
      </c>
      <c r="I41" s="36">
        <v>7155.3333333333321</v>
      </c>
      <c r="J41" s="36">
        <v>7193.8666666666659</v>
      </c>
      <c r="K41" s="31">
        <v>7116.8</v>
      </c>
      <c r="L41" s="31">
        <v>7011</v>
      </c>
      <c r="M41" s="31">
        <v>7.2649900000000001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2570.85</v>
      </c>
      <c r="D42" s="36">
        <v>2567.9666666666667</v>
      </c>
      <c r="E42" s="36">
        <v>2550.0833333333335</v>
      </c>
      <c r="F42" s="36">
        <v>2529.3166666666666</v>
      </c>
      <c r="G42" s="36">
        <v>2511.4333333333334</v>
      </c>
      <c r="H42" s="36">
        <v>2588.7333333333336</v>
      </c>
      <c r="I42" s="36">
        <v>2606.6166666666668</v>
      </c>
      <c r="J42" s="36">
        <v>2627.3833333333337</v>
      </c>
      <c r="K42" s="31">
        <v>2585.85</v>
      </c>
      <c r="L42" s="31">
        <v>2547.1999999999998</v>
      </c>
      <c r="M42" s="31">
        <v>2.94957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212.35</v>
      </c>
      <c r="D43" s="36">
        <v>213.1</v>
      </c>
      <c r="E43" s="36">
        <v>211.25</v>
      </c>
      <c r="F43" s="36">
        <v>210.15</v>
      </c>
      <c r="G43" s="36">
        <v>208.3</v>
      </c>
      <c r="H43" s="36">
        <v>214.2</v>
      </c>
      <c r="I43" s="36">
        <v>216.04999999999995</v>
      </c>
      <c r="J43" s="36">
        <v>217.14999999999998</v>
      </c>
      <c r="K43" s="31">
        <v>214.95</v>
      </c>
      <c r="L43" s="31">
        <v>212</v>
      </c>
      <c r="M43" s="31">
        <v>143.44145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193.1</v>
      </c>
      <c r="D44" s="36">
        <v>193.78333333333333</v>
      </c>
      <c r="E44" s="36">
        <v>192.06666666666666</v>
      </c>
      <c r="F44" s="36">
        <v>191.03333333333333</v>
      </c>
      <c r="G44" s="36">
        <v>189.31666666666666</v>
      </c>
      <c r="H44" s="36">
        <v>194.81666666666666</v>
      </c>
      <c r="I44" s="36">
        <v>196.5333333333333</v>
      </c>
      <c r="J44" s="36">
        <v>197.56666666666666</v>
      </c>
      <c r="K44" s="31">
        <v>195.5</v>
      </c>
      <c r="L44" s="31">
        <v>192.75</v>
      </c>
      <c r="M44" s="31">
        <v>54.690629999999999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103.55</v>
      </c>
      <c r="D45" s="36">
        <v>103.93333333333332</v>
      </c>
      <c r="E45" s="36">
        <v>102.71666666666664</v>
      </c>
      <c r="F45" s="36">
        <v>101.88333333333331</v>
      </c>
      <c r="G45" s="36">
        <v>100.66666666666663</v>
      </c>
      <c r="H45" s="36">
        <v>104.76666666666665</v>
      </c>
      <c r="I45" s="36">
        <v>105.98333333333332</v>
      </c>
      <c r="J45" s="36">
        <v>106.81666666666666</v>
      </c>
      <c r="K45" s="31">
        <v>105.15</v>
      </c>
      <c r="L45" s="31">
        <v>103.1</v>
      </c>
      <c r="M45" s="31">
        <v>36.295780000000001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1606.95</v>
      </c>
      <c r="D46" s="36">
        <v>1602.7666666666667</v>
      </c>
      <c r="E46" s="36">
        <v>1594.1833333333334</v>
      </c>
      <c r="F46" s="36">
        <v>1581.4166666666667</v>
      </c>
      <c r="G46" s="36">
        <v>1572.8333333333335</v>
      </c>
      <c r="H46" s="36">
        <v>1615.5333333333333</v>
      </c>
      <c r="I46" s="36">
        <v>1624.1166666666668</v>
      </c>
      <c r="J46" s="36">
        <v>1636.8833333333332</v>
      </c>
      <c r="K46" s="31">
        <v>1611.35</v>
      </c>
      <c r="L46" s="31">
        <v>1590</v>
      </c>
      <c r="M46" s="31">
        <v>2.2949199999999998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140.35</v>
      </c>
      <c r="D47" s="36">
        <v>139.95000000000002</v>
      </c>
      <c r="E47" s="36">
        <v>137.75000000000003</v>
      </c>
      <c r="F47" s="36">
        <v>135.15</v>
      </c>
      <c r="G47" s="36">
        <v>132.95000000000002</v>
      </c>
      <c r="H47" s="36">
        <v>142.55000000000004</v>
      </c>
      <c r="I47" s="36">
        <v>144.75000000000003</v>
      </c>
      <c r="J47" s="36">
        <v>147.35000000000005</v>
      </c>
      <c r="K47" s="31">
        <v>142.15</v>
      </c>
      <c r="L47" s="31">
        <v>137.35</v>
      </c>
      <c r="M47" s="31">
        <v>196.14753999999999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573.54999999999995</v>
      </c>
      <c r="D48" s="36">
        <v>574.48333333333323</v>
      </c>
      <c r="E48" s="36">
        <v>570.46666666666647</v>
      </c>
      <c r="F48" s="36">
        <v>567.38333333333321</v>
      </c>
      <c r="G48" s="36">
        <v>563.36666666666645</v>
      </c>
      <c r="H48" s="36">
        <v>577.56666666666649</v>
      </c>
      <c r="I48" s="36">
        <v>581.58333333333314</v>
      </c>
      <c r="J48" s="36">
        <v>584.66666666666652</v>
      </c>
      <c r="K48" s="31">
        <v>578.5</v>
      </c>
      <c r="L48" s="31">
        <v>571.4</v>
      </c>
      <c r="M48" s="31">
        <v>3.0492900000000001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1115.55</v>
      </c>
      <c r="D49" s="36">
        <v>1109.9833333333333</v>
      </c>
      <c r="E49" s="36">
        <v>1099.0666666666666</v>
      </c>
      <c r="F49" s="36">
        <v>1082.5833333333333</v>
      </c>
      <c r="G49" s="36">
        <v>1071.6666666666665</v>
      </c>
      <c r="H49" s="36">
        <v>1126.4666666666667</v>
      </c>
      <c r="I49" s="36">
        <v>1137.3833333333332</v>
      </c>
      <c r="J49" s="36">
        <v>1153.8666666666668</v>
      </c>
      <c r="K49" s="31">
        <v>1120.9000000000001</v>
      </c>
      <c r="L49" s="31">
        <v>1093.5</v>
      </c>
      <c r="M49" s="31">
        <v>13.12834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973.15</v>
      </c>
      <c r="D50" s="36">
        <v>973.76666666666677</v>
      </c>
      <c r="E50" s="36">
        <v>970.38333333333355</v>
      </c>
      <c r="F50" s="36">
        <v>967.61666666666679</v>
      </c>
      <c r="G50" s="36">
        <v>964.23333333333358</v>
      </c>
      <c r="H50" s="36">
        <v>976.53333333333353</v>
      </c>
      <c r="I50" s="36">
        <v>979.91666666666674</v>
      </c>
      <c r="J50" s="36">
        <v>982.68333333333351</v>
      </c>
      <c r="K50" s="31">
        <v>977.15</v>
      </c>
      <c r="L50" s="31">
        <v>971</v>
      </c>
      <c r="M50" s="31">
        <v>23.221039999999999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152.25</v>
      </c>
      <c r="D51" s="36">
        <v>149.96666666666667</v>
      </c>
      <c r="E51" s="36">
        <v>144.53333333333333</v>
      </c>
      <c r="F51" s="36">
        <v>136.81666666666666</v>
      </c>
      <c r="G51" s="36">
        <v>131.38333333333333</v>
      </c>
      <c r="H51" s="36">
        <v>157.68333333333334</v>
      </c>
      <c r="I51" s="36">
        <v>163.11666666666667</v>
      </c>
      <c r="J51" s="36">
        <v>170.83333333333334</v>
      </c>
      <c r="K51" s="31">
        <v>155.4</v>
      </c>
      <c r="L51" s="31">
        <v>142.25</v>
      </c>
      <c r="M51" s="31">
        <v>1097.49908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235.35</v>
      </c>
      <c r="D52" s="36">
        <v>236.39999999999998</v>
      </c>
      <c r="E52" s="36">
        <v>233.84999999999997</v>
      </c>
      <c r="F52" s="36">
        <v>232.35</v>
      </c>
      <c r="G52" s="36">
        <v>229.79999999999998</v>
      </c>
      <c r="H52" s="36">
        <v>237.89999999999995</v>
      </c>
      <c r="I52" s="36">
        <v>240.44999999999996</v>
      </c>
      <c r="J52" s="36">
        <v>241.94999999999993</v>
      </c>
      <c r="K52" s="31">
        <v>238.95</v>
      </c>
      <c r="L52" s="31">
        <v>234.9</v>
      </c>
      <c r="M52" s="31">
        <v>22.038160000000001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21036.25</v>
      </c>
      <c r="D53" s="36">
        <v>21123.016666666666</v>
      </c>
      <c r="E53" s="36">
        <v>20913.033333333333</v>
      </c>
      <c r="F53" s="36">
        <v>20789.816666666666</v>
      </c>
      <c r="G53" s="36">
        <v>20579.833333333332</v>
      </c>
      <c r="H53" s="36">
        <v>21246.233333333334</v>
      </c>
      <c r="I53" s="36">
        <v>21456.216666666664</v>
      </c>
      <c r="J53" s="36">
        <v>21579.433333333334</v>
      </c>
      <c r="K53" s="31">
        <v>21333</v>
      </c>
      <c r="L53" s="31">
        <v>20999.8</v>
      </c>
      <c r="M53" s="31">
        <v>0.26207000000000003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410.6</v>
      </c>
      <c r="D54" s="36">
        <v>410.2</v>
      </c>
      <c r="E54" s="36">
        <v>407.4</v>
      </c>
      <c r="F54" s="36">
        <v>404.2</v>
      </c>
      <c r="G54" s="36">
        <v>401.4</v>
      </c>
      <c r="H54" s="36">
        <v>413.4</v>
      </c>
      <c r="I54" s="36">
        <v>416.20000000000005</v>
      </c>
      <c r="J54" s="36">
        <v>419.4</v>
      </c>
      <c r="K54" s="31">
        <v>413</v>
      </c>
      <c r="L54" s="31">
        <v>407</v>
      </c>
      <c r="M54" s="31">
        <v>54.87773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4644.1499999999996</v>
      </c>
      <c r="D55" s="36">
        <v>4666.55</v>
      </c>
      <c r="E55" s="36">
        <v>4618.1000000000004</v>
      </c>
      <c r="F55" s="36">
        <v>4592.05</v>
      </c>
      <c r="G55" s="36">
        <v>4543.6000000000004</v>
      </c>
      <c r="H55" s="36">
        <v>4692.6000000000004</v>
      </c>
      <c r="I55" s="36">
        <v>4741.0499999999993</v>
      </c>
      <c r="J55" s="36">
        <v>4767.1000000000004</v>
      </c>
      <c r="K55" s="31">
        <v>4715</v>
      </c>
      <c r="L55" s="31">
        <v>4640.5</v>
      </c>
      <c r="M55" s="31">
        <v>1.23628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389.8</v>
      </c>
      <c r="D56" s="36">
        <v>391.5333333333333</v>
      </c>
      <c r="E56" s="36">
        <v>387.26666666666659</v>
      </c>
      <c r="F56" s="36">
        <v>384.73333333333329</v>
      </c>
      <c r="G56" s="36">
        <v>380.46666666666658</v>
      </c>
      <c r="H56" s="36">
        <v>394.06666666666661</v>
      </c>
      <c r="I56" s="36">
        <v>398.33333333333326</v>
      </c>
      <c r="J56" s="36">
        <v>400.86666666666662</v>
      </c>
      <c r="K56" s="31">
        <v>395.8</v>
      </c>
      <c r="L56" s="31">
        <v>389</v>
      </c>
      <c r="M56" s="31">
        <v>26.1538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429.15</v>
      </c>
      <c r="D57" s="36">
        <v>442.5333333333333</v>
      </c>
      <c r="E57" s="36">
        <v>413.91666666666663</v>
      </c>
      <c r="F57" s="36">
        <v>398.68333333333334</v>
      </c>
      <c r="G57" s="36">
        <v>370.06666666666666</v>
      </c>
      <c r="H57" s="36">
        <v>457.76666666666659</v>
      </c>
      <c r="I57" s="36">
        <v>486.38333333333327</v>
      </c>
      <c r="J57" s="36">
        <v>501.61666666666656</v>
      </c>
      <c r="K57" s="31">
        <v>471.15</v>
      </c>
      <c r="L57" s="31">
        <v>427.3</v>
      </c>
      <c r="M57" s="31">
        <v>64.330579999999998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1094.5</v>
      </c>
      <c r="D58" s="36">
        <v>1103.3166666666666</v>
      </c>
      <c r="E58" s="36">
        <v>1082.4833333333331</v>
      </c>
      <c r="F58" s="36">
        <v>1070.4666666666665</v>
      </c>
      <c r="G58" s="36">
        <v>1049.633333333333</v>
      </c>
      <c r="H58" s="36">
        <v>1115.3333333333333</v>
      </c>
      <c r="I58" s="36">
        <v>1136.1666666666667</v>
      </c>
      <c r="J58" s="36">
        <v>1148.1833333333334</v>
      </c>
      <c r="K58" s="31">
        <v>1124.1500000000001</v>
      </c>
      <c r="L58" s="31">
        <v>1091.3</v>
      </c>
      <c r="M58" s="31">
        <v>13.508990000000001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1198.6500000000001</v>
      </c>
      <c r="D59" s="36">
        <v>1193.8833333333334</v>
      </c>
      <c r="E59" s="36">
        <v>1182.7666666666669</v>
      </c>
      <c r="F59" s="36">
        <v>1166.8833333333334</v>
      </c>
      <c r="G59" s="36">
        <v>1155.7666666666669</v>
      </c>
      <c r="H59" s="36">
        <v>1209.7666666666669</v>
      </c>
      <c r="I59" s="36">
        <v>1220.8833333333332</v>
      </c>
      <c r="J59" s="36">
        <v>1236.7666666666669</v>
      </c>
      <c r="K59" s="31">
        <v>1205</v>
      </c>
      <c r="L59" s="31">
        <v>1178</v>
      </c>
      <c r="M59" s="31">
        <v>53.312010000000001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332.8</v>
      </c>
      <c r="D60" s="36">
        <v>334.11666666666667</v>
      </c>
      <c r="E60" s="36">
        <v>330.78333333333336</v>
      </c>
      <c r="F60" s="36">
        <v>328.76666666666671</v>
      </c>
      <c r="G60" s="36">
        <v>325.43333333333339</v>
      </c>
      <c r="H60" s="36">
        <v>336.13333333333333</v>
      </c>
      <c r="I60" s="36">
        <v>339.46666666666658</v>
      </c>
      <c r="J60" s="36">
        <v>341.48333333333329</v>
      </c>
      <c r="K60" s="31">
        <v>337.45</v>
      </c>
      <c r="L60" s="31">
        <v>332.1</v>
      </c>
      <c r="M60" s="31">
        <v>70.544449999999998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5618.55</v>
      </c>
      <c r="D61" s="36">
        <v>5607.25</v>
      </c>
      <c r="E61" s="36">
        <v>5561.3</v>
      </c>
      <c r="F61" s="36">
        <v>5504.05</v>
      </c>
      <c r="G61" s="36">
        <v>5458.1</v>
      </c>
      <c r="H61" s="36">
        <v>5664.5</v>
      </c>
      <c r="I61" s="36">
        <v>5710.4500000000007</v>
      </c>
      <c r="J61" s="36">
        <v>5767.7</v>
      </c>
      <c r="K61" s="31">
        <v>5653.2</v>
      </c>
      <c r="L61" s="31">
        <v>5550</v>
      </c>
      <c r="M61" s="31">
        <v>1.44526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2195.1</v>
      </c>
      <c r="D62" s="36">
        <v>2194.7499999999995</v>
      </c>
      <c r="E62" s="36">
        <v>2185.5499999999993</v>
      </c>
      <c r="F62" s="36">
        <v>2175.9999999999995</v>
      </c>
      <c r="G62" s="36">
        <v>2166.7999999999993</v>
      </c>
      <c r="H62" s="36">
        <v>2204.2999999999993</v>
      </c>
      <c r="I62" s="36">
        <v>2213.4999999999991</v>
      </c>
      <c r="J62" s="36">
        <v>2223.0499999999993</v>
      </c>
      <c r="K62" s="31">
        <v>2203.9499999999998</v>
      </c>
      <c r="L62" s="31">
        <v>2185.1999999999998</v>
      </c>
      <c r="M62" s="31">
        <v>2.7016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748.6</v>
      </c>
      <c r="D63" s="36">
        <v>748.43333333333339</v>
      </c>
      <c r="E63" s="36">
        <v>742.16666666666674</v>
      </c>
      <c r="F63" s="36">
        <v>735.73333333333335</v>
      </c>
      <c r="G63" s="36">
        <v>729.4666666666667</v>
      </c>
      <c r="H63" s="36">
        <v>754.86666666666679</v>
      </c>
      <c r="I63" s="36">
        <v>761.13333333333344</v>
      </c>
      <c r="J63" s="36">
        <v>767.56666666666683</v>
      </c>
      <c r="K63" s="31">
        <v>754.7</v>
      </c>
      <c r="L63" s="31">
        <v>742</v>
      </c>
      <c r="M63" s="31">
        <v>7.49709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1135.05</v>
      </c>
      <c r="D64" s="36">
        <v>1135.2166666666667</v>
      </c>
      <c r="E64" s="36">
        <v>1127.4333333333334</v>
      </c>
      <c r="F64" s="36">
        <v>1119.8166666666666</v>
      </c>
      <c r="G64" s="36">
        <v>1112.0333333333333</v>
      </c>
      <c r="H64" s="36">
        <v>1142.8333333333335</v>
      </c>
      <c r="I64" s="36">
        <v>1150.6166666666668</v>
      </c>
      <c r="J64" s="36">
        <v>1158.2333333333336</v>
      </c>
      <c r="K64" s="31">
        <v>1143</v>
      </c>
      <c r="L64" s="31">
        <v>1127.5999999999999</v>
      </c>
      <c r="M64" s="31">
        <v>2.7545700000000002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283.8</v>
      </c>
      <c r="D65" s="36">
        <v>285.59999999999997</v>
      </c>
      <c r="E65" s="36">
        <v>281.14999999999992</v>
      </c>
      <c r="F65" s="36">
        <v>278.49999999999994</v>
      </c>
      <c r="G65" s="36">
        <v>274.0499999999999</v>
      </c>
      <c r="H65" s="36">
        <v>288.24999999999994</v>
      </c>
      <c r="I65" s="36">
        <v>292.7</v>
      </c>
      <c r="J65" s="36">
        <v>295.34999999999997</v>
      </c>
      <c r="K65" s="31">
        <v>290.05</v>
      </c>
      <c r="L65" s="31">
        <v>282.95</v>
      </c>
      <c r="M65" s="31">
        <v>10.437150000000001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1871.75</v>
      </c>
      <c r="D66" s="36">
        <v>1867.0333333333335</v>
      </c>
      <c r="E66" s="36">
        <v>1855.5166666666671</v>
      </c>
      <c r="F66" s="36">
        <v>1839.2833333333335</v>
      </c>
      <c r="G66" s="36">
        <v>1827.7666666666671</v>
      </c>
      <c r="H66" s="36">
        <v>1883.2666666666671</v>
      </c>
      <c r="I66" s="36">
        <v>1894.7833333333335</v>
      </c>
      <c r="J66" s="36">
        <v>1911.0166666666671</v>
      </c>
      <c r="K66" s="31">
        <v>1878.55</v>
      </c>
      <c r="L66" s="31">
        <v>1850.8</v>
      </c>
      <c r="M66" s="31">
        <v>1.6785000000000001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537.35</v>
      </c>
      <c r="D67" s="36">
        <v>538.48333333333335</v>
      </c>
      <c r="E67" s="36">
        <v>534.86666666666667</v>
      </c>
      <c r="F67" s="36">
        <v>532.38333333333333</v>
      </c>
      <c r="G67" s="36">
        <v>528.76666666666665</v>
      </c>
      <c r="H67" s="36">
        <v>540.9666666666667</v>
      </c>
      <c r="I67" s="36">
        <v>544.58333333333348</v>
      </c>
      <c r="J67" s="36">
        <v>547.06666666666672</v>
      </c>
      <c r="K67" s="31">
        <v>542.1</v>
      </c>
      <c r="L67" s="31">
        <v>536</v>
      </c>
      <c r="M67" s="31">
        <v>4.4087699999999996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2231.1</v>
      </c>
      <c r="D68" s="36">
        <v>2218.5333333333333</v>
      </c>
      <c r="E68" s="36">
        <v>2176.6166666666668</v>
      </c>
      <c r="F68" s="36">
        <v>2122.1333333333337</v>
      </c>
      <c r="G68" s="36">
        <v>2080.2166666666672</v>
      </c>
      <c r="H68" s="36">
        <v>2273.0166666666664</v>
      </c>
      <c r="I68" s="36">
        <v>2314.9333333333334</v>
      </c>
      <c r="J68" s="36">
        <v>2369.4166666666661</v>
      </c>
      <c r="K68" s="31">
        <v>2260.4499999999998</v>
      </c>
      <c r="L68" s="31">
        <v>2164.0500000000002</v>
      </c>
      <c r="M68" s="31">
        <v>4.6473300000000002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2195.1999999999998</v>
      </c>
      <c r="D69" s="36">
        <v>2208.3333333333335</v>
      </c>
      <c r="E69" s="36">
        <v>2176.8666666666668</v>
      </c>
      <c r="F69" s="36">
        <v>2158.5333333333333</v>
      </c>
      <c r="G69" s="36">
        <v>2127.0666666666666</v>
      </c>
      <c r="H69" s="36">
        <v>2226.666666666667</v>
      </c>
      <c r="I69" s="36">
        <v>2258.1333333333332</v>
      </c>
      <c r="J69" s="36">
        <v>2276.4666666666672</v>
      </c>
      <c r="K69" s="31">
        <v>2239.8000000000002</v>
      </c>
      <c r="L69" s="31">
        <v>2190</v>
      </c>
      <c r="M69" s="31">
        <v>4.8326200000000004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383.1</v>
      </c>
      <c r="D70" s="36">
        <v>385.11666666666673</v>
      </c>
      <c r="E70" s="36">
        <v>377.93333333333345</v>
      </c>
      <c r="F70" s="36">
        <v>372.76666666666671</v>
      </c>
      <c r="G70" s="36">
        <v>365.58333333333343</v>
      </c>
      <c r="H70" s="36">
        <v>390.28333333333347</v>
      </c>
      <c r="I70" s="36">
        <v>397.46666666666675</v>
      </c>
      <c r="J70" s="36">
        <v>402.6333333333335</v>
      </c>
      <c r="K70" s="31">
        <v>392.3</v>
      </c>
      <c r="L70" s="31">
        <v>379.95</v>
      </c>
      <c r="M70" s="31">
        <v>11.67793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182.2</v>
      </c>
      <c r="D71" s="36">
        <v>182.0333333333333</v>
      </c>
      <c r="E71" s="36">
        <v>181.21666666666661</v>
      </c>
      <c r="F71" s="36">
        <v>180.23333333333332</v>
      </c>
      <c r="G71" s="36">
        <v>179.41666666666663</v>
      </c>
      <c r="H71" s="36">
        <v>183.01666666666659</v>
      </c>
      <c r="I71" s="36">
        <v>183.83333333333331</v>
      </c>
      <c r="J71" s="36">
        <v>184.81666666666658</v>
      </c>
      <c r="K71" s="31">
        <v>182.85</v>
      </c>
      <c r="L71" s="31">
        <v>181.05</v>
      </c>
      <c r="M71" s="31">
        <v>7.2372100000000001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3764.8</v>
      </c>
      <c r="D72" s="36">
        <v>3743.5666666666671</v>
      </c>
      <c r="E72" s="36">
        <v>3708.1833333333343</v>
      </c>
      <c r="F72" s="36">
        <v>3651.5666666666671</v>
      </c>
      <c r="G72" s="36">
        <v>3616.1833333333343</v>
      </c>
      <c r="H72" s="36">
        <v>3800.1833333333343</v>
      </c>
      <c r="I72" s="36">
        <v>3835.5666666666666</v>
      </c>
      <c r="J72" s="36">
        <v>3892.1833333333343</v>
      </c>
      <c r="K72" s="31">
        <v>3778.95</v>
      </c>
      <c r="L72" s="31">
        <v>3686.95</v>
      </c>
      <c r="M72" s="31">
        <v>8.2961500000000008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5277.85</v>
      </c>
      <c r="D73" s="36">
        <v>5304.25</v>
      </c>
      <c r="E73" s="36">
        <v>5238.6000000000004</v>
      </c>
      <c r="F73" s="36">
        <v>5199.3500000000004</v>
      </c>
      <c r="G73" s="36">
        <v>5133.7000000000007</v>
      </c>
      <c r="H73" s="36">
        <v>5343.5</v>
      </c>
      <c r="I73" s="36">
        <v>5409.15</v>
      </c>
      <c r="J73" s="36">
        <v>5448.4</v>
      </c>
      <c r="K73" s="31">
        <v>5369.9</v>
      </c>
      <c r="L73" s="31">
        <v>5265</v>
      </c>
      <c r="M73" s="31">
        <v>2.2724899999999999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629.35</v>
      </c>
      <c r="D74" s="36">
        <v>632.93333333333339</v>
      </c>
      <c r="E74" s="36">
        <v>624.76666666666677</v>
      </c>
      <c r="F74" s="36">
        <v>620.18333333333339</v>
      </c>
      <c r="G74" s="36">
        <v>612.01666666666677</v>
      </c>
      <c r="H74" s="36">
        <v>637.51666666666677</v>
      </c>
      <c r="I74" s="36">
        <v>645.68333333333328</v>
      </c>
      <c r="J74" s="36">
        <v>650.26666666666677</v>
      </c>
      <c r="K74" s="31">
        <v>641.1</v>
      </c>
      <c r="L74" s="31">
        <v>628.35</v>
      </c>
      <c r="M74" s="31">
        <v>39.636029999999998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3842.9</v>
      </c>
      <c r="D75" s="36">
        <v>3836.9666666666667</v>
      </c>
      <c r="E75" s="36">
        <v>3804.9333333333334</v>
      </c>
      <c r="F75" s="36">
        <v>3766.9666666666667</v>
      </c>
      <c r="G75" s="36">
        <v>3734.9333333333334</v>
      </c>
      <c r="H75" s="36">
        <v>3874.9333333333334</v>
      </c>
      <c r="I75" s="36">
        <v>3906.9666666666672</v>
      </c>
      <c r="J75" s="36">
        <v>3944.9333333333334</v>
      </c>
      <c r="K75" s="31">
        <v>3869</v>
      </c>
      <c r="L75" s="31">
        <v>3799</v>
      </c>
      <c r="M75" s="31">
        <v>0.96391000000000004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5646.15</v>
      </c>
      <c r="D76" s="36">
        <v>5672.666666666667</v>
      </c>
      <c r="E76" s="36">
        <v>5588.4833333333336</v>
      </c>
      <c r="F76" s="36">
        <v>5530.8166666666666</v>
      </c>
      <c r="G76" s="36">
        <v>5446.6333333333332</v>
      </c>
      <c r="H76" s="36">
        <v>5730.3333333333339</v>
      </c>
      <c r="I76" s="36">
        <v>5814.5166666666664</v>
      </c>
      <c r="J76" s="36">
        <v>5872.1833333333343</v>
      </c>
      <c r="K76" s="31">
        <v>5756.85</v>
      </c>
      <c r="L76" s="31">
        <v>5615</v>
      </c>
      <c r="M76" s="31">
        <v>4.6108099999999999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3849.05</v>
      </c>
      <c r="D77" s="36">
        <v>3870.3666666666668</v>
      </c>
      <c r="E77" s="36">
        <v>3820.7333333333336</v>
      </c>
      <c r="F77" s="36">
        <v>3792.416666666667</v>
      </c>
      <c r="G77" s="36">
        <v>3742.7833333333338</v>
      </c>
      <c r="H77" s="36">
        <v>3898.6833333333334</v>
      </c>
      <c r="I77" s="36">
        <v>3948.3166666666666</v>
      </c>
      <c r="J77" s="36">
        <v>3976.6333333333332</v>
      </c>
      <c r="K77" s="31">
        <v>3920</v>
      </c>
      <c r="L77" s="31">
        <v>3842.05</v>
      </c>
      <c r="M77" s="31">
        <v>2.6631399999999998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3229.45</v>
      </c>
      <c r="D78" s="36">
        <v>3230.9666666666672</v>
      </c>
      <c r="E78" s="36">
        <v>3209.5333333333342</v>
      </c>
      <c r="F78" s="36">
        <v>3189.6166666666672</v>
      </c>
      <c r="G78" s="36">
        <v>3168.1833333333343</v>
      </c>
      <c r="H78" s="36">
        <v>3250.8833333333341</v>
      </c>
      <c r="I78" s="36">
        <v>3272.3166666666666</v>
      </c>
      <c r="J78" s="36">
        <v>3292.233333333334</v>
      </c>
      <c r="K78" s="31">
        <v>3252.4</v>
      </c>
      <c r="L78" s="31">
        <v>3211.05</v>
      </c>
      <c r="M78" s="31">
        <v>1.77694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147.4</v>
      </c>
      <c r="D79" s="36">
        <v>147.26666666666668</v>
      </c>
      <c r="E79" s="36">
        <v>146.48333333333335</v>
      </c>
      <c r="F79" s="36">
        <v>145.56666666666666</v>
      </c>
      <c r="G79" s="36">
        <v>144.78333333333333</v>
      </c>
      <c r="H79" s="36">
        <v>148.18333333333337</v>
      </c>
      <c r="I79" s="36">
        <v>148.96666666666673</v>
      </c>
      <c r="J79" s="36">
        <v>149.88333333333338</v>
      </c>
      <c r="K79" s="31">
        <v>148.05000000000001</v>
      </c>
      <c r="L79" s="31">
        <v>146.35</v>
      </c>
      <c r="M79" s="31">
        <v>61.293889999999998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2867.45</v>
      </c>
      <c r="D80" s="36">
        <v>2842.2166666666667</v>
      </c>
      <c r="E80" s="36">
        <v>2796.5833333333335</v>
      </c>
      <c r="F80" s="36">
        <v>2725.7166666666667</v>
      </c>
      <c r="G80" s="36">
        <v>2680.0833333333335</v>
      </c>
      <c r="H80" s="36">
        <v>2913.0833333333335</v>
      </c>
      <c r="I80" s="36">
        <v>2958.7166666666667</v>
      </c>
      <c r="J80" s="36">
        <v>3029.5833333333335</v>
      </c>
      <c r="K80" s="31">
        <v>2887.85</v>
      </c>
      <c r="L80" s="31">
        <v>2771.35</v>
      </c>
      <c r="M80" s="31">
        <v>1.3404100000000001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366.5</v>
      </c>
      <c r="D81" s="36">
        <v>367.75</v>
      </c>
      <c r="E81" s="36">
        <v>361.85</v>
      </c>
      <c r="F81" s="36">
        <v>357.20000000000005</v>
      </c>
      <c r="G81" s="36">
        <v>351.30000000000007</v>
      </c>
      <c r="H81" s="36">
        <v>372.4</v>
      </c>
      <c r="I81" s="36">
        <v>378.29999999999995</v>
      </c>
      <c r="J81" s="36">
        <v>382.94999999999993</v>
      </c>
      <c r="K81" s="31">
        <v>373.65</v>
      </c>
      <c r="L81" s="31">
        <v>363.1</v>
      </c>
      <c r="M81" s="31">
        <v>14.107749999999999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124.5</v>
      </c>
      <c r="D82" s="36">
        <v>124.7</v>
      </c>
      <c r="E82" s="36">
        <v>123.7</v>
      </c>
      <c r="F82" s="36">
        <v>122.9</v>
      </c>
      <c r="G82" s="36">
        <v>121.9</v>
      </c>
      <c r="H82" s="36">
        <v>125.5</v>
      </c>
      <c r="I82" s="36">
        <v>126.5</v>
      </c>
      <c r="J82" s="36">
        <v>127.3</v>
      </c>
      <c r="K82" s="31">
        <v>125.7</v>
      </c>
      <c r="L82" s="31">
        <v>123.9</v>
      </c>
      <c r="M82" s="31">
        <v>70.375450000000001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1756.5</v>
      </c>
      <c r="D83" s="36">
        <v>1761.3999999999999</v>
      </c>
      <c r="E83" s="36">
        <v>1705.0999999999997</v>
      </c>
      <c r="F83" s="36">
        <v>1653.6999999999998</v>
      </c>
      <c r="G83" s="36">
        <v>1597.3999999999996</v>
      </c>
      <c r="H83" s="36">
        <v>1812.7999999999997</v>
      </c>
      <c r="I83" s="36">
        <v>1869.1</v>
      </c>
      <c r="J83" s="36">
        <v>1920.4999999999998</v>
      </c>
      <c r="K83" s="31">
        <v>1817.7</v>
      </c>
      <c r="L83" s="31">
        <v>1710</v>
      </c>
      <c r="M83" s="31">
        <v>15.23081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1009.5</v>
      </c>
      <c r="D84" s="36">
        <v>1009.4666666666667</v>
      </c>
      <c r="E84" s="36">
        <v>1003.2333333333333</v>
      </c>
      <c r="F84" s="36">
        <v>996.9666666666667</v>
      </c>
      <c r="G84" s="36">
        <v>990.73333333333335</v>
      </c>
      <c r="H84" s="36">
        <v>1015.7333333333333</v>
      </c>
      <c r="I84" s="36">
        <v>1021.9666666666667</v>
      </c>
      <c r="J84" s="36">
        <v>1028.2333333333333</v>
      </c>
      <c r="K84" s="31">
        <v>1015.7</v>
      </c>
      <c r="L84" s="31">
        <v>1003.2</v>
      </c>
      <c r="M84" s="31">
        <v>7.2042799999999998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1841.05</v>
      </c>
      <c r="D85" s="36">
        <v>1845.8999999999999</v>
      </c>
      <c r="E85" s="36">
        <v>1827.3499999999997</v>
      </c>
      <c r="F85" s="36">
        <v>1813.6499999999999</v>
      </c>
      <c r="G85" s="36">
        <v>1795.0999999999997</v>
      </c>
      <c r="H85" s="36">
        <v>1859.5999999999997</v>
      </c>
      <c r="I85" s="36">
        <v>1878.1499999999999</v>
      </c>
      <c r="J85" s="36">
        <v>1891.8499999999997</v>
      </c>
      <c r="K85" s="31">
        <v>1864.45</v>
      </c>
      <c r="L85" s="31">
        <v>1832.2</v>
      </c>
      <c r="M85" s="31">
        <v>2.5592899999999998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1949.4</v>
      </c>
      <c r="D86" s="36">
        <v>1954.7666666666667</v>
      </c>
      <c r="E86" s="36">
        <v>1940.0833333333333</v>
      </c>
      <c r="F86" s="36">
        <v>1930.7666666666667</v>
      </c>
      <c r="G86" s="36">
        <v>1916.0833333333333</v>
      </c>
      <c r="H86" s="36">
        <v>1964.0833333333333</v>
      </c>
      <c r="I86" s="36">
        <v>1978.7666666666667</v>
      </c>
      <c r="J86" s="36">
        <v>1988.0833333333333</v>
      </c>
      <c r="K86" s="31">
        <v>1969.45</v>
      </c>
      <c r="L86" s="31">
        <v>1945.45</v>
      </c>
      <c r="M86" s="31">
        <v>1.68018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425.55</v>
      </c>
      <c r="D87" s="36">
        <v>427.11666666666662</v>
      </c>
      <c r="E87" s="36">
        <v>423.43333333333322</v>
      </c>
      <c r="F87" s="36">
        <v>421.31666666666661</v>
      </c>
      <c r="G87" s="36">
        <v>417.63333333333321</v>
      </c>
      <c r="H87" s="36">
        <v>429.23333333333323</v>
      </c>
      <c r="I87" s="36">
        <v>432.91666666666663</v>
      </c>
      <c r="J87" s="36">
        <v>435.03333333333325</v>
      </c>
      <c r="K87" s="31">
        <v>430.8</v>
      </c>
      <c r="L87" s="31">
        <v>425</v>
      </c>
      <c r="M87" s="31">
        <v>3.79765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2240.3000000000002</v>
      </c>
      <c r="D88" s="36">
        <v>2212.35</v>
      </c>
      <c r="E88" s="36">
        <v>2173.6999999999998</v>
      </c>
      <c r="F88" s="36">
        <v>2107.1</v>
      </c>
      <c r="G88" s="36">
        <v>2068.4499999999998</v>
      </c>
      <c r="H88" s="36">
        <v>2278.9499999999998</v>
      </c>
      <c r="I88" s="36">
        <v>2317.6000000000004</v>
      </c>
      <c r="J88" s="36">
        <v>2384.1999999999998</v>
      </c>
      <c r="K88" s="31">
        <v>2251</v>
      </c>
      <c r="L88" s="31">
        <v>2145.75</v>
      </c>
      <c r="M88" s="31">
        <v>29.098790000000001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1294.3</v>
      </c>
      <c r="D89" s="36">
        <v>1295.0333333333331</v>
      </c>
      <c r="E89" s="36">
        <v>1284.9666666666662</v>
      </c>
      <c r="F89" s="36">
        <v>1275.6333333333332</v>
      </c>
      <c r="G89" s="36">
        <v>1265.5666666666664</v>
      </c>
      <c r="H89" s="36">
        <v>1304.3666666666661</v>
      </c>
      <c r="I89" s="36">
        <v>1314.4333333333332</v>
      </c>
      <c r="J89" s="36">
        <v>1323.766666666666</v>
      </c>
      <c r="K89" s="31">
        <v>1305.0999999999999</v>
      </c>
      <c r="L89" s="31">
        <v>1285.7</v>
      </c>
      <c r="M89" s="31">
        <v>4.7160000000000002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1309.1500000000001</v>
      </c>
      <c r="D90" s="36">
        <v>1315.8166666666668</v>
      </c>
      <c r="E90" s="36">
        <v>1298.9833333333336</v>
      </c>
      <c r="F90" s="36">
        <v>1288.8166666666668</v>
      </c>
      <c r="G90" s="36">
        <v>1271.9833333333336</v>
      </c>
      <c r="H90" s="36">
        <v>1325.9833333333336</v>
      </c>
      <c r="I90" s="36">
        <v>1342.8166666666671</v>
      </c>
      <c r="J90" s="36">
        <v>1352.9833333333336</v>
      </c>
      <c r="K90" s="31">
        <v>1332.65</v>
      </c>
      <c r="L90" s="31">
        <v>1305.6500000000001</v>
      </c>
      <c r="M90" s="31">
        <v>17.959330000000001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2841.55</v>
      </c>
      <c r="D91" s="36">
        <v>2856.4166666666665</v>
      </c>
      <c r="E91" s="36">
        <v>2817.833333333333</v>
      </c>
      <c r="F91" s="36">
        <v>2794.1166666666663</v>
      </c>
      <c r="G91" s="36">
        <v>2755.5333333333328</v>
      </c>
      <c r="H91" s="36">
        <v>2880.1333333333332</v>
      </c>
      <c r="I91" s="36">
        <v>2918.7166666666662</v>
      </c>
      <c r="J91" s="36">
        <v>2942.4333333333334</v>
      </c>
      <c r="K91" s="31">
        <v>2895</v>
      </c>
      <c r="L91" s="31">
        <v>2832.7</v>
      </c>
      <c r="M91" s="31">
        <v>2.4614600000000002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1532.1</v>
      </c>
      <c r="D92" s="36">
        <v>1528.3666666666668</v>
      </c>
      <c r="E92" s="36">
        <v>1523.5833333333335</v>
      </c>
      <c r="F92" s="36">
        <v>1515.0666666666666</v>
      </c>
      <c r="G92" s="36">
        <v>1510.2833333333333</v>
      </c>
      <c r="H92" s="36">
        <v>1536.8833333333337</v>
      </c>
      <c r="I92" s="36">
        <v>1541.666666666667</v>
      </c>
      <c r="J92" s="36">
        <v>1550.1833333333338</v>
      </c>
      <c r="K92" s="31">
        <v>1533.15</v>
      </c>
      <c r="L92" s="31">
        <v>1519.85</v>
      </c>
      <c r="M92" s="31">
        <v>82.345960000000005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668</v>
      </c>
      <c r="D93" s="36">
        <v>667.76666666666665</v>
      </c>
      <c r="E93" s="36">
        <v>663.2833333333333</v>
      </c>
      <c r="F93" s="36">
        <v>658.56666666666661</v>
      </c>
      <c r="G93" s="36">
        <v>654.08333333333326</v>
      </c>
      <c r="H93" s="36">
        <v>672.48333333333335</v>
      </c>
      <c r="I93" s="36">
        <v>676.9666666666667</v>
      </c>
      <c r="J93" s="36">
        <v>681.68333333333339</v>
      </c>
      <c r="K93" s="31">
        <v>672.25</v>
      </c>
      <c r="L93" s="31">
        <v>663.05</v>
      </c>
      <c r="M93" s="31">
        <v>15.11079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3548.6</v>
      </c>
      <c r="D94" s="36">
        <v>3553.7166666666667</v>
      </c>
      <c r="E94" s="36">
        <v>3527.6333333333332</v>
      </c>
      <c r="F94" s="36">
        <v>3506.6666666666665</v>
      </c>
      <c r="G94" s="36">
        <v>3480.583333333333</v>
      </c>
      <c r="H94" s="36">
        <v>3574.6833333333334</v>
      </c>
      <c r="I94" s="36">
        <v>3600.7666666666664</v>
      </c>
      <c r="J94" s="36">
        <v>3621.7333333333336</v>
      </c>
      <c r="K94" s="31">
        <v>3579.8</v>
      </c>
      <c r="L94" s="31">
        <v>3532.75</v>
      </c>
      <c r="M94" s="31">
        <v>5.14405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507.8</v>
      </c>
      <c r="D95" s="36">
        <v>507.7</v>
      </c>
      <c r="E95" s="36">
        <v>502.65</v>
      </c>
      <c r="F95" s="36">
        <v>497.5</v>
      </c>
      <c r="G95" s="36">
        <v>492.45</v>
      </c>
      <c r="H95" s="36">
        <v>512.84999999999991</v>
      </c>
      <c r="I95" s="36">
        <v>517.90000000000009</v>
      </c>
      <c r="J95" s="36">
        <v>523.04999999999995</v>
      </c>
      <c r="K95" s="31">
        <v>512.75</v>
      </c>
      <c r="L95" s="31">
        <v>502.55</v>
      </c>
      <c r="M95" s="31">
        <v>59.730589999999999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320.2</v>
      </c>
      <c r="D96" s="36">
        <v>320.25</v>
      </c>
      <c r="E96" s="36">
        <v>314.5</v>
      </c>
      <c r="F96" s="36">
        <v>308.8</v>
      </c>
      <c r="G96" s="36">
        <v>303.05</v>
      </c>
      <c r="H96" s="36">
        <v>325.95</v>
      </c>
      <c r="I96" s="36">
        <v>331.7</v>
      </c>
      <c r="J96" s="36">
        <v>337.4</v>
      </c>
      <c r="K96" s="31">
        <v>326</v>
      </c>
      <c r="L96" s="31">
        <v>314.55</v>
      </c>
      <c r="M96" s="31">
        <v>102.81162999999999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2515.1999999999998</v>
      </c>
      <c r="D97" s="36">
        <v>2514.15</v>
      </c>
      <c r="E97" s="36">
        <v>2508.5</v>
      </c>
      <c r="F97" s="36">
        <v>2501.7999999999997</v>
      </c>
      <c r="G97" s="36">
        <v>2496.1499999999996</v>
      </c>
      <c r="H97" s="36">
        <v>2520.8500000000004</v>
      </c>
      <c r="I97" s="36">
        <v>2526.5000000000009</v>
      </c>
      <c r="J97" s="36">
        <v>2533.2000000000007</v>
      </c>
      <c r="K97" s="31">
        <v>2519.8000000000002</v>
      </c>
      <c r="L97" s="31">
        <v>2507.4499999999998</v>
      </c>
      <c r="M97" s="31">
        <v>7.3513700000000002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301</v>
      </c>
      <c r="D98" s="36">
        <v>301.59999999999997</v>
      </c>
      <c r="E98" s="36">
        <v>299.29999999999995</v>
      </c>
      <c r="F98" s="36">
        <v>297.59999999999997</v>
      </c>
      <c r="G98" s="36">
        <v>295.29999999999995</v>
      </c>
      <c r="H98" s="36">
        <v>303.29999999999995</v>
      </c>
      <c r="I98" s="36">
        <v>305.60000000000002</v>
      </c>
      <c r="J98" s="36">
        <v>307.29999999999995</v>
      </c>
      <c r="K98" s="31">
        <v>303.89999999999998</v>
      </c>
      <c r="L98" s="31">
        <v>299.89999999999998</v>
      </c>
      <c r="M98" s="31">
        <v>1.3241400000000001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36762.9</v>
      </c>
      <c r="D99" s="36">
        <v>36756.233333333337</v>
      </c>
      <c r="E99" s="36">
        <v>36466.666666666672</v>
      </c>
      <c r="F99" s="36">
        <v>36170.433333333334</v>
      </c>
      <c r="G99" s="36">
        <v>35880.866666666669</v>
      </c>
      <c r="H99" s="36">
        <v>37052.466666666674</v>
      </c>
      <c r="I99" s="36">
        <v>37342.03333333334</v>
      </c>
      <c r="J99" s="36">
        <v>37638.266666666677</v>
      </c>
      <c r="K99" s="31">
        <v>37045.800000000003</v>
      </c>
      <c r="L99" s="31">
        <v>36460</v>
      </c>
      <c r="M99" s="31">
        <v>2.511E-2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929.4</v>
      </c>
      <c r="D100" s="36">
        <v>926.66666666666663</v>
      </c>
      <c r="E100" s="36">
        <v>922.93333333333328</v>
      </c>
      <c r="F100" s="36">
        <v>916.4666666666667</v>
      </c>
      <c r="G100" s="36">
        <v>912.73333333333335</v>
      </c>
      <c r="H100" s="36">
        <v>933.13333333333321</v>
      </c>
      <c r="I100" s="36">
        <v>936.86666666666656</v>
      </c>
      <c r="J100" s="36">
        <v>943.33333333333314</v>
      </c>
      <c r="K100" s="31">
        <v>930.4</v>
      </c>
      <c r="L100" s="31">
        <v>920.2</v>
      </c>
      <c r="M100" s="31">
        <v>74.520020000000002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1438.5</v>
      </c>
      <c r="D101" s="36">
        <v>1438.3666666666668</v>
      </c>
      <c r="E101" s="36">
        <v>1426.7333333333336</v>
      </c>
      <c r="F101" s="36">
        <v>1414.9666666666667</v>
      </c>
      <c r="G101" s="36">
        <v>1403.3333333333335</v>
      </c>
      <c r="H101" s="36">
        <v>1450.1333333333337</v>
      </c>
      <c r="I101" s="36">
        <v>1461.7666666666669</v>
      </c>
      <c r="J101" s="36">
        <v>1473.5333333333338</v>
      </c>
      <c r="K101" s="31">
        <v>1450</v>
      </c>
      <c r="L101" s="31">
        <v>1426.6</v>
      </c>
      <c r="M101" s="31">
        <v>7.0149999999999997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555.45000000000005</v>
      </c>
      <c r="D102" s="36">
        <v>557.83333333333337</v>
      </c>
      <c r="E102" s="36">
        <v>552.16666666666674</v>
      </c>
      <c r="F102" s="36">
        <v>548.88333333333333</v>
      </c>
      <c r="G102" s="36">
        <v>543.2166666666667</v>
      </c>
      <c r="H102" s="36">
        <v>561.11666666666679</v>
      </c>
      <c r="I102" s="36">
        <v>566.78333333333353</v>
      </c>
      <c r="J102" s="36">
        <v>570.06666666666683</v>
      </c>
      <c r="K102" s="31">
        <v>563.5</v>
      </c>
      <c r="L102" s="31">
        <v>554.54999999999995</v>
      </c>
      <c r="M102" s="31">
        <v>15.48879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13.35</v>
      </c>
      <c r="D103" s="36">
        <v>13.466666666666669</v>
      </c>
      <c r="E103" s="36">
        <v>13.183333333333337</v>
      </c>
      <c r="F103" s="36">
        <v>13.016666666666669</v>
      </c>
      <c r="G103" s="36">
        <v>12.733333333333338</v>
      </c>
      <c r="H103" s="36">
        <v>13.633333333333336</v>
      </c>
      <c r="I103" s="36">
        <v>13.916666666666668</v>
      </c>
      <c r="J103" s="36">
        <v>14.083333333333336</v>
      </c>
      <c r="K103" s="31">
        <v>13.75</v>
      </c>
      <c r="L103" s="31">
        <v>13.3</v>
      </c>
      <c r="M103" s="31">
        <v>1288.87582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84.3</v>
      </c>
      <c r="D104" s="36">
        <v>84.55</v>
      </c>
      <c r="E104" s="36">
        <v>83.75</v>
      </c>
      <c r="F104" s="36">
        <v>83.2</v>
      </c>
      <c r="G104" s="36">
        <v>82.4</v>
      </c>
      <c r="H104" s="36">
        <v>85.1</v>
      </c>
      <c r="I104" s="36">
        <v>85.899999999999977</v>
      </c>
      <c r="J104" s="36">
        <v>86.449999999999989</v>
      </c>
      <c r="K104" s="31">
        <v>85.35</v>
      </c>
      <c r="L104" s="31">
        <v>84</v>
      </c>
      <c r="M104" s="31">
        <v>176.22717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392</v>
      </c>
      <c r="D105" s="36">
        <v>392.25</v>
      </c>
      <c r="E105" s="36">
        <v>390.25</v>
      </c>
      <c r="F105" s="36">
        <v>388.5</v>
      </c>
      <c r="G105" s="36">
        <v>386.5</v>
      </c>
      <c r="H105" s="36">
        <v>394</v>
      </c>
      <c r="I105" s="36">
        <v>396</v>
      </c>
      <c r="J105" s="36">
        <v>397.75</v>
      </c>
      <c r="K105" s="31">
        <v>394.25</v>
      </c>
      <c r="L105" s="31">
        <v>390.5</v>
      </c>
      <c r="M105" s="31">
        <v>13.592460000000001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420.5</v>
      </c>
      <c r="D106" s="36">
        <v>420.11666666666662</v>
      </c>
      <c r="E106" s="36">
        <v>417.88333333333321</v>
      </c>
      <c r="F106" s="36">
        <v>415.26666666666659</v>
      </c>
      <c r="G106" s="36">
        <v>413.03333333333319</v>
      </c>
      <c r="H106" s="36">
        <v>422.73333333333323</v>
      </c>
      <c r="I106" s="36">
        <v>424.9666666666667</v>
      </c>
      <c r="J106" s="36">
        <v>427.58333333333326</v>
      </c>
      <c r="K106" s="31">
        <v>422.35</v>
      </c>
      <c r="L106" s="31">
        <v>417.5</v>
      </c>
      <c r="M106" s="31">
        <v>24.40352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408.2</v>
      </c>
      <c r="D107" s="36">
        <v>410.56666666666666</v>
      </c>
      <c r="E107" s="36">
        <v>404.63333333333333</v>
      </c>
      <c r="F107" s="36">
        <v>401.06666666666666</v>
      </c>
      <c r="G107" s="36">
        <v>395.13333333333333</v>
      </c>
      <c r="H107" s="36">
        <v>414.13333333333333</v>
      </c>
      <c r="I107" s="36">
        <v>420.06666666666661</v>
      </c>
      <c r="J107" s="36">
        <v>423.63333333333333</v>
      </c>
      <c r="K107" s="31">
        <v>416.5</v>
      </c>
      <c r="L107" s="31">
        <v>407</v>
      </c>
      <c r="M107" s="31">
        <v>6.3575600000000003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2568.35</v>
      </c>
      <c r="D108" s="36">
        <v>2583.5333333333333</v>
      </c>
      <c r="E108" s="36">
        <v>2547.1166666666668</v>
      </c>
      <c r="F108" s="36">
        <v>2525.8833333333337</v>
      </c>
      <c r="G108" s="36">
        <v>2489.4666666666672</v>
      </c>
      <c r="H108" s="36">
        <v>2604.7666666666664</v>
      </c>
      <c r="I108" s="36">
        <v>2641.1833333333334</v>
      </c>
      <c r="J108" s="36">
        <v>2662.4166666666661</v>
      </c>
      <c r="K108" s="31">
        <v>2619.9499999999998</v>
      </c>
      <c r="L108" s="31">
        <v>2562.3000000000002</v>
      </c>
      <c r="M108" s="31">
        <v>4.2337699999999998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1476.2</v>
      </c>
      <c r="D109" s="36">
        <v>1480.7</v>
      </c>
      <c r="E109" s="36">
        <v>1469.5</v>
      </c>
      <c r="F109" s="36">
        <v>1462.8</v>
      </c>
      <c r="G109" s="36">
        <v>1451.6</v>
      </c>
      <c r="H109" s="36">
        <v>1487.4</v>
      </c>
      <c r="I109" s="36">
        <v>1498.6000000000004</v>
      </c>
      <c r="J109" s="36">
        <v>1505.3000000000002</v>
      </c>
      <c r="K109" s="31">
        <v>1491.9</v>
      </c>
      <c r="L109" s="31">
        <v>1474</v>
      </c>
      <c r="M109" s="31">
        <v>28.138439999999999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185.6</v>
      </c>
      <c r="D110" s="36">
        <v>185.75</v>
      </c>
      <c r="E110" s="36">
        <v>184.15</v>
      </c>
      <c r="F110" s="36">
        <v>182.70000000000002</v>
      </c>
      <c r="G110" s="36">
        <v>181.10000000000002</v>
      </c>
      <c r="H110" s="36">
        <v>187.2</v>
      </c>
      <c r="I110" s="36">
        <v>188.8</v>
      </c>
      <c r="J110" s="36">
        <v>190.24999999999997</v>
      </c>
      <c r="K110" s="31">
        <v>187.35</v>
      </c>
      <c r="L110" s="31">
        <v>184.3</v>
      </c>
      <c r="M110" s="31">
        <v>24.222010000000001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1437.4</v>
      </c>
      <c r="D111" s="36">
        <v>1441.3</v>
      </c>
      <c r="E111" s="36">
        <v>1429.9499999999998</v>
      </c>
      <c r="F111" s="36">
        <v>1422.4999999999998</v>
      </c>
      <c r="G111" s="36">
        <v>1411.1499999999996</v>
      </c>
      <c r="H111" s="36">
        <v>1448.75</v>
      </c>
      <c r="I111" s="36">
        <v>1460.1</v>
      </c>
      <c r="J111" s="36">
        <v>1467.5500000000002</v>
      </c>
      <c r="K111" s="31">
        <v>1452.65</v>
      </c>
      <c r="L111" s="31">
        <v>1433.85</v>
      </c>
      <c r="M111" s="31">
        <v>29.731950000000001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103.45</v>
      </c>
      <c r="D112" s="36">
        <v>103.91666666666667</v>
      </c>
      <c r="E112" s="36">
        <v>102.53333333333335</v>
      </c>
      <c r="F112" s="36">
        <v>101.61666666666667</v>
      </c>
      <c r="G112" s="36">
        <v>100.23333333333335</v>
      </c>
      <c r="H112" s="36">
        <v>104.83333333333334</v>
      </c>
      <c r="I112" s="36">
        <v>106.21666666666667</v>
      </c>
      <c r="J112" s="36">
        <v>107.13333333333334</v>
      </c>
      <c r="K112" s="31">
        <v>105.3</v>
      </c>
      <c r="L112" s="31">
        <v>103</v>
      </c>
      <c r="M112" s="31">
        <v>260.09962999999999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1091.8</v>
      </c>
      <c r="D113" s="36">
        <v>1084</v>
      </c>
      <c r="E113" s="36">
        <v>1070.8499999999999</v>
      </c>
      <c r="F113" s="36">
        <v>1049.8999999999999</v>
      </c>
      <c r="G113" s="36">
        <v>1036.7499999999998</v>
      </c>
      <c r="H113" s="36">
        <v>1104.95</v>
      </c>
      <c r="I113" s="36">
        <v>1118.1000000000001</v>
      </c>
      <c r="J113" s="36">
        <v>1139.0500000000002</v>
      </c>
      <c r="K113" s="31">
        <v>1097.1500000000001</v>
      </c>
      <c r="L113" s="31">
        <v>1063.05</v>
      </c>
      <c r="M113" s="31">
        <v>2.41174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692.8</v>
      </c>
      <c r="D114" s="36">
        <v>696.26666666666654</v>
      </c>
      <c r="E114" s="36">
        <v>688.1333333333331</v>
      </c>
      <c r="F114" s="36">
        <v>683.46666666666658</v>
      </c>
      <c r="G114" s="36">
        <v>675.33333333333314</v>
      </c>
      <c r="H114" s="36">
        <v>700.93333333333305</v>
      </c>
      <c r="I114" s="36">
        <v>709.06666666666649</v>
      </c>
      <c r="J114" s="36">
        <v>713.73333333333301</v>
      </c>
      <c r="K114" s="31">
        <v>704.4</v>
      </c>
      <c r="L114" s="31">
        <v>691.6</v>
      </c>
      <c r="M114" s="31">
        <v>8.9613800000000001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76.099999999999994</v>
      </c>
      <c r="D115" s="36">
        <v>76.5</v>
      </c>
      <c r="E115" s="36">
        <v>75.5</v>
      </c>
      <c r="F115" s="36">
        <v>74.900000000000006</v>
      </c>
      <c r="G115" s="36">
        <v>73.900000000000006</v>
      </c>
      <c r="H115" s="36">
        <v>77.099999999999994</v>
      </c>
      <c r="I115" s="36">
        <v>78.099999999999994</v>
      </c>
      <c r="J115" s="36">
        <v>78.699999999999989</v>
      </c>
      <c r="K115" s="31">
        <v>77.5</v>
      </c>
      <c r="L115" s="31">
        <v>75.900000000000006</v>
      </c>
      <c r="M115" s="31">
        <v>216.04709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437.8</v>
      </c>
      <c r="D116" s="36">
        <v>438.9666666666667</v>
      </c>
      <c r="E116" s="36">
        <v>435.68333333333339</v>
      </c>
      <c r="F116" s="36">
        <v>433.56666666666672</v>
      </c>
      <c r="G116" s="36">
        <v>430.28333333333342</v>
      </c>
      <c r="H116" s="36">
        <v>441.08333333333337</v>
      </c>
      <c r="I116" s="36">
        <v>444.36666666666667</v>
      </c>
      <c r="J116" s="36">
        <v>446.48333333333335</v>
      </c>
      <c r="K116" s="31">
        <v>442.25</v>
      </c>
      <c r="L116" s="31">
        <v>436.85</v>
      </c>
      <c r="M116" s="31">
        <v>68.218779999999995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660.3</v>
      </c>
      <c r="D117" s="36">
        <v>657.98333333333323</v>
      </c>
      <c r="E117" s="36">
        <v>654.56666666666649</v>
      </c>
      <c r="F117" s="36">
        <v>648.83333333333326</v>
      </c>
      <c r="G117" s="36">
        <v>645.41666666666652</v>
      </c>
      <c r="H117" s="36">
        <v>663.71666666666647</v>
      </c>
      <c r="I117" s="36">
        <v>667.13333333333321</v>
      </c>
      <c r="J117" s="36">
        <v>672.86666666666645</v>
      </c>
      <c r="K117" s="31">
        <v>661.4</v>
      </c>
      <c r="L117" s="31">
        <v>652.25</v>
      </c>
      <c r="M117" s="31">
        <v>15.267160000000001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420.95</v>
      </c>
      <c r="D118" s="36">
        <v>421.95</v>
      </c>
      <c r="E118" s="36">
        <v>414.9</v>
      </c>
      <c r="F118" s="36">
        <v>408.84999999999997</v>
      </c>
      <c r="G118" s="36">
        <v>401.79999999999995</v>
      </c>
      <c r="H118" s="36">
        <v>428</v>
      </c>
      <c r="I118" s="36">
        <v>435.05000000000007</v>
      </c>
      <c r="J118" s="36">
        <v>441.1</v>
      </c>
      <c r="K118" s="31">
        <v>429</v>
      </c>
      <c r="L118" s="31">
        <v>415.9</v>
      </c>
      <c r="M118" s="31">
        <v>65.562259999999995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782.05</v>
      </c>
      <c r="D119" s="36">
        <v>781.56666666666661</v>
      </c>
      <c r="E119" s="36">
        <v>776.88333333333321</v>
      </c>
      <c r="F119" s="36">
        <v>771.71666666666658</v>
      </c>
      <c r="G119" s="36">
        <v>767.03333333333319</v>
      </c>
      <c r="H119" s="36">
        <v>786.73333333333323</v>
      </c>
      <c r="I119" s="36">
        <v>791.41666666666663</v>
      </c>
      <c r="J119" s="36">
        <v>796.58333333333326</v>
      </c>
      <c r="K119" s="31">
        <v>786.25</v>
      </c>
      <c r="L119" s="31">
        <v>776.4</v>
      </c>
      <c r="M119" s="31">
        <v>20.697299999999998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544.85</v>
      </c>
      <c r="D120" s="36">
        <v>542.73333333333346</v>
      </c>
      <c r="E120" s="36">
        <v>538.51666666666688</v>
      </c>
      <c r="F120" s="36">
        <v>532.18333333333339</v>
      </c>
      <c r="G120" s="36">
        <v>527.96666666666681</v>
      </c>
      <c r="H120" s="36">
        <v>549.06666666666695</v>
      </c>
      <c r="I120" s="36">
        <v>553.28333333333342</v>
      </c>
      <c r="J120" s="36">
        <v>559.61666666666702</v>
      </c>
      <c r="K120" s="31">
        <v>546.95000000000005</v>
      </c>
      <c r="L120" s="31">
        <v>536.4</v>
      </c>
      <c r="M120" s="31">
        <v>26.29176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1744</v>
      </c>
      <c r="D121" s="36">
        <v>1742.3999999999999</v>
      </c>
      <c r="E121" s="36">
        <v>1735.2999999999997</v>
      </c>
      <c r="F121" s="36">
        <v>1726.6</v>
      </c>
      <c r="G121" s="36">
        <v>1719.4999999999998</v>
      </c>
      <c r="H121" s="36">
        <v>1751.0999999999997</v>
      </c>
      <c r="I121" s="36">
        <v>1758.1999999999996</v>
      </c>
      <c r="J121" s="36">
        <v>1766.8999999999996</v>
      </c>
      <c r="K121" s="31">
        <v>1749.5</v>
      </c>
      <c r="L121" s="31">
        <v>1733.7</v>
      </c>
      <c r="M121" s="31">
        <v>25.619789999999998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139.9</v>
      </c>
      <c r="D122" s="36">
        <v>140.96666666666667</v>
      </c>
      <c r="E122" s="36">
        <v>138.23333333333335</v>
      </c>
      <c r="F122" s="36">
        <v>136.56666666666669</v>
      </c>
      <c r="G122" s="36">
        <v>133.83333333333337</v>
      </c>
      <c r="H122" s="36">
        <v>142.63333333333333</v>
      </c>
      <c r="I122" s="36">
        <v>145.36666666666662</v>
      </c>
      <c r="J122" s="36">
        <v>147.0333333333333</v>
      </c>
      <c r="K122" s="31">
        <v>143.69999999999999</v>
      </c>
      <c r="L122" s="31">
        <v>139.30000000000001</v>
      </c>
      <c r="M122" s="31">
        <v>54.135899999999999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2687.5</v>
      </c>
      <c r="D123" s="36">
        <v>2674.8166666666666</v>
      </c>
      <c r="E123" s="36">
        <v>2622.6833333333334</v>
      </c>
      <c r="F123" s="36">
        <v>2557.8666666666668</v>
      </c>
      <c r="G123" s="36">
        <v>2505.7333333333336</v>
      </c>
      <c r="H123" s="36">
        <v>2739.6333333333332</v>
      </c>
      <c r="I123" s="36">
        <v>2791.7666666666664</v>
      </c>
      <c r="J123" s="36">
        <v>2856.583333333333</v>
      </c>
      <c r="K123" s="31">
        <v>2726.95</v>
      </c>
      <c r="L123" s="31">
        <v>2610</v>
      </c>
      <c r="M123" s="31">
        <v>5.08528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372.75</v>
      </c>
      <c r="D124" s="36">
        <v>374.13333333333338</v>
      </c>
      <c r="E124" s="36">
        <v>369.36666666666679</v>
      </c>
      <c r="F124" s="36">
        <v>365.98333333333341</v>
      </c>
      <c r="G124" s="36">
        <v>361.21666666666681</v>
      </c>
      <c r="H124" s="36">
        <v>377.51666666666677</v>
      </c>
      <c r="I124" s="36">
        <v>382.2833333333333</v>
      </c>
      <c r="J124" s="36">
        <v>385.66666666666674</v>
      </c>
      <c r="K124" s="31">
        <v>378.9</v>
      </c>
      <c r="L124" s="31">
        <v>370.75</v>
      </c>
      <c r="M124" s="31">
        <v>13.799670000000001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454.65</v>
      </c>
      <c r="D125" s="36">
        <v>456.18333333333334</v>
      </c>
      <c r="E125" s="36">
        <v>451.4666666666667</v>
      </c>
      <c r="F125" s="36">
        <v>448.28333333333336</v>
      </c>
      <c r="G125" s="36">
        <v>443.56666666666672</v>
      </c>
      <c r="H125" s="36">
        <v>459.36666666666667</v>
      </c>
      <c r="I125" s="36">
        <v>464.08333333333326</v>
      </c>
      <c r="J125" s="36">
        <v>467.26666666666665</v>
      </c>
      <c r="K125" s="31">
        <v>460.9</v>
      </c>
      <c r="L125" s="31">
        <v>453</v>
      </c>
      <c r="M125" s="31">
        <v>12.26042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677.65</v>
      </c>
      <c r="D126" s="36">
        <v>660.06666666666672</v>
      </c>
      <c r="E126" s="36">
        <v>638.13333333333344</v>
      </c>
      <c r="F126" s="36">
        <v>598.61666666666667</v>
      </c>
      <c r="G126" s="36">
        <v>576.68333333333339</v>
      </c>
      <c r="H126" s="36">
        <v>699.58333333333348</v>
      </c>
      <c r="I126" s="36">
        <v>721.51666666666665</v>
      </c>
      <c r="J126" s="36">
        <v>761.03333333333353</v>
      </c>
      <c r="K126" s="31">
        <v>682</v>
      </c>
      <c r="L126" s="31">
        <v>620.54999999999995</v>
      </c>
      <c r="M126" s="31">
        <v>189.97036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3054.25</v>
      </c>
      <c r="D127" s="36">
        <v>3053.6166666666668</v>
      </c>
      <c r="E127" s="36">
        <v>3040.2333333333336</v>
      </c>
      <c r="F127" s="36">
        <v>3026.2166666666667</v>
      </c>
      <c r="G127" s="36">
        <v>3012.8333333333335</v>
      </c>
      <c r="H127" s="36">
        <v>3067.6333333333337</v>
      </c>
      <c r="I127" s="36">
        <v>3081.0166666666669</v>
      </c>
      <c r="J127" s="36">
        <v>3095.0333333333338</v>
      </c>
      <c r="K127" s="31">
        <v>3067</v>
      </c>
      <c r="L127" s="31">
        <v>3039.6</v>
      </c>
      <c r="M127" s="31">
        <v>9.1512100000000007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5472.6</v>
      </c>
      <c r="D128" s="36">
        <v>5473.9000000000005</v>
      </c>
      <c r="E128" s="36">
        <v>5436.4500000000007</v>
      </c>
      <c r="F128" s="36">
        <v>5400.3</v>
      </c>
      <c r="G128" s="36">
        <v>5362.85</v>
      </c>
      <c r="H128" s="36">
        <v>5510.0500000000011</v>
      </c>
      <c r="I128" s="36">
        <v>5547.5</v>
      </c>
      <c r="J128" s="36">
        <v>5583.6500000000015</v>
      </c>
      <c r="K128" s="31">
        <v>5511.35</v>
      </c>
      <c r="L128" s="31">
        <v>5437.75</v>
      </c>
      <c r="M128" s="31">
        <v>1.5201199999999999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4568.55</v>
      </c>
      <c r="D129" s="36">
        <v>4563.75</v>
      </c>
      <c r="E129" s="36">
        <v>4524.5</v>
      </c>
      <c r="F129" s="36">
        <v>4480.45</v>
      </c>
      <c r="G129" s="36">
        <v>4441.2</v>
      </c>
      <c r="H129" s="36">
        <v>4607.8</v>
      </c>
      <c r="I129" s="36">
        <v>4647.05</v>
      </c>
      <c r="J129" s="36">
        <v>4691.1000000000004</v>
      </c>
      <c r="K129" s="31">
        <v>4603</v>
      </c>
      <c r="L129" s="31">
        <v>4519.7</v>
      </c>
      <c r="M129" s="31">
        <v>1.3414699999999999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1243.2</v>
      </c>
      <c r="D130" s="36">
        <v>1233.2666666666667</v>
      </c>
      <c r="E130" s="36">
        <v>1221.5333333333333</v>
      </c>
      <c r="F130" s="36">
        <v>1199.8666666666666</v>
      </c>
      <c r="G130" s="36">
        <v>1188.1333333333332</v>
      </c>
      <c r="H130" s="36">
        <v>1254.9333333333334</v>
      </c>
      <c r="I130" s="36">
        <v>1266.6666666666665</v>
      </c>
      <c r="J130" s="36">
        <v>1288.3333333333335</v>
      </c>
      <c r="K130" s="31">
        <v>1245</v>
      </c>
      <c r="L130" s="31">
        <v>1211.5999999999999</v>
      </c>
      <c r="M130" s="31">
        <v>27.487929999999999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1553.2</v>
      </c>
      <c r="D131" s="36">
        <v>1553.3999999999999</v>
      </c>
      <c r="E131" s="36">
        <v>1547.2999999999997</v>
      </c>
      <c r="F131" s="36">
        <v>1541.3999999999999</v>
      </c>
      <c r="G131" s="36">
        <v>1535.2999999999997</v>
      </c>
      <c r="H131" s="36">
        <v>1559.2999999999997</v>
      </c>
      <c r="I131" s="36">
        <v>1565.3999999999996</v>
      </c>
      <c r="J131" s="36">
        <v>1571.2999999999997</v>
      </c>
      <c r="K131" s="31">
        <v>1559.5</v>
      </c>
      <c r="L131" s="31">
        <v>1547.5</v>
      </c>
      <c r="M131" s="31">
        <v>12.3927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263.89999999999998</v>
      </c>
      <c r="D132" s="36">
        <v>267.09999999999997</v>
      </c>
      <c r="E132" s="36">
        <v>260.29999999999995</v>
      </c>
      <c r="F132" s="36">
        <v>256.7</v>
      </c>
      <c r="G132" s="36">
        <v>249.89999999999998</v>
      </c>
      <c r="H132" s="36">
        <v>270.69999999999993</v>
      </c>
      <c r="I132" s="36">
        <v>277.5</v>
      </c>
      <c r="J132" s="36">
        <v>281.09999999999991</v>
      </c>
      <c r="K132" s="31">
        <v>273.89999999999998</v>
      </c>
      <c r="L132" s="31">
        <v>263.5</v>
      </c>
      <c r="M132" s="31">
        <v>32.277070000000002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1912.95</v>
      </c>
      <c r="D133" s="36">
        <v>1919.2166666666665</v>
      </c>
      <c r="E133" s="36">
        <v>1894.7333333333329</v>
      </c>
      <c r="F133" s="36">
        <v>1876.5166666666664</v>
      </c>
      <c r="G133" s="36">
        <v>1852.0333333333328</v>
      </c>
      <c r="H133" s="36">
        <v>1937.4333333333329</v>
      </c>
      <c r="I133" s="36">
        <v>1961.9166666666665</v>
      </c>
      <c r="J133" s="36">
        <v>1980.133333333333</v>
      </c>
      <c r="K133" s="31">
        <v>1943.7</v>
      </c>
      <c r="L133" s="31">
        <v>1901</v>
      </c>
      <c r="M133" s="31">
        <v>0.97868999999999995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523.65</v>
      </c>
      <c r="D134" s="36">
        <v>526.65</v>
      </c>
      <c r="E134" s="36">
        <v>518.79999999999995</v>
      </c>
      <c r="F134" s="36">
        <v>513.94999999999993</v>
      </c>
      <c r="G134" s="36">
        <v>506.09999999999991</v>
      </c>
      <c r="H134" s="36">
        <v>531.5</v>
      </c>
      <c r="I134" s="36">
        <v>539.35000000000014</v>
      </c>
      <c r="J134" s="36">
        <v>544.20000000000005</v>
      </c>
      <c r="K134" s="31">
        <v>534.5</v>
      </c>
      <c r="L134" s="31">
        <v>521.79999999999995</v>
      </c>
      <c r="M134" s="31">
        <v>11.244490000000001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10515.65</v>
      </c>
      <c r="D135" s="36">
        <v>10514.716666666667</v>
      </c>
      <c r="E135" s="36">
        <v>10462.933333333334</v>
      </c>
      <c r="F135" s="36">
        <v>10410.216666666667</v>
      </c>
      <c r="G135" s="36">
        <v>10358.433333333334</v>
      </c>
      <c r="H135" s="36">
        <v>10567.433333333334</v>
      </c>
      <c r="I135" s="36">
        <v>10619.216666666667</v>
      </c>
      <c r="J135" s="36">
        <v>10671.933333333334</v>
      </c>
      <c r="K135" s="31">
        <v>10566.5</v>
      </c>
      <c r="L135" s="31">
        <v>10462</v>
      </c>
      <c r="M135" s="31">
        <v>3.8030599999999999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612.75</v>
      </c>
      <c r="D136" s="36">
        <v>615.30000000000007</v>
      </c>
      <c r="E136" s="36">
        <v>607.95000000000016</v>
      </c>
      <c r="F136" s="36">
        <v>603.15000000000009</v>
      </c>
      <c r="G136" s="36">
        <v>595.80000000000018</v>
      </c>
      <c r="H136" s="36">
        <v>620.10000000000014</v>
      </c>
      <c r="I136" s="36">
        <v>627.45000000000005</v>
      </c>
      <c r="J136" s="36">
        <v>632.25000000000011</v>
      </c>
      <c r="K136" s="31">
        <v>622.65</v>
      </c>
      <c r="L136" s="31">
        <v>610.5</v>
      </c>
      <c r="M136" s="31">
        <v>4.0644999999999998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1042.5</v>
      </c>
      <c r="D137" s="36">
        <v>1049.0666666666666</v>
      </c>
      <c r="E137" s="36">
        <v>1033.4333333333332</v>
      </c>
      <c r="F137" s="36">
        <v>1024.3666666666666</v>
      </c>
      <c r="G137" s="36">
        <v>1008.7333333333331</v>
      </c>
      <c r="H137" s="36">
        <v>1058.1333333333332</v>
      </c>
      <c r="I137" s="36">
        <v>1073.7666666666664</v>
      </c>
      <c r="J137" s="36">
        <v>1082.8333333333333</v>
      </c>
      <c r="K137" s="31">
        <v>1064.7</v>
      </c>
      <c r="L137" s="31">
        <v>1040</v>
      </c>
      <c r="M137" s="31">
        <v>4.5701499999999999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969.35</v>
      </c>
      <c r="D138" s="36">
        <v>969.44999999999993</v>
      </c>
      <c r="E138" s="36">
        <v>957.99999999999989</v>
      </c>
      <c r="F138" s="36">
        <v>946.65</v>
      </c>
      <c r="G138" s="36">
        <v>935.19999999999993</v>
      </c>
      <c r="H138" s="36">
        <v>980.79999999999984</v>
      </c>
      <c r="I138" s="36">
        <v>992.24999999999989</v>
      </c>
      <c r="J138" s="36">
        <v>1003.5999999999998</v>
      </c>
      <c r="K138" s="31">
        <v>980.9</v>
      </c>
      <c r="L138" s="31">
        <v>958.1</v>
      </c>
      <c r="M138" s="31">
        <v>5.4872800000000002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87.5</v>
      </c>
      <c r="D139" s="36">
        <v>87.783333333333346</v>
      </c>
      <c r="E139" s="36">
        <v>87.016666666666694</v>
      </c>
      <c r="F139" s="36">
        <v>86.533333333333346</v>
      </c>
      <c r="G139" s="36">
        <v>85.766666666666694</v>
      </c>
      <c r="H139" s="36">
        <v>88.266666666666694</v>
      </c>
      <c r="I139" s="36">
        <v>89.033333333333346</v>
      </c>
      <c r="J139" s="36">
        <v>89.516666666666694</v>
      </c>
      <c r="K139" s="31">
        <v>88.55</v>
      </c>
      <c r="L139" s="31">
        <v>87.3</v>
      </c>
      <c r="M139" s="31">
        <v>62.86815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2319.4</v>
      </c>
      <c r="D140" s="36">
        <v>2323.7000000000003</v>
      </c>
      <c r="E140" s="36">
        <v>2282.7000000000007</v>
      </c>
      <c r="F140" s="36">
        <v>2246.0000000000005</v>
      </c>
      <c r="G140" s="36">
        <v>2205.0000000000009</v>
      </c>
      <c r="H140" s="36">
        <v>2360.4000000000005</v>
      </c>
      <c r="I140" s="36">
        <v>2401.3999999999996</v>
      </c>
      <c r="J140" s="36">
        <v>2438.1000000000004</v>
      </c>
      <c r="K140" s="31">
        <v>2364.6999999999998</v>
      </c>
      <c r="L140" s="31">
        <v>2287</v>
      </c>
      <c r="M140" s="31">
        <v>1.1896599999999999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111448.2</v>
      </c>
      <c r="D141" s="36">
        <v>111255.45</v>
      </c>
      <c r="E141" s="36">
        <v>110960.9</v>
      </c>
      <c r="F141" s="36">
        <v>110473.59999999999</v>
      </c>
      <c r="G141" s="36">
        <v>110179.04999999999</v>
      </c>
      <c r="H141" s="36">
        <v>111742.75</v>
      </c>
      <c r="I141" s="36">
        <v>112037.30000000002</v>
      </c>
      <c r="J141" s="36">
        <v>112524.6</v>
      </c>
      <c r="K141" s="31">
        <v>111550</v>
      </c>
      <c r="L141" s="31">
        <v>110768.15</v>
      </c>
      <c r="M141" s="31">
        <v>2.8539999999999999E-2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60.15</v>
      </c>
      <c r="D142" s="36">
        <v>60.333333333333336</v>
      </c>
      <c r="E142" s="36">
        <v>59.81666666666667</v>
      </c>
      <c r="F142" s="36">
        <v>59.483333333333334</v>
      </c>
      <c r="G142" s="36">
        <v>58.966666666666669</v>
      </c>
      <c r="H142" s="36">
        <v>60.666666666666671</v>
      </c>
      <c r="I142" s="36">
        <v>61.183333333333337</v>
      </c>
      <c r="J142" s="36">
        <v>61.516666666666673</v>
      </c>
      <c r="K142" s="31">
        <v>60.85</v>
      </c>
      <c r="L142" s="31">
        <v>60</v>
      </c>
      <c r="M142" s="31">
        <v>17.474060000000001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1324.95</v>
      </c>
      <c r="D143" s="36">
        <v>1328.75</v>
      </c>
      <c r="E143" s="36">
        <v>1317.2</v>
      </c>
      <c r="F143" s="36">
        <v>1309.45</v>
      </c>
      <c r="G143" s="36">
        <v>1297.9000000000001</v>
      </c>
      <c r="H143" s="36">
        <v>1336.5</v>
      </c>
      <c r="I143" s="36">
        <v>1348.0500000000002</v>
      </c>
      <c r="J143" s="36">
        <v>1355.8</v>
      </c>
      <c r="K143" s="31">
        <v>1340.3</v>
      </c>
      <c r="L143" s="31">
        <v>1321</v>
      </c>
      <c r="M143" s="31">
        <v>5.0347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4596.8999999999996</v>
      </c>
      <c r="D144" s="36">
        <v>4603.8666666666668</v>
      </c>
      <c r="E144" s="36">
        <v>4574.1333333333332</v>
      </c>
      <c r="F144" s="36">
        <v>4551.3666666666668</v>
      </c>
      <c r="G144" s="36">
        <v>4521.6333333333332</v>
      </c>
      <c r="H144" s="36">
        <v>4626.6333333333332</v>
      </c>
      <c r="I144" s="36">
        <v>4656.3666666666668</v>
      </c>
      <c r="J144" s="36">
        <v>4679.1333333333332</v>
      </c>
      <c r="K144" s="31">
        <v>4633.6000000000004</v>
      </c>
      <c r="L144" s="31">
        <v>4581.1000000000004</v>
      </c>
      <c r="M144" s="31">
        <v>0.83298000000000005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3732.75</v>
      </c>
      <c r="D145" s="36">
        <v>3726.4</v>
      </c>
      <c r="E145" s="36">
        <v>3708.3500000000004</v>
      </c>
      <c r="F145" s="36">
        <v>3683.9500000000003</v>
      </c>
      <c r="G145" s="36">
        <v>3665.9000000000005</v>
      </c>
      <c r="H145" s="36">
        <v>3750.8</v>
      </c>
      <c r="I145" s="36">
        <v>3768.8500000000004</v>
      </c>
      <c r="J145" s="36">
        <v>3793.25</v>
      </c>
      <c r="K145" s="31">
        <v>3744.45</v>
      </c>
      <c r="L145" s="31">
        <v>3702</v>
      </c>
      <c r="M145" s="31">
        <v>1.57927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24138.95</v>
      </c>
      <c r="D146" s="36">
        <v>24239.95</v>
      </c>
      <c r="E146" s="36">
        <v>24007.050000000003</v>
      </c>
      <c r="F146" s="36">
        <v>23875.15</v>
      </c>
      <c r="G146" s="36">
        <v>23642.250000000004</v>
      </c>
      <c r="H146" s="36">
        <v>24371.850000000002</v>
      </c>
      <c r="I146" s="36">
        <v>24604.750000000004</v>
      </c>
      <c r="J146" s="36">
        <v>24736.65</v>
      </c>
      <c r="K146" s="31">
        <v>24472.85</v>
      </c>
      <c r="L146" s="31">
        <v>24108.05</v>
      </c>
      <c r="M146" s="31">
        <v>0.40411999999999998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54.7</v>
      </c>
      <c r="D147" s="36">
        <v>55.183333333333337</v>
      </c>
      <c r="E147" s="36">
        <v>54.066666666666677</v>
      </c>
      <c r="F147" s="36">
        <v>53.433333333333337</v>
      </c>
      <c r="G147" s="36">
        <v>52.316666666666677</v>
      </c>
      <c r="H147" s="36">
        <v>55.816666666666677</v>
      </c>
      <c r="I147" s="36">
        <v>56.933333333333337</v>
      </c>
      <c r="J147" s="36">
        <v>57.566666666666677</v>
      </c>
      <c r="K147" s="31">
        <v>56.3</v>
      </c>
      <c r="L147" s="31">
        <v>54.55</v>
      </c>
      <c r="M147" s="31">
        <v>215.18186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173.2</v>
      </c>
      <c r="D148" s="36">
        <v>174.33333333333334</v>
      </c>
      <c r="E148" s="36">
        <v>171.31666666666669</v>
      </c>
      <c r="F148" s="36">
        <v>169.43333333333334</v>
      </c>
      <c r="G148" s="36">
        <v>166.41666666666669</v>
      </c>
      <c r="H148" s="36">
        <v>176.2166666666667</v>
      </c>
      <c r="I148" s="36">
        <v>179.23333333333335</v>
      </c>
      <c r="J148" s="36">
        <v>181.1166666666667</v>
      </c>
      <c r="K148" s="31">
        <v>177.35</v>
      </c>
      <c r="L148" s="31">
        <v>172.45</v>
      </c>
      <c r="M148" s="31">
        <v>236.47740999999999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253.9</v>
      </c>
      <c r="D149" s="36">
        <v>254.58333333333334</v>
      </c>
      <c r="E149" s="36">
        <v>252.31666666666666</v>
      </c>
      <c r="F149" s="36">
        <v>250.73333333333332</v>
      </c>
      <c r="G149" s="36">
        <v>248.46666666666664</v>
      </c>
      <c r="H149" s="36">
        <v>256.16666666666669</v>
      </c>
      <c r="I149" s="36">
        <v>258.43333333333339</v>
      </c>
      <c r="J149" s="36">
        <v>260.01666666666671</v>
      </c>
      <c r="K149" s="31">
        <v>256.85000000000002</v>
      </c>
      <c r="L149" s="31">
        <v>253</v>
      </c>
      <c r="M149" s="31">
        <v>71.494429999999994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171.65</v>
      </c>
      <c r="D150" s="36">
        <v>171.48333333333335</v>
      </c>
      <c r="E150" s="36">
        <v>170.26666666666671</v>
      </c>
      <c r="F150" s="36">
        <v>168.88333333333335</v>
      </c>
      <c r="G150" s="36">
        <v>167.66666666666671</v>
      </c>
      <c r="H150" s="36">
        <v>172.8666666666667</v>
      </c>
      <c r="I150" s="36">
        <v>174.08333333333334</v>
      </c>
      <c r="J150" s="36">
        <v>175.4666666666667</v>
      </c>
      <c r="K150" s="31">
        <v>172.7</v>
      </c>
      <c r="L150" s="31">
        <v>170.1</v>
      </c>
      <c r="M150" s="31">
        <v>47.116129999999998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1389.95</v>
      </c>
      <c r="D151" s="36">
        <v>1395.7666666666667</v>
      </c>
      <c r="E151" s="36">
        <v>1377.6333333333332</v>
      </c>
      <c r="F151" s="36">
        <v>1365.3166666666666</v>
      </c>
      <c r="G151" s="36">
        <v>1347.1833333333332</v>
      </c>
      <c r="H151" s="36">
        <v>1408.0833333333333</v>
      </c>
      <c r="I151" s="36">
        <v>1426.2166666666669</v>
      </c>
      <c r="J151" s="36">
        <v>1438.5333333333333</v>
      </c>
      <c r="K151" s="31">
        <v>1413.9</v>
      </c>
      <c r="L151" s="31">
        <v>1383.45</v>
      </c>
      <c r="M151" s="31">
        <v>4.4931599999999996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4031.15</v>
      </c>
      <c r="D152" s="36">
        <v>4056.8833333333332</v>
      </c>
      <c r="E152" s="36">
        <v>3993.7666666666664</v>
      </c>
      <c r="F152" s="36">
        <v>3956.3833333333332</v>
      </c>
      <c r="G152" s="36">
        <v>3893.2666666666664</v>
      </c>
      <c r="H152" s="36">
        <v>4094.2666666666664</v>
      </c>
      <c r="I152" s="36">
        <v>4157.3833333333332</v>
      </c>
      <c r="J152" s="36">
        <v>4194.7666666666664</v>
      </c>
      <c r="K152" s="31">
        <v>4120</v>
      </c>
      <c r="L152" s="31">
        <v>4019.5</v>
      </c>
      <c r="M152" s="31">
        <v>0.38580999999999999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298.89999999999998</v>
      </c>
      <c r="D153" s="36">
        <v>298.75</v>
      </c>
      <c r="E153" s="36">
        <v>295.39999999999998</v>
      </c>
      <c r="F153" s="36">
        <v>291.89999999999998</v>
      </c>
      <c r="G153" s="36">
        <v>288.54999999999995</v>
      </c>
      <c r="H153" s="36">
        <v>302.25</v>
      </c>
      <c r="I153" s="36">
        <v>305.60000000000002</v>
      </c>
      <c r="J153" s="36">
        <v>309.10000000000002</v>
      </c>
      <c r="K153" s="31">
        <v>302.10000000000002</v>
      </c>
      <c r="L153" s="31">
        <v>295.25</v>
      </c>
      <c r="M153" s="31">
        <v>14.783799999999999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188.85</v>
      </c>
      <c r="D154" s="36">
        <v>189.61666666666667</v>
      </c>
      <c r="E154" s="36">
        <v>187.38333333333335</v>
      </c>
      <c r="F154" s="36">
        <v>185.91666666666669</v>
      </c>
      <c r="G154" s="36">
        <v>183.68333333333337</v>
      </c>
      <c r="H154" s="36">
        <v>191.08333333333334</v>
      </c>
      <c r="I154" s="36">
        <v>193.31666666666669</v>
      </c>
      <c r="J154" s="36">
        <v>194.78333333333333</v>
      </c>
      <c r="K154" s="31">
        <v>191.85</v>
      </c>
      <c r="L154" s="31">
        <v>188.15</v>
      </c>
      <c r="M154" s="31">
        <v>57.513309999999997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37504</v>
      </c>
      <c r="D155" s="36">
        <v>37584.98333333333</v>
      </c>
      <c r="E155" s="36">
        <v>37331.016666666663</v>
      </c>
      <c r="F155" s="36">
        <v>37158.033333333333</v>
      </c>
      <c r="G155" s="36">
        <v>36904.066666666666</v>
      </c>
      <c r="H155" s="36">
        <v>37757.96666666666</v>
      </c>
      <c r="I155" s="36">
        <v>38011.93333333332</v>
      </c>
      <c r="J155" s="36">
        <v>38184.916666666657</v>
      </c>
      <c r="K155" s="31">
        <v>37838.949999999997</v>
      </c>
      <c r="L155" s="31">
        <v>37412</v>
      </c>
      <c r="M155" s="31">
        <v>0.14524999999999999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1330.35</v>
      </c>
      <c r="D156" s="36">
        <v>1336.5833333333333</v>
      </c>
      <c r="E156" s="36">
        <v>1306.7666666666664</v>
      </c>
      <c r="F156" s="36">
        <v>1283.1833333333332</v>
      </c>
      <c r="G156" s="36">
        <v>1253.3666666666663</v>
      </c>
      <c r="H156" s="36">
        <v>1360.1666666666665</v>
      </c>
      <c r="I156" s="36">
        <v>1389.9833333333336</v>
      </c>
      <c r="J156" s="36">
        <v>1413.5666666666666</v>
      </c>
      <c r="K156" s="31">
        <v>1366.4</v>
      </c>
      <c r="L156" s="31">
        <v>1313</v>
      </c>
      <c r="M156" s="31">
        <v>4.4241000000000001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892.55</v>
      </c>
      <c r="D157" s="36">
        <v>896.56666666666661</v>
      </c>
      <c r="E157" s="36">
        <v>873.13333333333321</v>
      </c>
      <c r="F157" s="36">
        <v>853.71666666666658</v>
      </c>
      <c r="G157" s="36">
        <v>830.28333333333319</v>
      </c>
      <c r="H157" s="36">
        <v>915.98333333333323</v>
      </c>
      <c r="I157" s="36">
        <v>939.41666666666663</v>
      </c>
      <c r="J157" s="36">
        <v>958.83333333333326</v>
      </c>
      <c r="K157" s="31">
        <v>920</v>
      </c>
      <c r="L157" s="31">
        <v>877.15</v>
      </c>
      <c r="M157" s="31">
        <v>211.00108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890.9</v>
      </c>
      <c r="D158" s="36">
        <v>896.91666666666663</v>
      </c>
      <c r="E158" s="36">
        <v>882.98333333333323</v>
      </c>
      <c r="F158" s="36">
        <v>875.06666666666661</v>
      </c>
      <c r="G158" s="36">
        <v>861.13333333333321</v>
      </c>
      <c r="H158" s="36">
        <v>904.83333333333326</v>
      </c>
      <c r="I158" s="36">
        <v>918.76666666666665</v>
      </c>
      <c r="J158" s="36">
        <v>926.68333333333328</v>
      </c>
      <c r="K158" s="31">
        <v>910.85</v>
      </c>
      <c r="L158" s="31">
        <v>889</v>
      </c>
      <c r="M158" s="31">
        <v>14.406420000000001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6390.35</v>
      </c>
      <c r="D159" s="36">
        <v>6396.9833333333336</v>
      </c>
      <c r="E159" s="36">
        <v>6320.0666666666675</v>
      </c>
      <c r="F159" s="36">
        <v>6249.7833333333338</v>
      </c>
      <c r="G159" s="36">
        <v>6172.8666666666677</v>
      </c>
      <c r="H159" s="36">
        <v>6467.2666666666673</v>
      </c>
      <c r="I159" s="36">
        <v>6544.1833333333334</v>
      </c>
      <c r="J159" s="36">
        <v>6614.4666666666672</v>
      </c>
      <c r="K159" s="31">
        <v>6473.9</v>
      </c>
      <c r="L159" s="31">
        <v>6326.7</v>
      </c>
      <c r="M159" s="31">
        <v>5.1480699999999997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195.3</v>
      </c>
      <c r="D160" s="36">
        <v>195.63333333333333</v>
      </c>
      <c r="E160" s="36">
        <v>194.66666666666666</v>
      </c>
      <c r="F160" s="36">
        <v>194.03333333333333</v>
      </c>
      <c r="G160" s="36">
        <v>193.06666666666666</v>
      </c>
      <c r="H160" s="36">
        <v>196.26666666666665</v>
      </c>
      <c r="I160" s="36">
        <v>197.23333333333335</v>
      </c>
      <c r="J160" s="36">
        <v>197.86666666666665</v>
      </c>
      <c r="K160" s="31">
        <v>196.6</v>
      </c>
      <c r="L160" s="31">
        <v>195</v>
      </c>
      <c r="M160" s="31">
        <v>14.09808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314.95</v>
      </c>
      <c r="D161" s="36">
        <v>315.16666666666663</v>
      </c>
      <c r="E161" s="36">
        <v>311.93333333333328</v>
      </c>
      <c r="F161" s="36">
        <v>308.91666666666663</v>
      </c>
      <c r="G161" s="36">
        <v>305.68333333333328</v>
      </c>
      <c r="H161" s="36">
        <v>318.18333333333328</v>
      </c>
      <c r="I161" s="36">
        <v>321.41666666666663</v>
      </c>
      <c r="J161" s="36">
        <v>324.43333333333328</v>
      </c>
      <c r="K161" s="31">
        <v>318.39999999999998</v>
      </c>
      <c r="L161" s="31">
        <v>312.14999999999998</v>
      </c>
      <c r="M161" s="31">
        <v>81.791589999999999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17904.5</v>
      </c>
      <c r="D162" s="36">
        <v>17945.2</v>
      </c>
      <c r="E162" s="36">
        <v>17799.850000000002</v>
      </c>
      <c r="F162" s="36">
        <v>17695.2</v>
      </c>
      <c r="G162" s="36">
        <v>17549.850000000002</v>
      </c>
      <c r="H162" s="36">
        <v>18049.850000000002</v>
      </c>
      <c r="I162" s="36">
        <v>18195.2</v>
      </c>
      <c r="J162" s="36">
        <v>18299.850000000002</v>
      </c>
      <c r="K162" s="31">
        <v>18090.55</v>
      </c>
      <c r="L162" s="31">
        <v>17840.55</v>
      </c>
      <c r="M162" s="31">
        <v>9.2200000000000004E-2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2504.1</v>
      </c>
      <c r="D163" s="36">
        <v>2500.85</v>
      </c>
      <c r="E163" s="36">
        <v>2485.25</v>
      </c>
      <c r="F163" s="36">
        <v>2466.4</v>
      </c>
      <c r="G163" s="36">
        <v>2450.8000000000002</v>
      </c>
      <c r="H163" s="36">
        <v>2519.6999999999998</v>
      </c>
      <c r="I163" s="36">
        <v>2535.2999999999993</v>
      </c>
      <c r="J163" s="36">
        <v>2554.1499999999996</v>
      </c>
      <c r="K163" s="31">
        <v>2516.4499999999998</v>
      </c>
      <c r="L163" s="31">
        <v>2482</v>
      </c>
      <c r="M163" s="31">
        <v>2.4774799999999999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3765.5</v>
      </c>
      <c r="D164" s="36">
        <v>3770.5</v>
      </c>
      <c r="E164" s="36">
        <v>3736</v>
      </c>
      <c r="F164" s="36">
        <v>3706.5</v>
      </c>
      <c r="G164" s="36">
        <v>3672</v>
      </c>
      <c r="H164" s="36">
        <v>3800</v>
      </c>
      <c r="I164" s="36">
        <v>3834.5</v>
      </c>
      <c r="J164" s="36">
        <v>3864</v>
      </c>
      <c r="K164" s="31">
        <v>3805</v>
      </c>
      <c r="L164" s="31">
        <v>3741</v>
      </c>
      <c r="M164" s="31">
        <v>4.4764799999999996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75.95</v>
      </c>
      <c r="D165" s="36">
        <v>76.216666666666669</v>
      </c>
      <c r="E165" s="36">
        <v>75.483333333333334</v>
      </c>
      <c r="F165" s="36">
        <v>75.016666666666666</v>
      </c>
      <c r="G165" s="36">
        <v>74.283333333333331</v>
      </c>
      <c r="H165" s="36">
        <v>76.683333333333337</v>
      </c>
      <c r="I165" s="36">
        <v>77.416666666666686</v>
      </c>
      <c r="J165" s="36">
        <v>77.88333333333334</v>
      </c>
      <c r="K165" s="31">
        <v>76.95</v>
      </c>
      <c r="L165" s="31">
        <v>75.75</v>
      </c>
      <c r="M165" s="31">
        <v>171.12957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823.35</v>
      </c>
      <c r="D166" s="36">
        <v>818.7833333333333</v>
      </c>
      <c r="E166" s="36">
        <v>812.56666666666661</v>
      </c>
      <c r="F166" s="36">
        <v>801.7833333333333</v>
      </c>
      <c r="G166" s="36">
        <v>795.56666666666661</v>
      </c>
      <c r="H166" s="36">
        <v>829.56666666666661</v>
      </c>
      <c r="I166" s="36">
        <v>835.7833333333333</v>
      </c>
      <c r="J166" s="36">
        <v>846.56666666666661</v>
      </c>
      <c r="K166" s="31">
        <v>825</v>
      </c>
      <c r="L166" s="31">
        <v>808</v>
      </c>
      <c r="M166" s="31">
        <v>4.5387599999999999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5280.2</v>
      </c>
      <c r="D167" s="36">
        <v>5265.4000000000005</v>
      </c>
      <c r="E167" s="36">
        <v>5219.3500000000013</v>
      </c>
      <c r="F167" s="36">
        <v>5158.5000000000009</v>
      </c>
      <c r="G167" s="36">
        <v>5112.4500000000016</v>
      </c>
      <c r="H167" s="36">
        <v>5326.2500000000009</v>
      </c>
      <c r="I167" s="36">
        <v>5372.3</v>
      </c>
      <c r="J167" s="36">
        <v>5433.1500000000005</v>
      </c>
      <c r="K167" s="31">
        <v>5311.45</v>
      </c>
      <c r="L167" s="31">
        <v>5204.55</v>
      </c>
      <c r="M167" s="31">
        <v>6.3774600000000001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357.95</v>
      </c>
      <c r="D168" s="36">
        <v>360.3</v>
      </c>
      <c r="E168" s="36">
        <v>353.90000000000003</v>
      </c>
      <c r="F168" s="36">
        <v>349.85</v>
      </c>
      <c r="G168" s="36">
        <v>343.45000000000005</v>
      </c>
      <c r="H168" s="36">
        <v>364.35</v>
      </c>
      <c r="I168" s="36">
        <v>370.75</v>
      </c>
      <c r="J168" s="36">
        <v>374.8</v>
      </c>
      <c r="K168" s="31">
        <v>366.7</v>
      </c>
      <c r="L168" s="31">
        <v>356.25</v>
      </c>
      <c r="M168" s="31">
        <v>15.475160000000001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210.45</v>
      </c>
      <c r="D169" s="36">
        <v>210.68333333333331</v>
      </c>
      <c r="E169" s="36">
        <v>209.26666666666662</v>
      </c>
      <c r="F169" s="36">
        <v>208.08333333333331</v>
      </c>
      <c r="G169" s="36">
        <v>206.66666666666663</v>
      </c>
      <c r="H169" s="36">
        <v>211.86666666666662</v>
      </c>
      <c r="I169" s="36">
        <v>213.2833333333333</v>
      </c>
      <c r="J169" s="36">
        <v>214.46666666666661</v>
      </c>
      <c r="K169" s="31">
        <v>212.1</v>
      </c>
      <c r="L169" s="31">
        <v>209.5</v>
      </c>
      <c r="M169" s="31">
        <v>72.501999999999995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925.05</v>
      </c>
      <c r="D170" s="36">
        <v>916.5333333333333</v>
      </c>
      <c r="E170" s="36">
        <v>902.06666666666661</v>
      </c>
      <c r="F170" s="36">
        <v>879.08333333333326</v>
      </c>
      <c r="G170" s="36">
        <v>864.61666666666656</v>
      </c>
      <c r="H170" s="36">
        <v>939.51666666666665</v>
      </c>
      <c r="I170" s="36">
        <v>953.98333333333335</v>
      </c>
      <c r="J170" s="36">
        <v>976.9666666666667</v>
      </c>
      <c r="K170" s="31">
        <v>931</v>
      </c>
      <c r="L170" s="31">
        <v>893.55</v>
      </c>
      <c r="M170" s="31">
        <v>13.353210000000001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961.85</v>
      </c>
      <c r="D171" s="36">
        <v>965.13333333333333</v>
      </c>
      <c r="E171" s="36">
        <v>955.81666666666661</v>
      </c>
      <c r="F171" s="36">
        <v>949.7833333333333</v>
      </c>
      <c r="G171" s="36">
        <v>940.46666666666658</v>
      </c>
      <c r="H171" s="36">
        <v>971.16666666666663</v>
      </c>
      <c r="I171" s="36">
        <v>980.48333333333346</v>
      </c>
      <c r="J171" s="36">
        <v>986.51666666666665</v>
      </c>
      <c r="K171" s="31">
        <v>974.45</v>
      </c>
      <c r="L171" s="31">
        <v>959.1</v>
      </c>
      <c r="M171" s="31">
        <v>1.44669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337.95</v>
      </c>
      <c r="D172" s="36">
        <v>339.18333333333334</v>
      </c>
      <c r="E172" s="36">
        <v>336.06666666666666</v>
      </c>
      <c r="F172" s="36">
        <v>334.18333333333334</v>
      </c>
      <c r="G172" s="36">
        <v>331.06666666666666</v>
      </c>
      <c r="H172" s="36">
        <v>341.06666666666666</v>
      </c>
      <c r="I172" s="36">
        <v>344.18333333333334</v>
      </c>
      <c r="J172" s="36">
        <v>346.06666666666666</v>
      </c>
      <c r="K172" s="31">
        <v>342.3</v>
      </c>
      <c r="L172" s="31">
        <v>337.3</v>
      </c>
      <c r="M172" s="31">
        <v>74.68477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2393.9</v>
      </c>
      <c r="D173" s="36">
        <v>2395.85</v>
      </c>
      <c r="E173" s="36">
        <v>2389.1</v>
      </c>
      <c r="F173" s="36">
        <v>2384.3000000000002</v>
      </c>
      <c r="G173" s="36">
        <v>2377.5500000000002</v>
      </c>
      <c r="H173" s="36">
        <v>2400.6499999999996</v>
      </c>
      <c r="I173" s="36">
        <v>2407.3999999999996</v>
      </c>
      <c r="J173" s="36">
        <v>2412.1999999999994</v>
      </c>
      <c r="K173" s="31">
        <v>2402.6</v>
      </c>
      <c r="L173" s="31">
        <v>2391.0500000000002</v>
      </c>
      <c r="M173" s="31">
        <v>33.747430000000001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89.2</v>
      </c>
      <c r="D174" s="36">
        <v>89.616666666666674</v>
      </c>
      <c r="E174" s="36">
        <v>88.583333333333343</v>
      </c>
      <c r="F174" s="36">
        <v>87.966666666666669</v>
      </c>
      <c r="G174" s="36">
        <v>86.933333333333337</v>
      </c>
      <c r="H174" s="36">
        <v>90.233333333333348</v>
      </c>
      <c r="I174" s="36">
        <v>91.26666666666668</v>
      </c>
      <c r="J174" s="36">
        <v>91.883333333333354</v>
      </c>
      <c r="K174" s="31">
        <v>90.65</v>
      </c>
      <c r="L174" s="31">
        <v>89</v>
      </c>
      <c r="M174" s="31">
        <v>95.982619999999997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739.15</v>
      </c>
      <c r="D175" s="36">
        <v>739.68333333333339</v>
      </c>
      <c r="E175" s="36">
        <v>735.01666666666677</v>
      </c>
      <c r="F175" s="36">
        <v>730.88333333333333</v>
      </c>
      <c r="G175" s="36">
        <v>726.2166666666667</v>
      </c>
      <c r="H175" s="36">
        <v>743.81666666666683</v>
      </c>
      <c r="I175" s="36">
        <v>748.48333333333335</v>
      </c>
      <c r="J175" s="36">
        <v>752.6166666666669</v>
      </c>
      <c r="K175" s="31">
        <v>744.35</v>
      </c>
      <c r="L175" s="31">
        <v>735.55</v>
      </c>
      <c r="M175" s="31">
        <v>9.3089600000000008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1409.7</v>
      </c>
      <c r="D176" s="36">
        <v>1409.8999999999999</v>
      </c>
      <c r="E176" s="36">
        <v>1400.8499999999997</v>
      </c>
      <c r="F176" s="36">
        <v>1391.9999999999998</v>
      </c>
      <c r="G176" s="36">
        <v>1382.9499999999996</v>
      </c>
      <c r="H176" s="36">
        <v>1418.7499999999998</v>
      </c>
      <c r="I176" s="36">
        <v>1427.8</v>
      </c>
      <c r="J176" s="36">
        <v>1436.6499999999999</v>
      </c>
      <c r="K176" s="31">
        <v>1418.95</v>
      </c>
      <c r="L176" s="31">
        <v>1401.05</v>
      </c>
      <c r="M176" s="31">
        <v>3.8789600000000002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560.35</v>
      </c>
      <c r="D177" s="36">
        <v>560.68333333333339</v>
      </c>
      <c r="E177" s="36">
        <v>558.91666666666674</v>
      </c>
      <c r="F177" s="36">
        <v>557.48333333333335</v>
      </c>
      <c r="G177" s="36">
        <v>555.7166666666667</v>
      </c>
      <c r="H177" s="36">
        <v>562.11666666666679</v>
      </c>
      <c r="I177" s="36">
        <v>563.88333333333344</v>
      </c>
      <c r="J177" s="36">
        <v>565.31666666666683</v>
      </c>
      <c r="K177" s="31">
        <v>562.45000000000005</v>
      </c>
      <c r="L177" s="31">
        <v>559.25</v>
      </c>
      <c r="M177" s="31">
        <v>65.298509999999993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25645.4</v>
      </c>
      <c r="D178" s="36">
        <v>25764.083333333332</v>
      </c>
      <c r="E178" s="36">
        <v>25481.316666666666</v>
      </c>
      <c r="F178" s="36">
        <v>25317.233333333334</v>
      </c>
      <c r="G178" s="36">
        <v>25034.466666666667</v>
      </c>
      <c r="H178" s="36">
        <v>25928.166666666664</v>
      </c>
      <c r="I178" s="36">
        <v>26210.933333333334</v>
      </c>
      <c r="J178" s="36">
        <v>26375.016666666663</v>
      </c>
      <c r="K178" s="31">
        <v>26046.85</v>
      </c>
      <c r="L178" s="31">
        <v>25600</v>
      </c>
      <c r="M178" s="31">
        <v>0.13597000000000001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1947.5</v>
      </c>
      <c r="D179" s="36">
        <v>1956.2</v>
      </c>
      <c r="E179" s="36">
        <v>1932.4</v>
      </c>
      <c r="F179" s="36">
        <v>1917.3</v>
      </c>
      <c r="G179" s="36">
        <v>1893.5</v>
      </c>
      <c r="H179" s="36">
        <v>1971.3000000000002</v>
      </c>
      <c r="I179" s="36">
        <v>1995.1</v>
      </c>
      <c r="J179" s="36">
        <v>2010.2000000000003</v>
      </c>
      <c r="K179" s="31">
        <v>1980</v>
      </c>
      <c r="L179" s="31">
        <v>1941.1</v>
      </c>
      <c r="M179" s="31">
        <v>4.7585899999999999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3628.6</v>
      </c>
      <c r="D180" s="36">
        <v>3625.1666666666665</v>
      </c>
      <c r="E180" s="36">
        <v>3608.4833333333331</v>
      </c>
      <c r="F180" s="36">
        <v>3588.3666666666668</v>
      </c>
      <c r="G180" s="36">
        <v>3571.6833333333334</v>
      </c>
      <c r="H180" s="36">
        <v>3645.2833333333328</v>
      </c>
      <c r="I180" s="36">
        <v>3661.9666666666662</v>
      </c>
      <c r="J180" s="36">
        <v>3682.0833333333326</v>
      </c>
      <c r="K180" s="31">
        <v>3641.85</v>
      </c>
      <c r="L180" s="31">
        <v>3605.05</v>
      </c>
      <c r="M180" s="31">
        <v>2.3039999999999998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568.15</v>
      </c>
      <c r="D181" s="36">
        <v>570.93333333333328</v>
      </c>
      <c r="E181" s="36">
        <v>564.16666666666652</v>
      </c>
      <c r="F181" s="36">
        <v>560.18333333333328</v>
      </c>
      <c r="G181" s="36">
        <v>553.41666666666652</v>
      </c>
      <c r="H181" s="36">
        <v>574.91666666666652</v>
      </c>
      <c r="I181" s="36">
        <v>581.68333333333317</v>
      </c>
      <c r="J181" s="36">
        <v>585.66666666666652</v>
      </c>
      <c r="K181" s="31">
        <v>577.70000000000005</v>
      </c>
      <c r="L181" s="31">
        <v>566.95000000000005</v>
      </c>
      <c r="M181" s="31">
        <v>9.8665599999999998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2359.4</v>
      </c>
      <c r="D182" s="36">
        <v>2364.4166666666665</v>
      </c>
      <c r="E182" s="36">
        <v>2345.583333333333</v>
      </c>
      <c r="F182" s="36">
        <v>2331.7666666666664</v>
      </c>
      <c r="G182" s="36">
        <v>2312.9333333333329</v>
      </c>
      <c r="H182" s="36">
        <v>2378.2333333333331</v>
      </c>
      <c r="I182" s="36">
        <v>2397.0666666666662</v>
      </c>
      <c r="J182" s="36">
        <v>2410.8833333333332</v>
      </c>
      <c r="K182" s="31">
        <v>2383.25</v>
      </c>
      <c r="L182" s="31">
        <v>2350.6</v>
      </c>
      <c r="M182" s="31">
        <v>2.7267299999999999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1195.45</v>
      </c>
      <c r="D183" s="36">
        <v>1199.2833333333335</v>
      </c>
      <c r="E183" s="36">
        <v>1188.9666666666672</v>
      </c>
      <c r="F183" s="36">
        <v>1182.4833333333336</v>
      </c>
      <c r="G183" s="36">
        <v>1172.1666666666672</v>
      </c>
      <c r="H183" s="36">
        <v>1205.7666666666671</v>
      </c>
      <c r="I183" s="36">
        <v>1216.0833333333333</v>
      </c>
      <c r="J183" s="36">
        <v>1222.5666666666671</v>
      </c>
      <c r="K183" s="31">
        <v>1209.5999999999999</v>
      </c>
      <c r="L183" s="31">
        <v>1192.8</v>
      </c>
      <c r="M183" s="31">
        <v>13.76695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669.9</v>
      </c>
      <c r="D184" s="36">
        <v>670.66666666666663</v>
      </c>
      <c r="E184" s="36">
        <v>662.68333333333328</v>
      </c>
      <c r="F184" s="36">
        <v>655.4666666666667</v>
      </c>
      <c r="G184" s="36">
        <v>647.48333333333335</v>
      </c>
      <c r="H184" s="36">
        <v>677.88333333333321</v>
      </c>
      <c r="I184" s="36">
        <v>685.86666666666656</v>
      </c>
      <c r="J184" s="36">
        <v>693.08333333333314</v>
      </c>
      <c r="K184" s="31">
        <v>678.65</v>
      </c>
      <c r="L184" s="31">
        <v>663.45</v>
      </c>
      <c r="M184" s="31">
        <v>6.5800099999999997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745.55</v>
      </c>
      <c r="D185" s="36">
        <v>746.73333333333323</v>
      </c>
      <c r="E185" s="36">
        <v>733.96666666666647</v>
      </c>
      <c r="F185" s="36">
        <v>722.38333333333321</v>
      </c>
      <c r="G185" s="36">
        <v>709.61666666666645</v>
      </c>
      <c r="H185" s="36">
        <v>758.31666666666649</v>
      </c>
      <c r="I185" s="36">
        <v>771.08333333333314</v>
      </c>
      <c r="J185" s="36">
        <v>782.66666666666652</v>
      </c>
      <c r="K185" s="31">
        <v>759.5</v>
      </c>
      <c r="L185" s="31">
        <v>735.15</v>
      </c>
      <c r="M185" s="31">
        <v>13.472340000000001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960.6</v>
      </c>
      <c r="D186" s="36">
        <v>962.5</v>
      </c>
      <c r="E186" s="36">
        <v>956.1</v>
      </c>
      <c r="F186" s="36">
        <v>951.6</v>
      </c>
      <c r="G186" s="36">
        <v>945.2</v>
      </c>
      <c r="H186" s="36">
        <v>967</v>
      </c>
      <c r="I186" s="36">
        <v>973.40000000000009</v>
      </c>
      <c r="J186" s="36">
        <v>977.9</v>
      </c>
      <c r="K186" s="31">
        <v>968.9</v>
      </c>
      <c r="L186" s="31">
        <v>958</v>
      </c>
      <c r="M186" s="31">
        <v>4.1025499999999999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1723.75</v>
      </c>
      <c r="D187" s="36">
        <v>1736.05</v>
      </c>
      <c r="E187" s="36">
        <v>1702.8</v>
      </c>
      <c r="F187" s="36">
        <v>1681.85</v>
      </c>
      <c r="G187" s="36">
        <v>1648.6</v>
      </c>
      <c r="H187" s="36">
        <v>1757</v>
      </c>
      <c r="I187" s="36">
        <v>1790.25</v>
      </c>
      <c r="J187" s="36">
        <v>1811.2</v>
      </c>
      <c r="K187" s="31">
        <v>1769.3</v>
      </c>
      <c r="L187" s="31">
        <v>1715.1</v>
      </c>
      <c r="M187" s="31">
        <v>22.584430000000001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926.9</v>
      </c>
      <c r="D188" s="36">
        <v>929.25</v>
      </c>
      <c r="E188" s="36">
        <v>921.65</v>
      </c>
      <c r="F188" s="36">
        <v>916.4</v>
      </c>
      <c r="G188" s="36">
        <v>908.8</v>
      </c>
      <c r="H188" s="36">
        <v>934.5</v>
      </c>
      <c r="I188" s="36">
        <v>942.09999999999991</v>
      </c>
      <c r="J188" s="36">
        <v>947.35</v>
      </c>
      <c r="K188" s="31">
        <v>936.85</v>
      </c>
      <c r="L188" s="31">
        <v>924</v>
      </c>
      <c r="M188" s="31">
        <v>5.2120699999999998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8334.5499999999993</v>
      </c>
      <c r="D189" s="36">
        <v>8384.1833333333325</v>
      </c>
      <c r="E189" s="36">
        <v>8260.366666666665</v>
      </c>
      <c r="F189" s="36">
        <v>8186.1833333333325</v>
      </c>
      <c r="G189" s="36">
        <v>8062.366666666665</v>
      </c>
      <c r="H189" s="36">
        <v>8458.366666666665</v>
      </c>
      <c r="I189" s="36">
        <v>8582.1833333333343</v>
      </c>
      <c r="J189" s="36">
        <v>8656.366666666665</v>
      </c>
      <c r="K189" s="31">
        <v>8508</v>
      </c>
      <c r="L189" s="31">
        <v>8310</v>
      </c>
      <c r="M189" s="31">
        <v>0.82774999999999999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673.7</v>
      </c>
      <c r="D190" s="36">
        <v>675.63333333333333</v>
      </c>
      <c r="E190" s="36">
        <v>669.31666666666661</v>
      </c>
      <c r="F190" s="36">
        <v>664.93333333333328</v>
      </c>
      <c r="G190" s="36">
        <v>658.61666666666656</v>
      </c>
      <c r="H190" s="36">
        <v>680.01666666666665</v>
      </c>
      <c r="I190" s="36">
        <v>686.33333333333348</v>
      </c>
      <c r="J190" s="36">
        <v>690.7166666666667</v>
      </c>
      <c r="K190" s="31">
        <v>681.95</v>
      </c>
      <c r="L190" s="31">
        <v>671.25</v>
      </c>
      <c r="M190" s="31">
        <v>69.516900000000007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258.14999999999998</v>
      </c>
      <c r="D191" s="36">
        <v>259.0333333333333</v>
      </c>
      <c r="E191" s="36">
        <v>256.16666666666663</v>
      </c>
      <c r="F191" s="36">
        <v>254.18333333333334</v>
      </c>
      <c r="G191" s="36">
        <v>251.31666666666666</v>
      </c>
      <c r="H191" s="36">
        <v>261.01666666666659</v>
      </c>
      <c r="I191" s="36">
        <v>263.88333333333327</v>
      </c>
      <c r="J191" s="36">
        <v>265.86666666666656</v>
      </c>
      <c r="K191" s="31">
        <v>261.89999999999998</v>
      </c>
      <c r="L191" s="31">
        <v>257.05</v>
      </c>
      <c r="M191" s="31">
        <v>71.535830000000004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125.95</v>
      </c>
      <c r="D192" s="36">
        <v>126.16666666666667</v>
      </c>
      <c r="E192" s="36">
        <v>125.33333333333334</v>
      </c>
      <c r="F192" s="36">
        <v>124.71666666666667</v>
      </c>
      <c r="G192" s="36">
        <v>123.88333333333334</v>
      </c>
      <c r="H192" s="36">
        <v>126.78333333333335</v>
      </c>
      <c r="I192" s="36">
        <v>127.61666666666669</v>
      </c>
      <c r="J192" s="36">
        <v>128.23333333333335</v>
      </c>
      <c r="K192" s="31">
        <v>127</v>
      </c>
      <c r="L192" s="31">
        <v>125.55</v>
      </c>
      <c r="M192" s="31">
        <v>147.19450000000001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3457.1</v>
      </c>
      <c r="D193" s="36">
        <v>3471.5499999999997</v>
      </c>
      <c r="E193" s="36">
        <v>3438.5499999999993</v>
      </c>
      <c r="F193" s="36">
        <v>3419.9999999999995</v>
      </c>
      <c r="G193" s="36">
        <v>3386.9999999999991</v>
      </c>
      <c r="H193" s="36">
        <v>3490.0999999999995</v>
      </c>
      <c r="I193" s="36">
        <v>3523.1000000000004</v>
      </c>
      <c r="J193" s="36">
        <v>3541.6499999999996</v>
      </c>
      <c r="K193" s="31">
        <v>3504.55</v>
      </c>
      <c r="L193" s="31">
        <v>3453</v>
      </c>
      <c r="M193" s="31">
        <v>19.89733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1197.8499999999999</v>
      </c>
      <c r="D194" s="36">
        <v>1202.6333333333334</v>
      </c>
      <c r="E194" s="36">
        <v>1190.3166666666668</v>
      </c>
      <c r="F194" s="36">
        <v>1182.7833333333333</v>
      </c>
      <c r="G194" s="36">
        <v>1170.4666666666667</v>
      </c>
      <c r="H194" s="36">
        <v>1210.166666666667</v>
      </c>
      <c r="I194" s="36">
        <v>1222.4833333333336</v>
      </c>
      <c r="J194" s="36">
        <v>1230.0166666666671</v>
      </c>
      <c r="K194" s="31">
        <v>1214.95</v>
      </c>
      <c r="L194" s="31">
        <v>1195.0999999999999</v>
      </c>
      <c r="M194" s="31">
        <v>8.8492099999999994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3460.95</v>
      </c>
      <c r="D195" s="36">
        <v>3451.3333333333335</v>
      </c>
      <c r="E195" s="36">
        <v>3397.666666666667</v>
      </c>
      <c r="F195" s="36">
        <v>3334.3833333333337</v>
      </c>
      <c r="G195" s="36">
        <v>3280.7166666666672</v>
      </c>
      <c r="H195" s="36">
        <v>3514.6166666666668</v>
      </c>
      <c r="I195" s="36">
        <v>3568.2833333333338</v>
      </c>
      <c r="J195" s="36">
        <v>3631.5666666666666</v>
      </c>
      <c r="K195" s="31">
        <v>3505</v>
      </c>
      <c r="L195" s="31">
        <v>3388.05</v>
      </c>
      <c r="M195" s="31">
        <v>3.70885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3396.95</v>
      </c>
      <c r="D196" s="36">
        <v>3399.5333333333328</v>
      </c>
      <c r="E196" s="36">
        <v>3379.9666666666658</v>
      </c>
      <c r="F196" s="36">
        <v>3362.9833333333331</v>
      </c>
      <c r="G196" s="36">
        <v>3343.4166666666661</v>
      </c>
      <c r="H196" s="36">
        <v>3416.5166666666655</v>
      </c>
      <c r="I196" s="36">
        <v>3436.083333333333</v>
      </c>
      <c r="J196" s="36">
        <v>3453.0666666666652</v>
      </c>
      <c r="K196" s="31">
        <v>3419.1</v>
      </c>
      <c r="L196" s="31">
        <v>3382.55</v>
      </c>
      <c r="M196" s="31">
        <v>5.8952999999999998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2090.8000000000002</v>
      </c>
      <c r="D197" s="36">
        <v>2101.0333333333333</v>
      </c>
      <c r="E197" s="36">
        <v>2073.0666666666666</v>
      </c>
      <c r="F197" s="36">
        <v>2055.3333333333335</v>
      </c>
      <c r="G197" s="36">
        <v>2027.3666666666668</v>
      </c>
      <c r="H197" s="36">
        <v>2118.7666666666664</v>
      </c>
      <c r="I197" s="36">
        <v>2146.7333333333327</v>
      </c>
      <c r="J197" s="36">
        <v>2164.4666666666662</v>
      </c>
      <c r="K197" s="31">
        <v>2129</v>
      </c>
      <c r="L197" s="31">
        <v>2083.3000000000002</v>
      </c>
      <c r="M197" s="31">
        <v>1.5790999999999999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816</v>
      </c>
      <c r="D198" s="36">
        <v>809.55000000000007</v>
      </c>
      <c r="E198" s="36">
        <v>791.60000000000014</v>
      </c>
      <c r="F198" s="36">
        <v>767.2</v>
      </c>
      <c r="G198" s="36">
        <v>749.25000000000011</v>
      </c>
      <c r="H198" s="36">
        <v>833.95000000000016</v>
      </c>
      <c r="I198" s="36">
        <v>851.9000000000002</v>
      </c>
      <c r="J198" s="36">
        <v>876.30000000000018</v>
      </c>
      <c r="K198" s="31">
        <v>827.5</v>
      </c>
      <c r="L198" s="31">
        <v>785.15</v>
      </c>
      <c r="M198" s="31">
        <v>8.7084100000000007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2649.7</v>
      </c>
      <c r="D199" s="36">
        <v>2652.5666666666666</v>
      </c>
      <c r="E199" s="36">
        <v>2637.1333333333332</v>
      </c>
      <c r="F199" s="36">
        <v>2624.5666666666666</v>
      </c>
      <c r="G199" s="36">
        <v>2609.1333333333332</v>
      </c>
      <c r="H199" s="36">
        <v>2665.1333333333332</v>
      </c>
      <c r="I199" s="36">
        <v>2680.5666666666666</v>
      </c>
      <c r="J199" s="36">
        <v>2693.1333333333332</v>
      </c>
      <c r="K199" s="31">
        <v>2668</v>
      </c>
      <c r="L199" s="31">
        <v>2640</v>
      </c>
      <c r="M199" s="31">
        <v>3.2560600000000002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36.950000000000003</v>
      </c>
      <c r="D200" s="36">
        <v>37.083333333333336</v>
      </c>
      <c r="E200" s="36">
        <v>36.716666666666669</v>
      </c>
      <c r="F200" s="36">
        <v>36.483333333333334</v>
      </c>
      <c r="G200" s="36">
        <v>36.116666666666667</v>
      </c>
      <c r="H200" s="36">
        <v>37.31666666666667</v>
      </c>
      <c r="I200" s="36">
        <v>37.68333333333333</v>
      </c>
      <c r="J200" s="36">
        <v>37.916666666666671</v>
      </c>
      <c r="K200" s="31">
        <v>37.450000000000003</v>
      </c>
      <c r="L200" s="31">
        <v>36.85</v>
      </c>
      <c r="M200" s="31">
        <v>42.682639999999999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</v>
      </c>
      <c r="D201" s="36">
        <v>89.816666666666663</v>
      </c>
      <c r="E201" s="36">
        <v>87.683333333333323</v>
      </c>
      <c r="F201" s="36">
        <v>86.36666666666666</v>
      </c>
      <c r="G201" s="36">
        <v>84.23333333333332</v>
      </c>
      <c r="H201" s="36">
        <v>91.133333333333326</v>
      </c>
      <c r="I201" s="36">
        <v>93.266666666666652</v>
      </c>
      <c r="J201" s="36">
        <v>94.583333333333329</v>
      </c>
      <c r="K201" s="31">
        <v>91.95</v>
      </c>
      <c r="L201" s="31">
        <v>88.5</v>
      </c>
      <c r="M201" s="31">
        <v>62.823369999999997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1799.95</v>
      </c>
      <c r="D202" s="36">
        <v>1799.0333333333335</v>
      </c>
      <c r="E202" s="36">
        <v>1779.666666666667</v>
      </c>
      <c r="F202" s="36">
        <v>1759.3833333333334</v>
      </c>
      <c r="G202" s="36">
        <v>1740.0166666666669</v>
      </c>
      <c r="H202" s="36">
        <v>1819.3166666666671</v>
      </c>
      <c r="I202" s="36">
        <v>1838.6833333333334</v>
      </c>
      <c r="J202" s="36">
        <v>1858.9666666666672</v>
      </c>
      <c r="K202" s="31">
        <v>1818.4</v>
      </c>
      <c r="L202" s="31">
        <v>1778.75</v>
      </c>
      <c r="M202" s="31">
        <v>12.98959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1584.1</v>
      </c>
      <c r="D203" s="36">
        <v>1600.0666666666666</v>
      </c>
      <c r="E203" s="36">
        <v>1563.6333333333332</v>
      </c>
      <c r="F203" s="36">
        <v>1543.1666666666665</v>
      </c>
      <c r="G203" s="36">
        <v>1506.7333333333331</v>
      </c>
      <c r="H203" s="36">
        <v>1620.5333333333333</v>
      </c>
      <c r="I203" s="36">
        <v>1656.9666666666667</v>
      </c>
      <c r="J203" s="36">
        <v>1677.4333333333334</v>
      </c>
      <c r="K203" s="31">
        <v>1636.5</v>
      </c>
      <c r="L203" s="31">
        <v>1579.6</v>
      </c>
      <c r="M203" s="31">
        <v>4.0980400000000001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8556.2000000000007</v>
      </c>
      <c r="D204" s="36">
        <v>8585.4166666666661</v>
      </c>
      <c r="E204" s="36">
        <v>8515.8333333333321</v>
      </c>
      <c r="F204" s="36">
        <v>8475.4666666666653</v>
      </c>
      <c r="G204" s="36">
        <v>8405.8833333333314</v>
      </c>
      <c r="H204" s="36">
        <v>8625.7833333333328</v>
      </c>
      <c r="I204" s="36">
        <v>8695.366666666665</v>
      </c>
      <c r="J204" s="36">
        <v>8735.7333333333336</v>
      </c>
      <c r="K204" s="31">
        <v>8655</v>
      </c>
      <c r="L204" s="31">
        <v>8545.0499999999993</v>
      </c>
      <c r="M204" s="31">
        <v>1.97278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106.95</v>
      </c>
      <c r="D205" s="36">
        <v>107.36666666666667</v>
      </c>
      <c r="E205" s="36">
        <v>106.08333333333334</v>
      </c>
      <c r="F205" s="36">
        <v>105.21666666666667</v>
      </c>
      <c r="G205" s="36">
        <v>103.93333333333334</v>
      </c>
      <c r="H205" s="36">
        <v>108.23333333333335</v>
      </c>
      <c r="I205" s="36">
        <v>109.51666666666668</v>
      </c>
      <c r="J205" s="36">
        <v>110.38333333333335</v>
      </c>
      <c r="K205" s="31">
        <v>108.65</v>
      </c>
      <c r="L205" s="31">
        <v>106.5</v>
      </c>
      <c r="M205" s="31">
        <v>105.24311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558.95000000000005</v>
      </c>
      <c r="D206" s="36">
        <v>561.78333333333342</v>
      </c>
      <c r="E206" s="36">
        <v>555.21666666666681</v>
      </c>
      <c r="F206" s="36">
        <v>551.48333333333335</v>
      </c>
      <c r="G206" s="36">
        <v>544.91666666666674</v>
      </c>
      <c r="H206" s="36">
        <v>565.51666666666688</v>
      </c>
      <c r="I206" s="36">
        <v>572.08333333333348</v>
      </c>
      <c r="J206" s="36">
        <v>575.81666666666695</v>
      </c>
      <c r="K206" s="31">
        <v>568.35</v>
      </c>
      <c r="L206" s="31">
        <v>558.04999999999995</v>
      </c>
      <c r="M206" s="31">
        <v>8.6819900000000008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1068.1500000000001</v>
      </c>
      <c r="D207" s="36">
        <v>1066.0500000000002</v>
      </c>
      <c r="E207" s="36">
        <v>1059.4000000000003</v>
      </c>
      <c r="F207" s="36">
        <v>1050.6500000000001</v>
      </c>
      <c r="G207" s="36">
        <v>1044.0000000000002</v>
      </c>
      <c r="H207" s="36">
        <v>1074.8000000000004</v>
      </c>
      <c r="I207" s="36">
        <v>1081.45</v>
      </c>
      <c r="J207" s="36">
        <v>1090.2000000000005</v>
      </c>
      <c r="K207" s="31">
        <v>1072.7</v>
      </c>
      <c r="L207" s="31">
        <v>1057.3</v>
      </c>
      <c r="M207" s="31">
        <v>15.156700000000001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232.2</v>
      </c>
      <c r="D208" s="36">
        <v>232.93333333333331</v>
      </c>
      <c r="E208" s="36">
        <v>230.36666666666662</v>
      </c>
      <c r="F208" s="36">
        <v>228.5333333333333</v>
      </c>
      <c r="G208" s="36">
        <v>225.96666666666661</v>
      </c>
      <c r="H208" s="36">
        <v>234.76666666666662</v>
      </c>
      <c r="I208" s="36">
        <v>237.33333333333329</v>
      </c>
      <c r="J208" s="36">
        <v>239.16666666666663</v>
      </c>
      <c r="K208" s="31">
        <v>235.5</v>
      </c>
      <c r="L208" s="31">
        <v>231.1</v>
      </c>
      <c r="M208" s="31">
        <v>38.660989999999998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825</v>
      </c>
      <c r="D209" s="36">
        <v>827.86666666666667</v>
      </c>
      <c r="E209" s="36">
        <v>815.93333333333339</v>
      </c>
      <c r="F209" s="36">
        <v>806.86666666666667</v>
      </c>
      <c r="G209" s="36">
        <v>794.93333333333339</v>
      </c>
      <c r="H209" s="36">
        <v>836.93333333333339</v>
      </c>
      <c r="I209" s="36">
        <v>848.86666666666656</v>
      </c>
      <c r="J209" s="36">
        <v>857.93333333333339</v>
      </c>
      <c r="K209" s="31">
        <v>839.8</v>
      </c>
      <c r="L209" s="31">
        <v>818.8</v>
      </c>
      <c r="M209" s="31">
        <v>6.6928900000000002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1560.85</v>
      </c>
      <c r="D210" s="36">
        <v>1561.0166666666667</v>
      </c>
      <c r="E210" s="36">
        <v>1547.0833333333333</v>
      </c>
      <c r="F210" s="36">
        <v>1533.3166666666666</v>
      </c>
      <c r="G210" s="36">
        <v>1519.3833333333332</v>
      </c>
      <c r="H210" s="36">
        <v>1574.7833333333333</v>
      </c>
      <c r="I210" s="36">
        <v>1588.7166666666667</v>
      </c>
      <c r="J210" s="36">
        <v>1602.4833333333333</v>
      </c>
      <c r="K210" s="31">
        <v>1574.95</v>
      </c>
      <c r="L210" s="31">
        <v>1547.25</v>
      </c>
      <c r="M210" s="31">
        <v>0.43490000000000001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396</v>
      </c>
      <c r="D211" s="36">
        <v>398.34999999999997</v>
      </c>
      <c r="E211" s="36">
        <v>393.19999999999993</v>
      </c>
      <c r="F211" s="36">
        <v>390.4</v>
      </c>
      <c r="G211" s="36">
        <v>385.24999999999994</v>
      </c>
      <c r="H211" s="36">
        <v>401.14999999999992</v>
      </c>
      <c r="I211" s="36">
        <v>406.2999999999999</v>
      </c>
      <c r="J211" s="36">
        <v>409.09999999999991</v>
      </c>
      <c r="K211" s="31">
        <v>403.5</v>
      </c>
      <c r="L211" s="31">
        <v>395.55</v>
      </c>
      <c r="M211" s="31">
        <v>31.252829999999999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19.8</v>
      </c>
      <c r="D212" s="36">
        <v>19.933333333333334</v>
      </c>
      <c r="E212" s="36">
        <v>19.466666666666669</v>
      </c>
      <c r="F212" s="36">
        <v>19.133333333333336</v>
      </c>
      <c r="G212" s="36">
        <v>18.666666666666671</v>
      </c>
      <c r="H212" s="36">
        <v>20.266666666666666</v>
      </c>
      <c r="I212" s="36">
        <v>20.733333333333327</v>
      </c>
      <c r="J212" s="36">
        <v>21.066666666666663</v>
      </c>
      <c r="K212" s="31">
        <v>20.399999999999999</v>
      </c>
      <c r="L212" s="31">
        <v>19.600000000000001</v>
      </c>
      <c r="M212" s="31">
        <v>1689.59338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252.85</v>
      </c>
      <c r="D213" s="36">
        <v>252.5</v>
      </c>
      <c r="E213" s="36">
        <v>250.2</v>
      </c>
      <c r="F213" s="36">
        <v>247.54999999999998</v>
      </c>
      <c r="G213" s="36">
        <v>245.24999999999997</v>
      </c>
      <c r="H213" s="36">
        <v>255.15</v>
      </c>
      <c r="I213" s="36">
        <v>257.45000000000005</v>
      </c>
      <c r="J213" s="36">
        <v>260.10000000000002</v>
      </c>
      <c r="K213" s="31">
        <v>254.8</v>
      </c>
      <c r="L213" s="31">
        <v>249.85</v>
      </c>
      <c r="M213" s="31">
        <v>66.683779999999999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113.25</v>
      </c>
      <c r="D214" s="36">
        <v>114.05</v>
      </c>
      <c r="E214" s="36">
        <v>112.1</v>
      </c>
      <c r="F214" s="36">
        <v>110.95</v>
      </c>
      <c r="G214" s="36">
        <v>109</v>
      </c>
      <c r="H214" s="36">
        <v>115.19999999999999</v>
      </c>
      <c r="I214" s="36">
        <v>117.15</v>
      </c>
      <c r="J214" s="36">
        <v>118.29999999999998</v>
      </c>
      <c r="K214" s="31">
        <v>116</v>
      </c>
      <c r="L214" s="31">
        <v>112.9</v>
      </c>
      <c r="M214" s="31">
        <v>499.80086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639.9</v>
      </c>
      <c r="D215" s="36">
        <v>640.63333333333333</v>
      </c>
      <c r="E215" s="36">
        <v>633.26666666666665</v>
      </c>
      <c r="F215" s="36">
        <v>626.63333333333333</v>
      </c>
      <c r="G215" s="36">
        <v>619.26666666666665</v>
      </c>
      <c r="H215" s="36">
        <v>647.26666666666665</v>
      </c>
      <c r="I215" s="36">
        <v>654.63333333333321</v>
      </c>
      <c r="J215" s="36">
        <v>661.26666666666665</v>
      </c>
      <c r="K215" s="31">
        <v>648</v>
      </c>
      <c r="L215" s="31">
        <v>634</v>
      </c>
      <c r="M215" s="31">
        <v>6.90395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8"/>
      <c r="B1" s="409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2" t="s">
        <v>16</v>
      </c>
      <c r="B9" s="404" t="s">
        <v>18</v>
      </c>
      <c r="C9" s="407" t="s">
        <v>20</v>
      </c>
      <c r="D9" s="407" t="s">
        <v>21</v>
      </c>
      <c r="E9" s="399" t="s">
        <v>22</v>
      </c>
      <c r="F9" s="400"/>
      <c r="G9" s="401"/>
      <c r="H9" s="399" t="s">
        <v>23</v>
      </c>
      <c r="I9" s="400"/>
      <c r="J9" s="401"/>
      <c r="K9" s="26"/>
      <c r="L9" s="27"/>
      <c r="M9" s="48"/>
      <c r="N9" s="1"/>
      <c r="O9" s="1"/>
    </row>
    <row r="10" spans="1:15" ht="42.75" customHeight="1">
      <c r="A10" s="403"/>
      <c r="B10" s="406"/>
      <c r="C10" s="406"/>
      <c r="D10" s="40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543.1</v>
      </c>
      <c r="D11" s="36">
        <v>544.2166666666667</v>
      </c>
      <c r="E11" s="36">
        <v>535.73333333333335</v>
      </c>
      <c r="F11" s="36">
        <v>528.36666666666667</v>
      </c>
      <c r="G11" s="36">
        <v>519.88333333333333</v>
      </c>
      <c r="H11" s="36">
        <v>551.58333333333337</v>
      </c>
      <c r="I11" s="36">
        <v>560.06666666666672</v>
      </c>
      <c r="J11" s="36">
        <v>567.43333333333339</v>
      </c>
      <c r="K11" s="31">
        <v>552.70000000000005</v>
      </c>
      <c r="L11" s="31">
        <v>536.85</v>
      </c>
      <c r="M11" s="31">
        <v>2.0177399999999999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30325.200000000001</v>
      </c>
      <c r="D12" s="36">
        <v>30441.583333333332</v>
      </c>
      <c r="E12" s="36">
        <v>30113.616666666665</v>
      </c>
      <c r="F12" s="36">
        <v>29902.033333333333</v>
      </c>
      <c r="G12" s="36">
        <v>29574.066666666666</v>
      </c>
      <c r="H12" s="36">
        <v>30653.166666666664</v>
      </c>
      <c r="I12" s="36">
        <v>30981.133333333331</v>
      </c>
      <c r="J12" s="36">
        <v>31192.716666666664</v>
      </c>
      <c r="K12" s="31">
        <v>30769.55</v>
      </c>
      <c r="L12" s="31">
        <v>30230</v>
      </c>
      <c r="M12" s="31">
        <v>1.311E-2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480.5</v>
      </c>
      <c r="D13" s="36">
        <v>482</v>
      </c>
      <c r="E13" s="36">
        <v>476.05</v>
      </c>
      <c r="F13" s="36">
        <v>471.6</v>
      </c>
      <c r="G13" s="36">
        <v>465.65000000000003</v>
      </c>
      <c r="H13" s="36">
        <v>486.45</v>
      </c>
      <c r="I13" s="36">
        <v>492.40000000000003</v>
      </c>
      <c r="J13" s="36">
        <v>496.84999999999997</v>
      </c>
      <c r="K13" s="31">
        <v>487.95</v>
      </c>
      <c r="L13" s="31">
        <v>477.55</v>
      </c>
      <c r="M13" s="31">
        <v>1.3032999999999999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531.45000000000005</v>
      </c>
      <c r="D14" s="36">
        <v>532.5</v>
      </c>
      <c r="E14" s="36">
        <v>528.70000000000005</v>
      </c>
      <c r="F14" s="36">
        <v>525.95000000000005</v>
      </c>
      <c r="G14" s="36">
        <v>522.15000000000009</v>
      </c>
      <c r="H14" s="36">
        <v>535.25</v>
      </c>
      <c r="I14" s="36">
        <v>539.04999999999995</v>
      </c>
      <c r="J14" s="36">
        <v>541.79999999999995</v>
      </c>
      <c r="K14" s="31">
        <v>536.29999999999995</v>
      </c>
      <c r="L14" s="31">
        <v>529.75</v>
      </c>
      <c r="M14" s="31">
        <v>9.56738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1485.55</v>
      </c>
      <c r="D15" s="36">
        <v>1491.5166666666667</v>
      </c>
      <c r="E15" s="36">
        <v>1476.0333333333333</v>
      </c>
      <c r="F15" s="36">
        <v>1466.5166666666667</v>
      </c>
      <c r="G15" s="36">
        <v>1451.0333333333333</v>
      </c>
      <c r="H15" s="36">
        <v>1501.0333333333333</v>
      </c>
      <c r="I15" s="36">
        <v>1516.5166666666664</v>
      </c>
      <c r="J15" s="36">
        <v>1526.0333333333333</v>
      </c>
      <c r="K15" s="31">
        <v>1507</v>
      </c>
      <c r="L15" s="31">
        <v>1482</v>
      </c>
      <c r="M15" s="31">
        <v>0.98824999999999996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4262.3500000000004</v>
      </c>
      <c r="D16" s="36">
        <v>4254.2666666666664</v>
      </c>
      <c r="E16" s="36">
        <v>4232.083333333333</v>
      </c>
      <c r="F16" s="36">
        <v>4201.8166666666666</v>
      </c>
      <c r="G16" s="36">
        <v>4179.6333333333332</v>
      </c>
      <c r="H16" s="36">
        <v>4284.5333333333328</v>
      </c>
      <c r="I16" s="36">
        <v>4306.7166666666672</v>
      </c>
      <c r="J16" s="36">
        <v>4336.9833333333327</v>
      </c>
      <c r="K16" s="31">
        <v>4276.45</v>
      </c>
      <c r="L16" s="31">
        <v>4224</v>
      </c>
      <c r="M16" s="31">
        <v>1.16246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24045.85</v>
      </c>
      <c r="D17" s="36">
        <v>23989.166666666668</v>
      </c>
      <c r="E17" s="36">
        <v>23883.333333333336</v>
      </c>
      <c r="F17" s="36">
        <v>23720.816666666669</v>
      </c>
      <c r="G17" s="36">
        <v>23614.983333333337</v>
      </c>
      <c r="H17" s="36">
        <v>24151.683333333334</v>
      </c>
      <c r="I17" s="36">
        <v>24257.51666666667</v>
      </c>
      <c r="J17" s="36">
        <v>24420.033333333333</v>
      </c>
      <c r="K17" s="31">
        <v>24095</v>
      </c>
      <c r="L17" s="31">
        <v>23826.65</v>
      </c>
      <c r="M17" s="31">
        <v>6.3509999999999997E-2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1820.5</v>
      </c>
      <c r="D18" s="36">
        <v>1820.8333333333333</v>
      </c>
      <c r="E18" s="36">
        <v>1812.6666666666665</v>
      </c>
      <c r="F18" s="36">
        <v>1804.8333333333333</v>
      </c>
      <c r="G18" s="36">
        <v>1796.6666666666665</v>
      </c>
      <c r="H18" s="36">
        <v>1828.6666666666665</v>
      </c>
      <c r="I18" s="36">
        <v>1836.833333333333</v>
      </c>
      <c r="J18" s="36">
        <v>1844.6666666666665</v>
      </c>
      <c r="K18" s="31">
        <v>1829</v>
      </c>
      <c r="L18" s="31">
        <v>1813</v>
      </c>
      <c r="M18" s="31">
        <v>1.8820600000000001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2225.4499999999998</v>
      </c>
      <c r="D19" s="36">
        <v>2212.7666666666664</v>
      </c>
      <c r="E19" s="36">
        <v>2173.583333333333</v>
      </c>
      <c r="F19" s="36">
        <v>2121.7166666666667</v>
      </c>
      <c r="G19" s="36">
        <v>2082.5333333333333</v>
      </c>
      <c r="H19" s="36">
        <v>2264.6333333333328</v>
      </c>
      <c r="I19" s="36">
        <v>2303.8166666666662</v>
      </c>
      <c r="J19" s="36">
        <v>2355.6833333333325</v>
      </c>
      <c r="K19" s="31">
        <v>2251.9499999999998</v>
      </c>
      <c r="L19" s="31">
        <v>2160.9</v>
      </c>
      <c r="M19" s="31">
        <v>19.462589999999999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937.9</v>
      </c>
      <c r="D20" s="36">
        <v>936.9</v>
      </c>
      <c r="E20" s="36">
        <v>921</v>
      </c>
      <c r="F20" s="36">
        <v>904.1</v>
      </c>
      <c r="G20" s="36">
        <v>888.2</v>
      </c>
      <c r="H20" s="36">
        <v>953.8</v>
      </c>
      <c r="I20" s="36">
        <v>969.69999999999982</v>
      </c>
      <c r="J20" s="36">
        <v>986.59999999999991</v>
      </c>
      <c r="K20" s="31">
        <v>952.8</v>
      </c>
      <c r="L20" s="31">
        <v>920</v>
      </c>
      <c r="M20" s="31">
        <v>7.3801800000000002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795.55</v>
      </c>
      <c r="D21" s="36">
        <v>794.5</v>
      </c>
      <c r="E21" s="36">
        <v>786.05</v>
      </c>
      <c r="F21" s="36">
        <v>776.55</v>
      </c>
      <c r="G21" s="36">
        <v>768.09999999999991</v>
      </c>
      <c r="H21" s="36">
        <v>804</v>
      </c>
      <c r="I21" s="36">
        <v>812.45</v>
      </c>
      <c r="J21" s="36">
        <v>821.95</v>
      </c>
      <c r="K21" s="31">
        <v>802.95</v>
      </c>
      <c r="L21" s="31">
        <v>785</v>
      </c>
      <c r="M21" s="31">
        <v>44.213500000000003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397.2</v>
      </c>
      <c r="D22" s="36">
        <v>392.76666666666665</v>
      </c>
      <c r="E22" s="36">
        <v>384.73333333333329</v>
      </c>
      <c r="F22" s="36">
        <v>372.26666666666665</v>
      </c>
      <c r="G22" s="36">
        <v>364.23333333333329</v>
      </c>
      <c r="H22" s="36">
        <v>405.23333333333329</v>
      </c>
      <c r="I22" s="36">
        <v>413.26666666666659</v>
      </c>
      <c r="J22" s="36">
        <v>425.73333333333329</v>
      </c>
      <c r="K22" s="31">
        <v>400.8</v>
      </c>
      <c r="L22" s="31">
        <v>380.3</v>
      </c>
      <c r="M22" s="31">
        <v>91.348050000000001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536.95000000000005</v>
      </c>
      <c r="D23" s="36">
        <v>536.61666666666667</v>
      </c>
      <c r="E23" s="36">
        <v>529.33333333333337</v>
      </c>
      <c r="F23" s="36">
        <v>521.7166666666667</v>
      </c>
      <c r="G23" s="36">
        <v>514.43333333333339</v>
      </c>
      <c r="H23" s="36">
        <v>544.23333333333335</v>
      </c>
      <c r="I23" s="36">
        <v>551.51666666666665</v>
      </c>
      <c r="J23" s="36">
        <v>559.13333333333333</v>
      </c>
      <c r="K23" s="31">
        <v>543.9</v>
      </c>
      <c r="L23" s="31">
        <v>529</v>
      </c>
      <c r="M23" s="31">
        <v>6.4591799999999999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316.95</v>
      </c>
      <c r="D24" s="36">
        <v>316.25</v>
      </c>
      <c r="E24" s="36">
        <v>311.5</v>
      </c>
      <c r="F24" s="36">
        <v>306.05</v>
      </c>
      <c r="G24" s="36">
        <v>301.3</v>
      </c>
      <c r="H24" s="36">
        <v>321.7</v>
      </c>
      <c r="I24" s="36">
        <v>326.45</v>
      </c>
      <c r="J24" s="36">
        <v>331.9</v>
      </c>
      <c r="K24" s="31">
        <v>321</v>
      </c>
      <c r="L24" s="31">
        <v>310.8</v>
      </c>
      <c r="M24" s="31">
        <v>20.012180000000001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168.7</v>
      </c>
      <c r="D25" s="36">
        <v>169.29999999999998</v>
      </c>
      <c r="E25" s="36">
        <v>166.59999999999997</v>
      </c>
      <c r="F25" s="36">
        <v>164.49999999999997</v>
      </c>
      <c r="G25" s="36">
        <v>161.79999999999995</v>
      </c>
      <c r="H25" s="36">
        <v>171.39999999999998</v>
      </c>
      <c r="I25" s="36">
        <v>174.09999999999997</v>
      </c>
      <c r="J25" s="36">
        <v>176.2</v>
      </c>
      <c r="K25" s="31">
        <v>172</v>
      </c>
      <c r="L25" s="31">
        <v>167.2</v>
      </c>
      <c r="M25" s="31">
        <v>17.08877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228.3</v>
      </c>
      <c r="D26" s="36">
        <v>228.81666666666669</v>
      </c>
      <c r="E26" s="36">
        <v>224.83333333333337</v>
      </c>
      <c r="F26" s="36">
        <v>221.36666666666667</v>
      </c>
      <c r="G26" s="36">
        <v>217.38333333333335</v>
      </c>
      <c r="H26" s="36">
        <v>232.28333333333339</v>
      </c>
      <c r="I26" s="36">
        <v>236.26666666666668</v>
      </c>
      <c r="J26" s="36">
        <v>239.73333333333341</v>
      </c>
      <c r="K26" s="31">
        <v>232.8</v>
      </c>
      <c r="L26" s="31">
        <v>225.35</v>
      </c>
      <c r="M26" s="31">
        <v>62.308669999999999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344.8</v>
      </c>
      <c r="D27" s="36">
        <v>340.78333333333336</v>
      </c>
      <c r="E27" s="36">
        <v>335.01666666666671</v>
      </c>
      <c r="F27" s="36">
        <v>325.23333333333335</v>
      </c>
      <c r="G27" s="36">
        <v>319.4666666666667</v>
      </c>
      <c r="H27" s="36">
        <v>350.56666666666672</v>
      </c>
      <c r="I27" s="36">
        <v>356.33333333333337</v>
      </c>
      <c r="J27" s="36">
        <v>366.11666666666673</v>
      </c>
      <c r="K27" s="31">
        <v>346.55</v>
      </c>
      <c r="L27" s="31">
        <v>331</v>
      </c>
      <c r="M27" s="31">
        <v>27.010639999999999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889.1</v>
      </c>
      <c r="D28" s="36">
        <v>889.48333333333323</v>
      </c>
      <c r="E28" s="36">
        <v>882.66666666666652</v>
      </c>
      <c r="F28" s="36">
        <v>876.23333333333323</v>
      </c>
      <c r="G28" s="36">
        <v>869.41666666666652</v>
      </c>
      <c r="H28" s="36">
        <v>895.91666666666652</v>
      </c>
      <c r="I28" s="36">
        <v>902.73333333333335</v>
      </c>
      <c r="J28" s="36">
        <v>909.16666666666652</v>
      </c>
      <c r="K28" s="31">
        <v>896.3</v>
      </c>
      <c r="L28" s="31">
        <v>883.05</v>
      </c>
      <c r="M28" s="31">
        <v>0.40526000000000001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1096.4000000000001</v>
      </c>
      <c r="D29" s="36">
        <v>1107.5</v>
      </c>
      <c r="E29" s="36">
        <v>1079.0999999999999</v>
      </c>
      <c r="F29" s="36">
        <v>1061.8</v>
      </c>
      <c r="G29" s="36">
        <v>1033.3999999999999</v>
      </c>
      <c r="H29" s="36">
        <v>1124.8</v>
      </c>
      <c r="I29" s="36">
        <v>1153.2</v>
      </c>
      <c r="J29" s="36">
        <v>1170.5</v>
      </c>
      <c r="K29" s="31">
        <v>1135.9000000000001</v>
      </c>
      <c r="L29" s="31">
        <v>1090.2</v>
      </c>
      <c r="M29" s="31">
        <v>9.3412199999999999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3541.2</v>
      </c>
      <c r="D30" s="36">
        <v>3527.8666666666668</v>
      </c>
      <c r="E30" s="36">
        <v>3502.3333333333335</v>
      </c>
      <c r="F30" s="36">
        <v>3463.4666666666667</v>
      </c>
      <c r="G30" s="36">
        <v>3437.9333333333334</v>
      </c>
      <c r="H30" s="36">
        <v>3566.7333333333336</v>
      </c>
      <c r="I30" s="36">
        <v>3592.2666666666664</v>
      </c>
      <c r="J30" s="36">
        <v>3631.1333333333337</v>
      </c>
      <c r="K30" s="31">
        <v>3553.4</v>
      </c>
      <c r="L30" s="31">
        <v>3489</v>
      </c>
      <c r="M30" s="31">
        <v>0.53791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1957.95</v>
      </c>
      <c r="D31" s="36">
        <v>1957.9166666666667</v>
      </c>
      <c r="E31" s="36">
        <v>1946.0333333333335</v>
      </c>
      <c r="F31" s="36">
        <v>1934.1166666666668</v>
      </c>
      <c r="G31" s="36">
        <v>1922.2333333333336</v>
      </c>
      <c r="H31" s="36">
        <v>1969.8333333333335</v>
      </c>
      <c r="I31" s="36">
        <v>1981.7166666666667</v>
      </c>
      <c r="J31" s="36">
        <v>1993.6333333333334</v>
      </c>
      <c r="K31" s="31">
        <v>1969.8</v>
      </c>
      <c r="L31" s="31">
        <v>1946</v>
      </c>
      <c r="M31" s="31">
        <v>0.68128999999999995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725.45</v>
      </c>
      <c r="D32" s="36">
        <v>725.1</v>
      </c>
      <c r="E32" s="36">
        <v>710.6</v>
      </c>
      <c r="F32" s="36">
        <v>695.75</v>
      </c>
      <c r="G32" s="36">
        <v>681.25</v>
      </c>
      <c r="H32" s="36">
        <v>739.95</v>
      </c>
      <c r="I32" s="36">
        <v>754.45</v>
      </c>
      <c r="J32" s="36">
        <v>769.30000000000007</v>
      </c>
      <c r="K32" s="31">
        <v>739.6</v>
      </c>
      <c r="L32" s="31">
        <v>710.25</v>
      </c>
      <c r="M32" s="31">
        <v>1.64798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4557.8</v>
      </c>
      <c r="D33" s="36">
        <v>4559.1833333333334</v>
      </c>
      <c r="E33" s="36">
        <v>4524.916666666667</v>
      </c>
      <c r="F33" s="36">
        <v>4492.0333333333338</v>
      </c>
      <c r="G33" s="36">
        <v>4457.7666666666673</v>
      </c>
      <c r="H33" s="36">
        <v>4592.0666666666666</v>
      </c>
      <c r="I33" s="36">
        <v>4626.333333333333</v>
      </c>
      <c r="J33" s="36">
        <v>4659.2166666666662</v>
      </c>
      <c r="K33" s="31">
        <v>4593.45</v>
      </c>
      <c r="L33" s="31">
        <v>4526.3</v>
      </c>
      <c r="M33" s="31">
        <v>1.9844299999999999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2154.5</v>
      </c>
      <c r="D34" s="36">
        <v>2154.6333333333332</v>
      </c>
      <c r="E34" s="36">
        <v>2145.2666666666664</v>
      </c>
      <c r="F34" s="36">
        <v>2136.0333333333333</v>
      </c>
      <c r="G34" s="36">
        <v>2126.6666666666665</v>
      </c>
      <c r="H34" s="36">
        <v>2163.8666666666663</v>
      </c>
      <c r="I34" s="36">
        <v>2173.2333333333331</v>
      </c>
      <c r="J34" s="36">
        <v>2182.4666666666662</v>
      </c>
      <c r="K34" s="31">
        <v>2164</v>
      </c>
      <c r="L34" s="31">
        <v>2145.4</v>
      </c>
      <c r="M34" s="31">
        <v>0.16858000000000001</v>
      </c>
      <c r="N34" s="1"/>
      <c r="O34" s="1"/>
    </row>
    <row r="35" spans="1:15" ht="12.75" customHeight="1">
      <c r="A35" s="33">
        <v>25</v>
      </c>
      <c r="B35" s="53" t="s">
        <v>899</v>
      </c>
      <c r="C35" s="31">
        <v>678.7</v>
      </c>
      <c r="D35" s="36">
        <v>675.53333333333342</v>
      </c>
      <c r="E35" s="36">
        <v>666.21666666666681</v>
      </c>
      <c r="F35" s="36">
        <v>653.73333333333335</v>
      </c>
      <c r="G35" s="36">
        <v>644.41666666666674</v>
      </c>
      <c r="H35" s="36">
        <v>688.01666666666688</v>
      </c>
      <c r="I35" s="36">
        <v>697.33333333333348</v>
      </c>
      <c r="J35" s="36">
        <v>709.81666666666695</v>
      </c>
      <c r="K35" s="31">
        <v>684.85</v>
      </c>
      <c r="L35" s="31">
        <v>663.05</v>
      </c>
      <c r="M35" s="31">
        <v>14.73762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3263.9</v>
      </c>
      <c r="D36" s="36">
        <v>3277.8166666666671</v>
      </c>
      <c r="E36" s="36">
        <v>3227.6333333333341</v>
      </c>
      <c r="F36" s="36">
        <v>3191.3666666666672</v>
      </c>
      <c r="G36" s="36">
        <v>3141.1833333333343</v>
      </c>
      <c r="H36" s="36">
        <v>3314.0833333333339</v>
      </c>
      <c r="I36" s="36">
        <v>3364.2666666666673</v>
      </c>
      <c r="J36" s="36">
        <v>3400.5333333333338</v>
      </c>
      <c r="K36" s="31">
        <v>3328</v>
      </c>
      <c r="L36" s="31">
        <v>3241.55</v>
      </c>
      <c r="M36" s="31">
        <v>0.62580999999999998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414.3</v>
      </c>
      <c r="D37" s="36">
        <v>413.88333333333338</v>
      </c>
      <c r="E37" s="36">
        <v>411.76666666666677</v>
      </c>
      <c r="F37" s="36">
        <v>409.23333333333341</v>
      </c>
      <c r="G37" s="36">
        <v>407.11666666666679</v>
      </c>
      <c r="H37" s="36">
        <v>416.41666666666674</v>
      </c>
      <c r="I37" s="36">
        <v>418.53333333333342</v>
      </c>
      <c r="J37" s="36">
        <v>421.06666666666672</v>
      </c>
      <c r="K37" s="31">
        <v>416</v>
      </c>
      <c r="L37" s="31">
        <v>411.35</v>
      </c>
      <c r="M37" s="31">
        <v>19.296209999999999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3043.05</v>
      </c>
      <c r="D38" s="36">
        <v>3031.0166666666664</v>
      </c>
      <c r="E38" s="36">
        <v>2982.0333333333328</v>
      </c>
      <c r="F38" s="36">
        <v>2921.0166666666664</v>
      </c>
      <c r="G38" s="36">
        <v>2872.0333333333328</v>
      </c>
      <c r="H38" s="36">
        <v>3092.0333333333328</v>
      </c>
      <c r="I38" s="36">
        <v>3141.0166666666664</v>
      </c>
      <c r="J38" s="36">
        <v>3202.0333333333328</v>
      </c>
      <c r="K38" s="31">
        <v>3080</v>
      </c>
      <c r="L38" s="31">
        <v>2970</v>
      </c>
      <c r="M38" s="31">
        <v>13.25755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949.95</v>
      </c>
      <c r="D39" s="36">
        <v>947.4</v>
      </c>
      <c r="E39" s="36">
        <v>942.8</v>
      </c>
      <c r="F39" s="36">
        <v>935.65</v>
      </c>
      <c r="G39" s="36">
        <v>931.05</v>
      </c>
      <c r="H39" s="36">
        <v>954.55</v>
      </c>
      <c r="I39" s="36">
        <v>959.15000000000009</v>
      </c>
      <c r="J39" s="36">
        <v>966.3</v>
      </c>
      <c r="K39" s="31">
        <v>952</v>
      </c>
      <c r="L39" s="31">
        <v>940.25</v>
      </c>
      <c r="M39" s="31">
        <v>2.84599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5607.6</v>
      </c>
      <c r="D40" s="36">
        <v>5626.05</v>
      </c>
      <c r="E40" s="36">
        <v>5562.1</v>
      </c>
      <c r="F40" s="36">
        <v>5516.6</v>
      </c>
      <c r="G40" s="36">
        <v>5452.6500000000005</v>
      </c>
      <c r="H40" s="36">
        <v>5671.55</v>
      </c>
      <c r="I40" s="36">
        <v>5735.4999999999991</v>
      </c>
      <c r="J40" s="36">
        <v>5781</v>
      </c>
      <c r="K40" s="31">
        <v>5690</v>
      </c>
      <c r="L40" s="31">
        <v>5580.55</v>
      </c>
      <c r="M40" s="31">
        <v>0.73540000000000005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1696.25</v>
      </c>
      <c r="D41" s="36">
        <v>1701.2</v>
      </c>
      <c r="E41" s="36">
        <v>1680.1000000000001</v>
      </c>
      <c r="F41" s="36">
        <v>1663.95</v>
      </c>
      <c r="G41" s="36">
        <v>1642.8500000000001</v>
      </c>
      <c r="H41" s="36">
        <v>1717.3500000000001</v>
      </c>
      <c r="I41" s="36">
        <v>1738.45</v>
      </c>
      <c r="J41" s="36">
        <v>1754.6000000000001</v>
      </c>
      <c r="K41" s="31">
        <v>1722.3</v>
      </c>
      <c r="L41" s="31">
        <v>1685.05</v>
      </c>
      <c r="M41" s="31">
        <v>10.901859999999999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5401.3</v>
      </c>
      <c r="D42" s="36">
        <v>5429.7666666666664</v>
      </c>
      <c r="E42" s="36">
        <v>5366.5333333333328</v>
      </c>
      <c r="F42" s="36">
        <v>5331.7666666666664</v>
      </c>
      <c r="G42" s="36">
        <v>5268.5333333333328</v>
      </c>
      <c r="H42" s="36">
        <v>5464.5333333333328</v>
      </c>
      <c r="I42" s="36">
        <v>5527.7666666666664</v>
      </c>
      <c r="J42" s="36">
        <v>5562.5333333333328</v>
      </c>
      <c r="K42" s="31">
        <v>5493</v>
      </c>
      <c r="L42" s="31">
        <v>5395</v>
      </c>
      <c r="M42" s="31">
        <v>2.7018300000000002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414.6</v>
      </c>
      <c r="D43" s="36">
        <v>416.83333333333331</v>
      </c>
      <c r="E43" s="36">
        <v>411.71666666666664</v>
      </c>
      <c r="F43" s="36">
        <v>408.83333333333331</v>
      </c>
      <c r="G43" s="36">
        <v>403.71666666666664</v>
      </c>
      <c r="H43" s="36">
        <v>419.71666666666664</v>
      </c>
      <c r="I43" s="36">
        <v>424.83333333333331</v>
      </c>
      <c r="J43" s="36">
        <v>427.71666666666664</v>
      </c>
      <c r="K43" s="31">
        <v>421.95</v>
      </c>
      <c r="L43" s="31">
        <v>413.95</v>
      </c>
      <c r="M43" s="31">
        <v>11.374409999999999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283.45</v>
      </c>
      <c r="D44" s="36">
        <v>284.01666666666671</v>
      </c>
      <c r="E44" s="36">
        <v>281.28333333333342</v>
      </c>
      <c r="F44" s="36">
        <v>279.11666666666673</v>
      </c>
      <c r="G44" s="36">
        <v>276.38333333333344</v>
      </c>
      <c r="H44" s="36">
        <v>286.18333333333339</v>
      </c>
      <c r="I44" s="36">
        <v>288.91666666666663</v>
      </c>
      <c r="J44" s="36">
        <v>291.08333333333337</v>
      </c>
      <c r="K44" s="31">
        <v>286.75</v>
      </c>
      <c r="L44" s="31">
        <v>281.85000000000002</v>
      </c>
      <c r="M44" s="31">
        <v>2.29535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559.75</v>
      </c>
      <c r="D45" s="36">
        <v>554.2166666666667</v>
      </c>
      <c r="E45" s="36">
        <v>543.23333333333335</v>
      </c>
      <c r="F45" s="36">
        <v>526.7166666666667</v>
      </c>
      <c r="G45" s="36">
        <v>515.73333333333335</v>
      </c>
      <c r="H45" s="36">
        <v>570.73333333333335</v>
      </c>
      <c r="I45" s="36">
        <v>581.7166666666667</v>
      </c>
      <c r="J45" s="36">
        <v>598.23333333333335</v>
      </c>
      <c r="K45" s="31">
        <v>565.20000000000005</v>
      </c>
      <c r="L45" s="31">
        <v>537.70000000000005</v>
      </c>
      <c r="M45" s="31">
        <v>16.20055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565.6</v>
      </c>
      <c r="D46" s="36">
        <v>572.93333333333339</v>
      </c>
      <c r="E46" s="36">
        <v>556.76666666666677</v>
      </c>
      <c r="F46" s="36">
        <v>547.93333333333339</v>
      </c>
      <c r="G46" s="36">
        <v>531.76666666666677</v>
      </c>
      <c r="H46" s="36">
        <v>581.76666666666677</v>
      </c>
      <c r="I46" s="36">
        <v>597.93333333333328</v>
      </c>
      <c r="J46" s="36">
        <v>606.76666666666677</v>
      </c>
      <c r="K46" s="31">
        <v>589.1</v>
      </c>
      <c r="L46" s="31">
        <v>564.1</v>
      </c>
      <c r="M46" s="31">
        <v>1.37273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178.15</v>
      </c>
      <c r="D47" s="36">
        <v>177.93333333333331</v>
      </c>
      <c r="E47" s="36">
        <v>176.01666666666662</v>
      </c>
      <c r="F47" s="36">
        <v>173.88333333333333</v>
      </c>
      <c r="G47" s="36">
        <v>171.96666666666664</v>
      </c>
      <c r="H47" s="36">
        <v>180.06666666666661</v>
      </c>
      <c r="I47" s="36">
        <v>181.98333333333329</v>
      </c>
      <c r="J47" s="36">
        <v>184.11666666666659</v>
      </c>
      <c r="K47" s="31">
        <v>179.85</v>
      </c>
      <c r="L47" s="31">
        <v>175.8</v>
      </c>
      <c r="M47" s="31">
        <v>96.032380000000003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3136.15</v>
      </c>
      <c r="D48" s="36">
        <v>3128.9833333333336</v>
      </c>
      <c r="E48" s="36">
        <v>3118.166666666667</v>
      </c>
      <c r="F48" s="36">
        <v>3100.1833333333334</v>
      </c>
      <c r="G48" s="36">
        <v>3089.3666666666668</v>
      </c>
      <c r="H48" s="36">
        <v>3146.9666666666672</v>
      </c>
      <c r="I48" s="36">
        <v>3157.7833333333338</v>
      </c>
      <c r="J48" s="36">
        <v>3175.7666666666673</v>
      </c>
      <c r="K48" s="31">
        <v>3139.8</v>
      </c>
      <c r="L48" s="31">
        <v>3111</v>
      </c>
      <c r="M48" s="31">
        <v>7.5632900000000003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337.65</v>
      </c>
      <c r="D49" s="36">
        <v>338.56666666666666</v>
      </c>
      <c r="E49" s="36">
        <v>334.23333333333335</v>
      </c>
      <c r="F49" s="36">
        <v>330.81666666666666</v>
      </c>
      <c r="G49" s="36">
        <v>326.48333333333335</v>
      </c>
      <c r="H49" s="36">
        <v>341.98333333333335</v>
      </c>
      <c r="I49" s="36">
        <v>346.31666666666672</v>
      </c>
      <c r="J49" s="36">
        <v>349.73333333333335</v>
      </c>
      <c r="K49" s="31">
        <v>342.9</v>
      </c>
      <c r="L49" s="31">
        <v>335.15</v>
      </c>
      <c r="M49" s="31">
        <v>1.1592499999999999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1933.7</v>
      </c>
      <c r="D50" s="36">
        <v>1940.8833333333332</v>
      </c>
      <c r="E50" s="36">
        <v>1917.8166666666664</v>
      </c>
      <c r="F50" s="36">
        <v>1901.9333333333332</v>
      </c>
      <c r="G50" s="36">
        <v>1878.8666666666663</v>
      </c>
      <c r="H50" s="36">
        <v>1956.7666666666664</v>
      </c>
      <c r="I50" s="36">
        <v>1979.833333333333</v>
      </c>
      <c r="J50" s="36">
        <v>1995.7166666666665</v>
      </c>
      <c r="K50" s="31">
        <v>1963.95</v>
      </c>
      <c r="L50" s="31">
        <v>1925</v>
      </c>
      <c r="M50" s="31">
        <v>1.84033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6540.7</v>
      </c>
      <c r="D51" s="36">
        <v>6563.25</v>
      </c>
      <c r="E51" s="36">
        <v>6477.55</v>
      </c>
      <c r="F51" s="36">
        <v>6414.4000000000005</v>
      </c>
      <c r="G51" s="36">
        <v>6328.7000000000007</v>
      </c>
      <c r="H51" s="36">
        <v>6626.4</v>
      </c>
      <c r="I51" s="36">
        <v>6712.1</v>
      </c>
      <c r="J51" s="36">
        <v>6775.2499999999991</v>
      </c>
      <c r="K51" s="31">
        <v>6648.95</v>
      </c>
      <c r="L51" s="31">
        <v>6500.1</v>
      </c>
      <c r="M51" s="31">
        <v>0.56022000000000005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722.2</v>
      </c>
      <c r="D52" s="36">
        <v>719.95000000000016</v>
      </c>
      <c r="E52" s="36">
        <v>713.8000000000003</v>
      </c>
      <c r="F52" s="36">
        <v>705.40000000000009</v>
      </c>
      <c r="G52" s="36">
        <v>699.25000000000023</v>
      </c>
      <c r="H52" s="36">
        <v>728.35000000000036</v>
      </c>
      <c r="I52" s="36">
        <v>734.50000000000023</v>
      </c>
      <c r="J52" s="36">
        <v>742.90000000000043</v>
      </c>
      <c r="K52" s="31">
        <v>726.1</v>
      </c>
      <c r="L52" s="31">
        <v>711.55</v>
      </c>
      <c r="M52" s="31">
        <v>16.19706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1032.8</v>
      </c>
      <c r="D53" s="36">
        <v>1034.6833333333334</v>
      </c>
      <c r="E53" s="36">
        <v>1027.0666666666668</v>
      </c>
      <c r="F53" s="36">
        <v>1021.3333333333335</v>
      </c>
      <c r="G53" s="36">
        <v>1013.7166666666669</v>
      </c>
      <c r="H53" s="36">
        <v>1040.4166666666667</v>
      </c>
      <c r="I53" s="36">
        <v>1048.0333333333335</v>
      </c>
      <c r="J53" s="36">
        <v>1053.7666666666667</v>
      </c>
      <c r="K53" s="31">
        <v>1042.3</v>
      </c>
      <c r="L53" s="31">
        <v>1028.95</v>
      </c>
      <c r="M53" s="31">
        <v>13.321199999999999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396.4</v>
      </c>
      <c r="D54" s="36">
        <v>395.68333333333334</v>
      </c>
      <c r="E54" s="36">
        <v>393.7166666666667</v>
      </c>
      <c r="F54" s="36">
        <v>391.03333333333336</v>
      </c>
      <c r="G54" s="36">
        <v>389.06666666666672</v>
      </c>
      <c r="H54" s="36">
        <v>398.36666666666667</v>
      </c>
      <c r="I54" s="36">
        <v>400.33333333333326</v>
      </c>
      <c r="J54" s="36">
        <v>403.01666666666665</v>
      </c>
      <c r="K54" s="31">
        <v>397.65</v>
      </c>
      <c r="L54" s="31">
        <v>393</v>
      </c>
      <c r="M54" s="31">
        <v>0.86160000000000003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3842.9</v>
      </c>
      <c r="D55" s="36">
        <v>3836.9666666666667</v>
      </c>
      <c r="E55" s="36">
        <v>3804.9333333333334</v>
      </c>
      <c r="F55" s="36">
        <v>3766.9666666666667</v>
      </c>
      <c r="G55" s="36">
        <v>3734.9333333333334</v>
      </c>
      <c r="H55" s="36">
        <v>3874.9333333333334</v>
      </c>
      <c r="I55" s="36">
        <v>3906.9666666666672</v>
      </c>
      <c r="J55" s="36">
        <v>3944.9333333333334</v>
      </c>
      <c r="K55" s="31">
        <v>3869</v>
      </c>
      <c r="L55" s="31">
        <v>3799</v>
      </c>
      <c r="M55" s="31">
        <v>0.96391000000000004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1008.5</v>
      </c>
      <c r="D56" s="36">
        <v>1006.3166666666666</v>
      </c>
      <c r="E56" s="36">
        <v>1001.8833333333332</v>
      </c>
      <c r="F56" s="36">
        <v>995.26666666666665</v>
      </c>
      <c r="G56" s="36">
        <v>990.83333333333326</v>
      </c>
      <c r="H56" s="36">
        <v>1012.9333333333332</v>
      </c>
      <c r="I56" s="36">
        <v>1017.3666666666666</v>
      </c>
      <c r="J56" s="36">
        <v>1023.9833333333331</v>
      </c>
      <c r="K56" s="31">
        <v>1010.75</v>
      </c>
      <c r="L56" s="31">
        <v>999.7</v>
      </c>
      <c r="M56" s="31">
        <v>69.562809999999999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5930.3</v>
      </c>
      <c r="D57" s="36">
        <v>5930.0999999999995</v>
      </c>
      <c r="E57" s="36">
        <v>5900.1999999999989</v>
      </c>
      <c r="F57" s="36">
        <v>5870.0999999999995</v>
      </c>
      <c r="G57" s="36">
        <v>5840.1999999999989</v>
      </c>
      <c r="H57" s="36">
        <v>5960.1999999999989</v>
      </c>
      <c r="I57" s="36">
        <v>5990.0999999999985</v>
      </c>
      <c r="J57" s="36">
        <v>6020.1999999999989</v>
      </c>
      <c r="K57" s="31">
        <v>5960</v>
      </c>
      <c r="L57" s="31">
        <v>5900</v>
      </c>
      <c r="M57" s="31">
        <v>2.9721099999999998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7020.8</v>
      </c>
      <c r="D58" s="36">
        <v>7049.5333333333328</v>
      </c>
      <c r="E58" s="36">
        <v>6982.2666666666655</v>
      </c>
      <c r="F58" s="36">
        <v>6943.7333333333327</v>
      </c>
      <c r="G58" s="36">
        <v>6876.4666666666653</v>
      </c>
      <c r="H58" s="36">
        <v>7088.0666666666657</v>
      </c>
      <c r="I58" s="36">
        <v>7155.3333333333321</v>
      </c>
      <c r="J58" s="36">
        <v>7193.8666666666659</v>
      </c>
      <c r="K58" s="31">
        <v>7116.8</v>
      </c>
      <c r="L58" s="31">
        <v>7011</v>
      </c>
      <c r="M58" s="31">
        <v>7.2649900000000001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1617.25</v>
      </c>
      <c r="D59" s="36">
        <v>1619.3999999999999</v>
      </c>
      <c r="E59" s="36">
        <v>1609.8499999999997</v>
      </c>
      <c r="F59" s="36">
        <v>1602.4499999999998</v>
      </c>
      <c r="G59" s="36">
        <v>1592.8999999999996</v>
      </c>
      <c r="H59" s="36">
        <v>1626.7999999999997</v>
      </c>
      <c r="I59" s="36">
        <v>1636.35</v>
      </c>
      <c r="J59" s="36">
        <v>1643.7499999999998</v>
      </c>
      <c r="K59" s="31">
        <v>1628.95</v>
      </c>
      <c r="L59" s="31">
        <v>1612</v>
      </c>
      <c r="M59" s="31">
        <v>6.25345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7438.85</v>
      </c>
      <c r="D60" s="36">
        <v>7442.2166666666672</v>
      </c>
      <c r="E60" s="36">
        <v>7395.6333333333341</v>
      </c>
      <c r="F60" s="36">
        <v>7352.416666666667</v>
      </c>
      <c r="G60" s="36">
        <v>7305.8333333333339</v>
      </c>
      <c r="H60" s="36">
        <v>7485.4333333333343</v>
      </c>
      <c r="I60" s="36">
        <v>7532.0166666666664</v>
      </c>
      <c r="J60" s="36">
        <v>7575.2333333333345</v>
      </c>
      <c r="K60" s="31">
        <v>7488.8</v>
      </c>
      <c r="L60" s="31">
        <v>7399</v>
      </c>
      <c r="M60" s="31">
        <v>0.14344000000000001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2019.4</v>
      </c>
      <c r="D61" s="36">
        <v>2023.55</v>
      </c>
      <c r="E61" s="36">
        <v>2012.85</v>
      </c>
      <c r="F61" s="36">
        <v>2006.3</v>
      </c>
      <c r="G61" s="36">
        <v>1995.6</v>
      </c>
      <c r="H61" s="36">
        <v>2030.1</v>
      </c>
      <c r="I61" s="36">
        <v>2040.8000000000002</v>
      </c>
      <c r="J61" s="36">
        <v>2047.35</v>
      </c>
      <c r="K61" s="31">
        <v>2034.25</v>
      </c>
      <c r="L61" s="31">
        <v>2017</v>
      </c>
      <c r="M61" s="31">
        <v>0.19732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2570.85</v>
      </c>
      <c r="D62" s="36">
        <v>2567.9666666666667</v>
      </c>
      <c r="E62" s="36">
        <v>2550.0833333333335</v>
      </c>
      <c r="F62" s="36">
        <v>2529.3166666666666</v>
      </c>
      <c r="G62" s="36">
        <v>2511.4333333333334</v>
      </c>
      <c r="H62" s="36">
        <v>2588.7333333333336</v>
      </c>
      <c r="I62" s="36">
        <v>2606.6166666666668</v>
      </c>
      <c r="J62" s="36">
        <v>2627.3833333333337</v>
      </c>
      <c r="K62" s="31">
        <v>2585.85</v>
      </c>
      <c r="L62" s="31">
        <v>2547.1999999999998</v>
      </c>
      <c r="M62" s="31">
        <v>2.94957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460.85</v>
      </c>
      <c r="D63" s="36">
        <v>462.2833333333333</v>
      </c>
      <c r="E63" s="36">
        <v>453.56666666666661</v>
      </c>
      <c r="F63" s="36">
        <v>446.2833333333333</v>
      </c>
      <c r="G63" s="36">
        <v>437.56666666666661</v>
      </c>
      <c r="H63" s="36">
        <v>469.56666666666661</v>
      </c>
      <c r="I63" s="36">
        <v>478.2833333333333</v>
      </c>
      <c r="J63" s="36">
        <v>485.56666666666661</v>
      </c>
      <c r="K63" s="31">
        <v>471</v>
      </c>
      <c r="L63" s="31">
        <v>455</v>
      </c>
      <c r="M63" s="31">
        <v>30.926159999999999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212.35</v>
      </c>
      <c r="D64" s="36">
        <v>213.1</v>
      </c>
      <c r="E64" s="36">
        <v>211.25</v>
      </c>
      <c r="F64" s="36">
        <v>210.15</v>
      </c>
      <c r="G64" s="36">
        <v>208.3</v>
      </c>
      <c r="H64" s="36">
        <v>214.2</v>
      </c>
      <c r="I64" s="36">
        <v>216.04999999999995</v>
      </c>
      <c r="J64" s="36">
        <v>217.14999999999998</v>
      </c>
      <c r="K64" s="31">
        <v>214.95</v>
      </c>
      <c r="L64" s="31">
        <v>212</v>
      </c>
      <c r="M64" s="31">
        <v>143.44145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193.1</v>
      </c>
      <c r="D65" s="36">
        <v>193.78333333333333</v>
      </c>
      <c r="E65" s="36">
        <v>192.06666666666666</v>
      </c>
      <c r="F65" s="36">
        <v>191.03333333333333</v>
      </c>
      <c r="G65" s="36">
        <v>189.31666666666666</v>
      </c>
      <c r="H65" s="36">
        <v>194.81666666666666</v>
      </c>
      <c r="I65" s="36">
        <v>196.5333333333333</v>
      </c>
      <c r="J65" s="36">
        <v>197.56666666666666</v>
      </c>
      <c r="K65" s="31">
        <v>195.5</v>
      </c>
      <c r="L65" s="31">
        <v>192.75</v>
      </c>
      <c r="M65" s="31">
        <v>54.690629999999999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103.55</v>
      </c>
      <c r="D66" s="36">
        <v>103.93333333333332</v>
      </c>
      <c r="E66" s="36">
        <v>102.71666666666664</v>
      </c>
      <c r="F66" s="36">
        <v>101.88333333333331</v>
      </c>
      <c r="G66" s="36">
        <v>100.66666666666663</v>
      </c>
      <c r="H66" s="36">
        <v>104.76666666666665</v>
      </c>
      <c r="I66" s="36">
        <v>105.98333333333332</v>
      </c>
      <c r="J66" s="36">
        <v>106.81666666666666</v>
      </c>
      <c r="K66" s="31">
        <v>105.15</v>
      </c>
      <c r="L66" s="31">
        <v>103.1</v>
      </c>
      <c r="M66" s="31">
        <v>36.295780000000001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43.2</v>
      </c>
      <c r="D67" s="36">
        <v>43.383333333333333</v>
      </c>
      <c r="E67" s="36">
        <v>42.916666666666664</v>
      </c>
      <c r="F67" s="36">
        <v>42.633333333333333</v>
      </c>
      <c r="G67" s="36">
        <v>42.166666666666664</v>
      </c>
      <c r="H67" s="36">
        <v>43.666666666666664</v>
      </c>
      <c r="I67" s="36">
        <v>44.133333333333333</v>
      </c>
      <c r="J67" s="36">
        <v>44.416666666666664</v>
      </c>
      <c r="K67" s="31">
        <v>43.85</v>
      </c>
      <c r="L67" s="31">
        <v>43.1</v>
      </c>
      <c r="M67" s="31">
        <v>73.100960000000001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2988.6</v>
      </c>
      <c r="D68" s="36">
        <v>2984.5833333333335</v>
      </c>
      <c r="E68" s="36">
        <v>2955.0166666666669</v>
      </c>
      <c r="F68" s="36">
        <v>2921.4333333333334</v>
      </c>
      <c r="G68" s="36">
        <v>2891.8666666666668</v>
      </c>
      <c r="H68" s="36">
        <v>3018.166666666667</v>
      </c>
      <c r="I68" s="36">
        <v>3047.7333333333336</v>
      </c>
      <c r="J68" s="36">
        <v>3081.3166666666671</v>
      </c>
      <c r="K68" s="31">
        <v>3014.15</v>
      </c>
      <c r="L68" s="31">
        <v>2951</v>
      </c>
      <c r="M68" s="31">
        <v>0.17271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1606.95</v>
      </c>
      <c r="D69" s="36">
        <v>1602.7666666666667</v>
      </c>
      <c r="E69" s="36">
        <v>1594.1833333333334</v>
      </c>
      <c r="F69" s="36">
        <v>1581.4166666666667</v>
      </c>
      <c r="G69" s="36">
        <v>1572.8333333333335</v>
      </c>
      <c r="H69" s="36">
        <v>1615.5333333333333</v>
      </c>
      <c r="I69" s="36">
        <v>1624.1166666666668</v>
      </c>
      <c r="J69" s="36">
        <v>1636.8833333333332</v>
      </c>
      <c r="K69" s="31">
        <v>1611.35</v>
      </c>
      <c r="L69" s="31">
        <v>1590</v>
      </c>
      <c r="M69" s="31">
        <v>2.2949199999999998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5262.75</v>
      </c>
      <c r="D70" s="36">
        <v>5263.1333333333341</v>
      </c>
      <c r="E70" s="36">
        <v>5240.3166666666684</v>
      </c>
      <c r="F70" s="36">
        <v>5217.8833333333341</v>
      </c>
      <c r="G70" s="36">
        <v>5195.0666666666684</v>
      </c>
      <c r="H70" s="36">
        <v>5285.5666666666684</v>
      </c>
      <c r="I70" s="36">
        <v>5308.3833333333341</v>
      </c>
      <c r="J70" s="36">
        <v>5330.8166666666684</v>
      </c>
      <c r="K70" s="31">
        <v>5285.95</v>
      </c>
      <c r="L70" s="31">
        <v>5240.7</v>
      </c>
      <c r="M70" s="31">
        <v>9.5829999999999999E-2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2393.4</v>
      </c>
      <c r="D71" s="36">
        <v>2419.1166666666668</v>
      </c>
      <c r="E71" s="36">
        <v>2354.2833333333338</v>
      </c>
      <c r="F71" s="36">
        <v>2315.166666666667</v>
      </c>
      <c r="G71" s="36">
        <v>2250.3333333333339</v>
      </c>
      <c r="H71" s="36">
        <v>2458.2333333333336</v>
      </c>
      <c r="I71" s="36">
        <v>2523.0666666666666</v>
      </c>
      <c r="J71" s="36">
        <v>2562.1833333333334</v>
      </c>
      <c r="K71" s="31">
        <v>2483.9499999999998</v>
      </c>
      <c r="L71" s="31">
        <v>2380</v>
      </c>
      <c r="M71" s="31">
        <v>5.9761600000000001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573.54999999999995</v>
      </c>
      <c r="D72" s="36">
        <v>574.48333333333323</v>
      </c>
      <c r="E72" s="36">
        <v>570.46666666666647</v>
      </c>
      <c r="F72" s="36">
        <v>567.38333333333321</v>
      </c>
      <c r="G72" s="36">
        <v>563.36666666666645</v>
      </c>
      <c r="H72" s="36">
        <v>577.56666666666649</v>
      </c>
      <c r="I72" s="36">
        <v>581.58333333333314</v>
      </c>
      <c r="J72" s="36">
        <v>584.66666666666652</v>
      </c>
      <c r="K72" s="31">
        <v>578.5</v>
      </c>
      <c r="L72" s="31">
        <v>571.4</v>
      </c>
      <c r="M72" s="31">
        <v>3.0492900000000001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1159.25</v>
      </c>
      <c r="D73" s="36">
        <v>1145.25</v>
      </c>
      <c r="E73" s="36">
        <v>1118.5999999999999</v>
      </c>
      <c r="F73" s="36">
        <v>1077.9499999999998</v>
      </c>
      <c r="G73" s="36">
        <v>1051.2999999999997</v>
      </c>
      <c r="H73" s="36">
        <v>1185.9000000000001</v>
      </c>
      <c r="I73" s="36">
        <v>1212.5500000000002</v>
      </c>
      <c r="J73" s="36">
        <v>1253.2000000000003</v>
      </c>
      <c r="K73" s="31">
        <v>1171.9000000000001</v>
      </c>
      <c r="L73" s="31">
        <v>1104.5999999999999</v>
      </c>
      <c r="M73" s="31">
        <v>25.529959999999999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140.35</v>
      </c>
      <c r="D74" s="36">
        <v>139.95000000000002</v>
      </c>
      <c r="E74" s="36">
        <v>137.75000000000003</v>
      </c>
      <c r="F74" s="36">
        <v>135.15</v>
      </c>
      <c r="G74" s="36">
        <v>132.95000000000002</v>
      </c>
      <c r="H74" s="36">
        <v>142.55000000000004</v>
      </c>
      <c r="I74" s="36">
        <v>144.75000000000003</v>
      </c>
      <c r="J74" s="36">
        <v>147.35000000000005</v>
      </c>
      <c r="K74" s="31">
        <v>142.15</v>
      </c>
      <c r="L74" s="31">
        <v>137.35</v>
      </c>
      <c r="M74" s="31">
        <v>196.14753999999999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1115.55</v>
      </c>
      <c r="D75" s="36">
        <v>1109.9833333333333</v>
      </c>
      <c r="E75" s="36">
        <v>1099.0666666666666</v>
      </c>
      <c r="F75" s="36">
        <v>1082.5833333333333</v>
      </c>
      <c r="G75" s="36">
        <v>1071.6666666666665</v>
      </c>
      <c r="H75" s="36">
        <v>1126.4666666666667</v>
      </c>
      <c r="I75" s="36">
        <v>1137.3833333333332</v>
      </c>
      <c r="J75" s="36">
        <v>1153.8666666666668</v>
      </c>
      <c r="K75" s="31">
        <v>1120.9000000000001</v>
      </c>
      <c r="L75" s="31">
        <v>1093.5</v>
      </c>
      <c r="M75" s="31">
        <v>13.12834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152.25</v>
      </c>
      <c r="D76" s="36">
        <v>149.96666666666667</v>
      </c>
      <c r="E76" s="36">
        <v>144.53333333333333</v>
      </c>
      <c r="F76" s="36">
        <v>136.81666666666666</v>
      </c>
      <c r="G76" s="36">
        <v>131.38333333333333</v>
      </c>
      <c r="H76" s="36">
        <v>157.68333333333334</v>
      </c>
      <c r="I76" s="36">
        <v>163.11666666666667</v>
      </c>
      <c r="J76" s="36">
        <v>170.83333333333334</v>
      </c>
      <c r="K76" s="31">
        <v>155.4</v>
      </c>
      <c r="L76" s="31">
        <v>142.25</v>
      </c>
      <c r="M76" s="31">
        <v>1097.49908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410.6</v>
      </c>
      <c r="D77" s="36">
        <v>410.2</v>
      </c>
      <c r="E77" s="36">
        <v>407.4</v>
      </c>
      <c r="F77" s="36">
        <v>404.2</v>
      </c>
      <c r="G77" s="36">
        <v>401.4</v>
      </c>
      <c r="H77" s="36">
        <v>413.4</v>
      </c>
      <c r="I77" s="36">
        <v>416.20000000000005</v>
      </c>
      <c r="J77" s="36">
        <v>419.4</v>
      </c>
      <c r="K77" s="31">
        <v>413</v>
      </c>
      <c r="L77" s="31">
        <v>407</v>
      </c>
      <c r="M77" s="31">
        <v>54.87773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973.15</v>
      </c>
      <c r="D78" s="36">
        <v>973.76666666666677</v>
      </c>
      <c r="E78" s="36">
        <v>970.38333333333355</v>
      </c>
      <c r="F78" s="36">
        <v>967.61666666666679</v>
      </c>
      <c r="G78" s="36">
        <v>964.23333333333358</v>
      </c>
      <c r="H78" s="36">
        <v>976.53333333333353</v>
      </c>
      <c r="I78" s="36">
        <v>979.91666666666674</v>
      </c>
      <c r="J78" s="36">
        <v>982.68333333333351</v>
      </c>
      <c r="K78" s="31">
        <v>977.15</v>
      </c>
      <c r="L78" s="31">
        <v>971</v>
      </c>
      <c r="M78" s="31">
        <v>23.221039999999999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548.15</v>
      </c>
      <c r="D79" s="36">
        <v>545.41666666666663</v>
      </c>
      <c r="E79" s="36">
        <v>539.83333333333326</v>
      </c>
      <c r="F79" s="36">
        <v>531.51666666666665</v>
      </c>
      <c r="G79" s="36">
        <v>525.93333333333328</v>
      </c>
      <c r="H79" s="36">
        <v>553.73333333333323</v>
      </c>
      <c r="I79" s="36">
        <v>559.31666666666649</v>
      </c>
      <c r="J79" s="36">
        <v>567.63333333333321</v>
      </c>
      <c r="K79" s="31">
        <v>551</v>
      </c>
      <c r="L79" s="31">
        <v>537.1</v>
      </c>
      <c r="M79" s="31">
        <v>3.3247900000000001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235.35</v>
      </c>
      <c r="D80" s="36">
        <v>236.39999999999998</v>
      </c>
      <c r="E80" s="36">
        <v>233.84999999999997</v>
      </c>
      <c r="F80" s="36">
        <v>232.35</v>
      </c>
      <c r="G80" s="36">
        <v>229.79999999999998</v>
      </c>
      <c r="H80" s="36">
        <v>237.89999999999995</v>
      </c>
      <c r="I80" s="36">
        <v>240.44999999999996</v>
      </c>
      <c r="J80" s="36">
        <v>241.94999999999993</v>
      </c>
      <c r="K80" s="31">
        <v>238.95</v>
      </c>
      <c r="L80" s="31">
        <v>234.9</v>
      </c>
      <c r="M80" s="31">
        <v>22.038160000000001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1311.55</v>
      </c>
      <c r="D81" s="36">
        <v>1310.55</v>
      </c>
      <c r="E81" s="36">
        <v>1299.0999999999999</v>
      </c>
      <c r="F81" s="36">
        <v>1286.6499999999999</v>
      </c>
      <c r="G81" s="36">
        <v>1275.1999999999998</v>
      </c>
      <c r="H81" s="36">
        <v>1323</v>
      </c>
      <c r="I81" s="36">
        <v>1334.4500000000003</v>
      </c>
      <c r="J81" s="36">
        <v>1346.9</v>
      </c>
      <c r="K81" s="31">
        <v>1322</v>
      </c>
      <c r="L81" s="31">
        <v>1298.0999999999999</v>
      </c>
      <c r="M81" s="31">
        <v>0.46214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613.85</v>
      </c>
      <c r="D82" s="36">
        <v>616.76666666666677</v>
      </c>
      <c r="E82" s="36">
        <v>609.08333333333348</v>
      </c>
      <c r="F82" s="36">
        <v>604.31666666666672</v>
      </c>
      <c r="G82" s="36">
        <v>596.63333333333344</v>
      </c>
      <c r="H82" s="36">
        <v>621.53333333333353</v>
      </c>
      <c r="I82" s="36">
        <v>629.2166666666667</v>
      </c>
      <c r="J82" s="36">
        <v>633.98333333333358</v>
      </c>
      <c r="K82" s="31">
        <v>624.45000000000005</v>
      </c>
      <c r="L82" s="31">
        <v>612</v>
      </c>
      <c r="M82" s="31">
        <v>8.7222000000000008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260.60000000000002</v>
      </c>
      <c r="D83" s="36">
        <v>262.18333333333334</v>
      </c>
      <c r="E83" s="36">
        <v>258.51666666666665</v>
      </c>
      <c r="F83" s="36">
        <v>256.43333333333334</v>
      </c>
      <c r="G83" s="36">
        <v>252.76666666666665</v>
      </c>
      <c r="H83" s="36">
        <v>264.26666666666665</v>
      </c>
      <c r="I83" s="36">
        <v>267.93333333333328</v>
      </c>
      <c r="J83" s="36">
        <v>270.01666666666665</v>
      </c>
      <c r="K83" s="31">
        <v>265.85000000000002</v>
      </c>
      <c r="L83" s="31">
        <v>260.10000000000002</v>
      </c>
      <c r="M83" s="31">
        <v>5.8775599999999999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6933.6</v>
      </c>
      <c r="D84" s="36">
        <v>6860.0166666666664</v>
      </c>
      <c r="E84" s="36">
        <v>6760.083333333333</v>
      </c>
      <c r="F84" s="36">
        <v>6586.5666666666666</v>
      </c>
      <c r="G84" s="36">
        <v>6486.6333333333332</v>
      </c>
      <c r="H84" s="36">
        <v>7033.5333333333328</v>
      </c>
      <c r="I84" s="36">
        <v>7133.4666666666672</v>
      </c>
      <c r="J84" s="36">
        <v>7306.9833333333327</v>
      </c>
      <c r="K84" s="31">
        <v>6959.95</v>
      </c>
      <c r="L84" s="31">
        <v>6686.5</v>
      </c>
      <c r="M84" s="31">
        <v>0.25535999999999998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1009.9</v>
      </c>
      <c r="D85" s="36">
        <v>1006.2666666666668</v>
      </c>
      <c r="E85" s="36">
        <v>987.53333333333353</v>
      </c>
      <c r="F85" s="36">
        <v>965.16666666666674</v>
      </c>
      <c r="G85" s="36">
        <v>946.43333333333351</v>
      </c>
      <c r="H85" s="36">
        <v>1028.6333333333337</v>
      </c>
      <c r="I85" s="36">
        <v>1047.3666666666668</v>
      </c>
      <c r="J85" s="36">
        <v>1069.7333333333336</v>
      </c>
      <c r="K85" s="31">
        <v>1025</v>
      </c>
      <c r="L85" s="31">
        <v>983.9</v>
      </c>
      <c r="M85" s="31">
        <v>3.4919199999999999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1443.2</v>
      </c>
      <c r="D86" s="36">
        <v>1453.0666666666666</v>
      </c>
      <c r="E86" s="36">
        <v>1421.1833333333332</v>
      </c>
      <c r="F86" s="36">
        <v>1399.1666666666665</v>
      </c>
      <c r="G86" s="36">
        <v>1367.2833333333331</v>
      </c>
      <c r="H86" s="36">
        <v>1475.0833333333333</v>
      </c>
      <c r="I86" s="36">
        <v>1506.9666666666665</v>
      </c>
      <c r="J86" s="36">
        <v>1528.9833333333333</v>
      </c>
      <c r="K86" s="31">
        <v>1484.95</v>
      </c>
      <c r="L86" s="31">
        <v>1431.05</v>
      </c>
      <c r="M86" s="31">
        <v>0.82650000000000001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416.15</v>
      </c>
      <c r="D87" s="36">
        <v>416.26666666666665</v>
      </c>
      <c r="E87" s="36">
        <v>412.88333333333333</v>
      </c>
      <c r="F87" s="36">
        <v>409.61666666666667</v>
      </c>
      <c r="G87" s="36">
        <v>406.23333333333335</v>
      </c>
      <c r="H87" s="36">
        <v>419.5333333333333</v>
      </c>
      <c r="I87" s="36">
        <v>422.91666666666663</v>
      </c>
      <c r="J87" s="36">
        <v>426.18333333333328</v>
      </c>
      <c r="K87" s="31">
        <v>419.65</v>
      </c>
      <c r="L87" s="31">
        <v>413</v>
      </c>
      <c r="M87" s="31">
        <v>1.69407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21036.25</v>
      </c>
      <c r="D88" s="36">
        <v>21123.016666666666</v>
      </c>
      <c r="E88" s="36">
        <v>20913.033333333333</v>
      </c>
      <c r="F88" s="36">
        <v>20789.816666666666</v>
      </c>
      <c r="G88" s="36">
        <v>20579.833333333332</v>
      </c>
      <c r="H88" s="36">
        <v>21246.233333333334</v>
      </c>
      <c r="I88" s="36">
        <v>21456.216666666664</v>
      </c>
      <c r="J88" s="36">
        <v>21579.433333333334</v>
      </c>
      <c r="K88" s="31">
        <v>21333</v>
      </c>
      <c r="L88" s="31">
        <v>20999.8</v>
      </c>
      <c r="M88" s="31">
        <v>0.26207000000000003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737.65</v>
      </c>
      <c r="D89" s="36">
        <v>741.88333333333333</v>
      </c>
      <c r="E89" s="36">
        <v>730.76666666666665</v>
      </c>
      <c r="F89" s="36">
        <v>723.88333333333333</v>
      </c>
      <c r="G89" s="36">
        <v>712.76666666666665</v>
      </c>
      <c r="H89" s="36">
        <v>748.76666666666665</v>
      </c>
      <c r="I89" s="36">
        <v>759.88333333333321</v>
      </c>
      <c r="J89" s="36">
        <v>766.76666666666665</v>
      </c>
      <c r="K89" s="31">
        <v>753</v>
      </c>
      <c r="L89" s="31">
        <v>735</v>
      </c>
      <c r="M89" s="31">
        <v>0.92490000000000006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</v>
      </c>
      <c r="D90" s="36">
        <v>16.883333333333336</v>
      </c>
      <c r="E90" s="36">
        <v>16.666666666666671</v>
      </c>
      <c r="F90" s="36">
        <v>16.533333333333335</v>
      </c>
      <c r="G90" s="36">
        <v>16.31666666666667</v>
      </c>
      <c r="H90" s="36">
        <v>17.016666666666673</v>
      </c>
      <c r="I90" s="36">
        <v>17.233333333333334</v>
      </c>
      <c r="J90" s="36">
        <v>17.366666666666674</v>
      </c>
      <c r="K90" s="31">
        <v>17.100000000000001</v>
      </c>
      <c r="L90" s="31">
        <v>16.75</v>
      </c>
      <c r="M90" s="31">
        <v>54.761589999999998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4644.1499999999996</v>
      </c>
      <c r="D91" s="36">
        <v>4666.55</v>
      </c>
      <c r="E91" s="36">
        <v>4618.1000000000004</v>
      </c>
      <c r="F91" s="36">
        <v>4592.05</v>
      </c>
      <c r="G91" s="36">
        <v>4543.6000000000004</v>
      </c>
      <c r="H91" s="36">
        <v>4692.6000000000004</v>
      </c>
      <c r="I91" s="36">
        <v>4741.0499999999993</v>
      </c>
      <c r="J91" s="36">
        <v>4767.1000000000004</v>
      </c>
      <c r="K91" s="31">
        <v>4715</v>
      </c>
      <c r="L91" s="31">
        <v>4640.5</v>
      </c>
      <c r="M91" s="31">
        <v>1.23628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2170.6999999999998</v>
      </c>
      <c r="D92" s="36">
        <v>2142.9500000000003</v>
      </c>
      <c r="E92" s="36">
        <v>2099.1000000000004</v>
      </c>
      <c r="F92" s="36">
        <v>2027.5</v>
      </c>
      <c r="G92" s="36">
        <v>1983.65</v>
      </c>
      <c r="H92" s="36">
        <v>2214.5500000000006</v>
      </c>
      <c r="I92" s="36">
        <v>2258.4</v>
      </c>
      <c r="J92" s="36">
        <v>2330.0000000000009</v>
      </c>
      <c r="K92" s="31">
        <v>2186.8000000000002</v>
      </c>
      <c r="L92" s="31">
        <v>2071.35</v>
      </c>
      <c r="M92" s="31">
        <v>14.64925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2201.15</v>
      </c>
      <c r="D93" s="36">
        <v>2208.5666666666666</v>
      </c>
      <c r="E93" s="36">
        <v>2186.0333333333333</v>
      </c>
      <c r="F93" s="36">
        <v>2170.9166666666665</v>
      </c>
      <c r="G93" s="36">
        <v>2148.3833333333332</v>
      </c>
      <c r="H93" s="36">
        <v>2223.6833333333334</v>
      </c>
      <c r="I93" s="36">
        <v>2246.2166666666662</v>
      </c>
      <c r="J93" s="36">
        <v>2261.3333333333335</v>
      </c>
      <c r="K93" s="31">
        <v>2231.1</v>
      </c>
      <c r="L93" s="31">
        <v>2193.4499999999998</v>
      </c>
      <c r="M93" s="31">
        <v>0.94925999999999999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273.55</v>
      </c>
      <c r="D94" s="36">
        <v>275.84999999999997</v>
      </c>
      <c r="E94" s="36">
        <v>269.69999999999993</v>
      </c>
      <c r="F94" s="36">
        <v>265.84999999999997</v>
      </c>
      <c r="G94" s="36">
        <v>259.69999999999993</v>
      </c>
      <c r="H94" s="36">
        <v>279.69999999999993</v>
      </c>
      <c r="I94" s="36">
        <v>285.84999999999991</v>
      </c>
      <c r="J94" s="36">
        <v>289.69999999999993</v>
      </c>
      <c r="K94" s="31">
        <v>282</v>
      </c>
      <c r="L94" s="31">
        <v>272</v>
      </c>
      <c r="M94" s="31">
        <v>7.7387600000000001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753.65</v>
      </c>
      <c r="D95" s="36">
        <v>757.2166666666667</v>
      </c>
      <c r="E95" s="36">
        <v>747.43333333333339</v>
      </c>
      <c r="F95" s="36">
        <v>741.2166666666667</v>
      </c>
      <c r="G95" s="36">
        <v>731.43333333333339</v>
      </c>
      <c r="H95" s="36">
        <v>763.43333333333339</v>
      </c>
      <c r="I95" s="36">
        <v>773.2166666666667</v>
      </c>
      <c r="J95" s="36">
        <v>779.43333333333339</v>
      </c>
      <c r="K95" s="31">
        <v>767</v>
      </c>
      <c r="L95" s="31">
        <v>751</v>
      </c>
      <c r="M95" s="31">
        <v>1.97122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389.8</v>
      </c>
      <c r="D96" s="36">
        <v>391.5333333333333</v>
      </c>
      <c r="E96" s="36">
        <v>387.26666666666659</v>
      </c>
      <c r="F96" s="36">
        <v>384.73333333333329</v>
      </c>
      <c r="G96" s="36">
        <v>380.46666666666658</v>
      </c>
      <c r="H96" s="36">
        <v>394.06666666666661</v>
      </c>
      <c r="I96" s="36">
        <v>398.33333333333326</v>
      </c>
      <c r="J96" s="36">
        <v>400.86666666666662</v>
      </c>
      <c r="K96" s="31">
        <v>395.8</v>
      </c>
      <c r="L96" s="31">
        <v>389</v>
      </c>
      <c r="M96" s="31">
        <v>26.1538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745.95</v>
      </c>
      <c r="D97" s="36">
        <v>747.95000000000016</v>
      </c>
      <c r="E97" s="36">
        <v>742.0500000000003</v>
      </c>
      <c r="F97" s="36">
        <v>738.15000000000009</v>
      </c>
      <c r="G97" s="36">
        <v>732.25000000000023</v>
      </c>
      <c r="H97" s="36">
        <v>751.85000000000036</v>
      </c>
      <c r="I97" s="36">
        <v>757.75000000000023</v>
      </c>
      <c r="J97" s="36">
        <v>761.65000000000043</v>
      </c>
      <c r="K97" s="31">
        <v>753.85</v>
      </c>
      <c r="L97" s="31">
        <v>744.05</v>
      </c>
      <c r="M97" s="31">
        <v>1.20652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1134</v>
      </c>
      <c r="D98" s="36">
        <v>1139.25</v>
      </c>
      <c r="E98" s="36">
        <v>1119.8499999999999</v>
      </c>
      <c r="F98" s="36">
        <v>1105.6999999999998</v>
      </c>
      <c r="G98" s="36">
        <v>1086.2999999999997</v>
      </c>
      <c r="H98" s="36">
        <v>1153.4000000000001</v>
      </c>
      <c r="I98" s="36">
        <v>1172.8000000000002</v>
      </c>
      <c r="J98" s="36">
        <v>1186.9500000000003</v>
      </c>
      <c r="K98" s="31">
        <v>1158.6500000000001</v>
      </c>
      <c r="L98" s="31">
        <v>1125.0999999999999</v>
      </c>
      <c r="M98" s="31">
        <v>3.0579200000000002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140.5</v>
      </c>
      <c r="D99" s="36">
        <v>139.75</v>
      </c>
      <c r="E99" s="36">
        <v>137</v>
      </c>
      <c r="F99" s="36">
        <v>133.5</v>
      </c>
      <c r="G99" s="36">
        <v>130.75</v>
      </c>
      <c r="H99" s="36">
        <v>143.25</v>
      </c>
      <c r="I99" s="36">
        <v>146</v>
      </c>
      <c r="J99" s="36">
        <v>149.5</v>
      </c>
      <c r="K99" s="31">
        <v>142.5</v>
      </c>
      <c r="L99" s="31">
        <v>136.25</v>
      </c>
      <c r="M99" s="31">
        <v>48.659179999999999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628.85</v>
      </c>
      <c r="D100" s="36">
        <v>631.9666666666667</v>
      </c>
      <c r="E100" s="36">
        <v>622.08333333333337</v>
      </c>
      <c r="F100" s="36">
        <v>615.31666666666672</v>
      </c>
      <c r="G100" s="36">
        <v>605.43333333333339</v>
      </c>
      <c r="H100" s="36">
        <v>638.73333333333335</v>
      </c>
      <c r="I100" s="36">
        <v>648.61666666666656</v>
      </c>
      <c r="J100" s="36">
        <v>655.38333333333333</v>
      </c>
      <c r="K100" s="31">
        <v>641.85</v>
      </c>
      <c r="L100" s="31">
        <v>625.20000000000005</v>
      </c>
      <c r="M100" s="31">
        <v>1.17804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2098.9499999999998</v>
      </c>
      <c r="D101" s="36">
        <v>2100.3166666666671</v>
      </c>
      <c r="E101" s="36">
        <v>2091.733333333334</v>
      </c>
      <c r="F101" s="36">
        <v>2084.5166666666669</v>
      </c>
      <c r="G101" s="36">
        <v>2075.9333333333338</v>
      </c>
      <c r="H101" s="36">
        <v>2107.5333333333342</v>
      </c>
      <c r="I101" s="36">
        <v>2116.1166666666672</v>
      </c>
      <c r="J101" s="36">
        <v>2123.3333333333344</v>
      </c>
      <c r="K101" s="31">
        <v>2108.9</v>
      </c>
      <c r="L101" s="31">
        <v>2093.1</v>
      </c>
      <c r="M101" s="31">
        <v>0.86411000000000004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44.1</v>
      </c>
      <c r="D102" s="36">
        <v>44.266666666666673</v>
      </c>
      <c r="E102" s="36">
        <v>43.833333333333343</v>
      </c>
      <c r="F102" s="36">
        <v>43.56666666666667</v>
      </c>
      <c r="G102" s="36">
        <v>43.13333333333334</v>
      </c>
      <c r="H102" s="36">
        <v>44.533333333333346</v>
      </c>
      <c r="I102" s="36">
        <v>44.966666666666669</v>
      </c>
      <c r="J102" s="36">
        <v>45.233333333333348</v>
      </c>
      <c r="K102" s="31">
        <v>44.7</v>
      </c>
      <c r="L102" s="31">
        <v>44</v>
      </c>
      <c r="M102" s="31">
        <v>46.803159999999998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1802</v>
      </c>
      <c r="D103" s="36">
        <v>1800.0333333333335</v>
      </c>
      <c r="E103" s="36">
        <v>1781.9666666666672</v>
      </c>
      <c r="F103" s="36">
        <v>1761.9333333333336</v>
      </c>
      <c r="G103" s="36">
        <v>1743.8666666666672</v>
      </c>
      <c r="H103" s="36">
        <v>1820.0666666666671</v>
      </c>
      <c r="I103" s="36">
        <v>1838.1333333333332</v>
      </c>
      <c r="J103" s="36">
        <v>1858.166666666667</v>
      </c>
      <c r="K103" s="31">
        <v>1818.1</v>
      </c>
      <c r="L103" s="31">
        <v>1780</v>
      </c>
      <c r="M103" s="31">
        <v>9.0382999999999996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641.15</v>
      </c>
      <c r="D104" s="36">
        <v>640.33333333333337</v>
      </c>
      <c r="E104" s="36">
        <v>635.81666666666672</v>
      </c>
      <c r="F104" s="36">
        <v>630.48333333333335</v>
      </c>
      <c r="G104" s="36">
        <v>625.9666666666667</v>
      </c>
      <c r="H104" s="36">
        <v>645.66666666666674</v>
      </c>
      <c r="I104" s="36">
        <v>650.18333333333339</v>
      </c>
      <c r="J104" s="36">
        <v>655.51666666666677</v>
      </c>
      <c r="K104" s="31">
        <v>644.85</v>
      </c>
      <c r="L104" s="31">
        <v>635</v>
      </c>
      <c r="M104" s="31">
        <v>0.37529000000000001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1181.45</v>
      </c>
      <c r="D105" s="36">
        <v>1187.9166666666667</v>
      </c>
      <c r="E105" s="36">
        <v>1171.5333333333335</v>
      </c>
      <c r="F105" s="36">
        <v>1161.6166666666668</v>
      </c>
      <c r="G105" s="36">
        <v>1145.2333333333336</v>
      </c>
      <c r="H105" s="36">
        <v>1197.8333333333335</v>
      </c>
      <c r="I105" s="36">
        <v>1214.2166666666667</v>
      </c>
      <c r="J105" s="36">
        <v>1224.1333333333334</v>
      </c>
      <c r="K105" s="31">
        <v>1204.3</v>
      </c>
      <c r="L105" s="31">
        <v>1178</v>
      </c>
      <c r="M105" s="31">
        <v>0.86950000000000005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8449</v>
      </c>
      <c r="D106" s="36">
        <v>8478.3333333333339</v>
      </c>
      <c r="E106" s="36">
        <v>8331.6666666666679</v>
      </c>
      <c r="F106" s="36">
        <v>8214.3333333333339</v>
      </c>
      <c r="G106" s="36">
        <v>8067.6666666666679</v>
      </c>
      <c r="H106" s="36">
        <v>8595.6666666666679</v>
      </c>
      <c r="I106" s="36">
        <v>8742.3333333333358</v>
      </c>
      <c r="J106" s="36">
        <v>8859.6666666666679</v>
      </c>
      <c r="K106" s="31">
        <v>8625</v>
      </c>
      <c r="L106" s="31">
        <v>8361</v>
      </c>
      <c r="M106" s="31">
        <v>0.20963999999999999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98</v>
      </c>
      <c r="D107" s="36">
        <v>98.45</v>
      </c>
      <c r="E107" s="36">
        <v>97.25</v>
      </c>
      <c r="F107" s="36">
        <v>96.5</v>
      </c>
      <c r="G107" s="36">
        <v>95.3</v>
      </c>
      <c r="H107" s="36">
        <v>99.2</v>
      </c>
      <c r="I107" s="36">
        <v>100.40000000000002</v>
      </c>
      <c r="J107" s="36">
        <v>101.15</v>
      </c>
      <c r="K107" s="31">
        <v>99.65</v>
      </c>
      <c r="L107" s="31">
        <v>97.7</v>
      </c>
      <c r="M107" s="31">
        <v>46.18347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429.15</v>
      </c>
      <c r="D108" s="36">
        <v>442.5333333333333</v>
      </c>
      <c r="E108" s="36">
        <v>413.91666666666663</v>
      </c>
      <c r="F108" s="36">
        <v>398.68333333333334</v>
      </c>
      <c r="G108" s="36">
        <v>370.06666666666666</v>
      </c>
      <c r="H108" s="36">
        <v>457.76666666666659</v>
      </c>
      <c r="I108" s="36">
        <v>486.38333333333327</v>
      </c>
      <c r="J108" s="36">
        <v>501.61666666666656</v>
      </c>
      <c r="K108" s="31">
        <v>471.15</v>
      </c>
      <c r="L108" s="31">
        <v>427.3</v>
      </c>
      <c r="M108" s="31">
        <v>64.330579999999998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587.9</v>
      </c>
      <c r="D109" s="36">
        <v>586.31666666666672</v>
      </c>
      <c r="E109" s="36">
        <v>582.63333333333344</v>
      </c>
      <c r="F109" s="36">
        <v>577.36666666666667</v>
      </c>
      <c r="G109" s="36">
        <v>573.68333333333339</v>
      </c>
      <c r="H109" s="36">
        <v>591.58333333333348</v>
      </c>
      <c r="I109" s="36">
        <v>595.26666666666665</v>
      </c>
      <c r="J109" s="36">
        <v>600.53333333333353</v>
      </c>
      <c r="K109" s="31">
        <v>590</v>
      </c>
      <c r="L109" s="31">
        <v>581.04999999999995</v>
      </c>
      <c r="M109" s="31">
        <v>0.39276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308.64999999999998</v>
      </c>
      <c r="D110" s="36">
        <v>309.38333333333333</v>
      </c>
      <c r="E110" s="36">
        <v>306.26666666666665</v>
      </c>
      <c r="F110" s="36">
        <v>303.88333333333333</v>
      </c>
      <c r="G110" s="36">
        <v>300.76666666666665</v>
      </c>
      <c r="H110" s="36">
        <v>311.76666666666665</v>
      </c>
      <c r="I110" s="36">
        <v>314.88333333333333</v>
      </c>
      <c r="J110" s="36">
        <v>317.26666666666665</v>
      </c>
      <c r="K110" s="31">
        <v>312.5</v>
      </c>
      <c r="L110" s="31">
        <v>307</v>
      </c>
      <c r="M110" s="31">
        <v>14.986890000000001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444.6</v>
      </c>
      <c r="D111" s="36">
        <v>447.2</v>
      </c>
      <c r="E111" s="36">
        <v>439.4</v>
      </c>
      <c r="F111" s="36">
        <v>434.2</v>
      </c>
      <c r="G111" s="36">
        <v>426.4</v>
      </c>
      <c r="H111" s="36">
        <v>452.4</v>
      </c>
      <c r="I111" s="36">
        <v>460.20000000000005</v>
      </c>
      <c r="J111" s="36">
        <v>465.4</v>
      </c>
      <c r="K111" s="31">
        <v>455</v>
      </c>
      <c r="L111" s="31">
        <v>442</v>
      </c>
      <c r="M111" s="31">
        <v>0.56718999999999997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1037.55</v>
      </c>
      <c r="D112" s="36">
        <v>1039.4333333333334</v>
      </c>
      <c r="E112" s="36">
        <v>1018.8666666666668</v>
      </c>
      <c r="F112" s="36">
        <v>1000.1833333333334</v>
      </c>
      <c r="G112" s="36">
        <v>979.61666666666679</v>
      </c>
      <c r="H112" s="36">
        <v>1058.1166666666668</v>
      </c>
      <c r="I112" s="36">
        <v>1078.6833333333334</v>
      </c>
      <c r="J112" s="36">
        <v>1097.3666666666668</v>
      </c>
      <c r="K112" s="31">
        <v>1060</v>
      </c>
      <c r="L112" s="31">
        <v>1020.75</v>
      </c>
      <c r="M112" s="31">
        <v>1.3018700000000001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1094.5</v>
      </c>
      <c r="D113" s="36">
        <v>1103.3166666666666</v>
      </c>
      <c r="E113" s="36">
        <v>1082.4833333333331</v>
      </c>
      <c r="F113" s="36">
        <v>1070.4666666666665</v>
      </c>
      <c r="G113" s="36">
        <v>1049.633333333333</v>
      </c>
      <c r="H113" s="36">
        <v>1115.3333333333333</v>
      </c>
      <c r="I113" s="36">
        <v>1136.1666666666667</v>
      </c>
      <c r="J113" s="36">
        <v>1148.1833333333334</v>
      </c>
      <c r="K113" s="31">
        <v>1124.1500000000001</v>
      </c>
      <c r="L113" s="31">
        <v>1091.3</v>
      </c>
      <c r="M113" s="31">
        <v>13.508990000000001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474.75</v>
      </c>
      <c r="D114" s="36">
        <v>475.89999999999992</v>
      </c>
      <c r="E114" s="36">
        <v>471.49999999999983</v>
      </c>
      <c r="F114" s="36">
        <v>468.24999999999989</v>
      </c>
      <c r="G114" s="36">
        <v>463.8499999999998</v>
      </c>
      <c r="H114" s="36">
        <v>479.14999999999986</v>
      </c>
      <c r="I114" s="36">
        <v>483.54999999999995</v>
      </c>
      <c r="J114" s="36">
        <v>486.7999999999999</v>
      </c>
      <c r="K114" s="31">
        <v>480.3</v>
      </c>
      <c r="L114" s="31">
        <v>472.65</v>
      </c>
      <c r="M114" s="31">
        <v>2.7658900000000002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1198.6500000000001</v>
      </c>
      <c r="D115" s="36">
        <v>1193.8833333333334</v>
      </c>
      <c r="E115" s="36">
        <v>1182.7666666666669</v>
      </c>
      <c r="F115" s="36">
        <v>1166.8833333333334</v>
      </c>
      <c r="G115" s="36">
        <v>1155.7666666666669</v>
      </c>
      <c r="H115" s="36">
        <v>1209.7666666666669</v>
      </c>
      <c r="I115" s="36">
        <v>1220.8833333333332</v>
      </c>
      <c r="J115" s="36">
        <v>1236.7666666666669</v>
      </c>
      <c r="K115" s="31">
        <v>1205</v>
      </c>
      <c r="L115" s="31">
        <v>1178</v>
      </c>
      <c r="M115" s="31">
        <v>53.312010000000001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145.80000000000001</v>
      </c>
      <c r="D116" s="36">
        <v>146.29999999999998</v>
      </c>
      <c r="E116" s="36">
        <v>144.89999999999998</v>
      </c>
      <c r="F116" s="36">
        <v>144</v>
      </c>
      <c r="G116" s="36">
        <v>142.6</v>
      </c>
      <c r="H116" s="36">
        <v>147.19999999999996</v>
      </c>
      <c r="I116" s="36">
        <v>148.6</v>
      </c>
      <c r="J116" s="36">
        <v>149.49999999999994</v>
      </c>
      <c r="K116" s="31">
        <v>147.69999999999999</v>
      </c>
      <c r="L116" s="31">
        <v>145.4</v>
      </c>
      <c r="M116" s="31">
        <v>16.01643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1344.25</v>
      </c>
      <c r="D117" s="36">
        <v>1349.05</v>
      </c>
      <c r="E117" s="36">
        <v>1337.1999999999998</v>
      </c>
      <c r="F117" s="36">
        <v>1330.1499999999999</v>
      </c>
      <c r="G117" s="36">
        <v>1318.2999999999997</v>
      </c>
      <c r="H117" s="36">
        <v>1356.1</v>
      </c>
      <c r="I117" s="36">
        <v>1367.9499999999998</v>
      </c>
      <c r="J117" s="36">
        <v>1375</v>
      </c>
      <c r="K117" s="31">
        <v>1360.9</v>
      </c>
      <c r="L117" s="31">
        <v>1342</v>
      </c>
      <c r="M117" s="31">
        <v>0.60536999999999996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332.8</v>
      </c>
      <c r="D118" s="36">
        <v>334.11666666666667</v>
      </c>
      <c r="E118" s="36">
        <v>330.78333333333336</v>
      </c>
      <c r="F118" s="36">
        <v>328.76666666666671</v>
      </c>
      <c r="G118" s="36">
        <v>325.43333333333339</v>
      </c>
      <c r="H118" s="36">
        <v>336.13333333333333</v>
      </c>
      <c r="I118" s="36">
        <v>339.46666666666658</v>
      </c>
      <c r="J118" s="36">
        <v>341.48333333333329</v>
      </c>
      <c r="K118" s="31">
        <v>337.45</v>
      </c>
      <c r="L118" s="31">
        <v>332.1</v>
      </c>
      <c r="M118" s="31">
        <v>70.544449999999998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1121.7</v>
      </c>
      <c r="D119" s="36">
        <v>1123.8333333333333</v>
      </c>
      <c r="E119" s="36">
        <v>1108.8666666666666</v>
      </c>
      <c r="F119" s="36">
        <v>1096.0333333333333</v>
      </c>
      <c r="G119" s="36">
        <v>1081.0666666666666</v>
      </c>
      <c r="H119" s="36">
        <v>1136.6666666666665</v>
      </c>
      <c r="I119" s="36">
        <v>1151.6333333333332</v>
      </c>
      <c r="J119" s="36">
        <v>1164.4666666666665</v>
      </c>
      <c r="K119" s="31">
        <v>1138.8</v>
      </c>
      <c r="L119" s="31">
        <v>1111</v>
      </c>
      <c r="M119" s="31">
        <v>29.578189999999999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5618.55</v>
      </c>
      <c r="D120" s="36">
        <v>5607.25</v>
      </c>
      <c r="E120" s="36">
        <v>5561.3</v>
      </c>
      <c r="F120" s="36">
        <v>5504.05</v>
      </c>
      <c r="G120" s="36">
        <v>5458.1</v>
      </c>
      <c r="H120" s="36">
        <v>5664.5</v>
      </c>
      <c r="I120" s="36">
        <v>5710.4500000000007</v>
      </c>
      <c r="J120" s="36">
        <v>5767.7</v>
      </c>
      <c r="K120" s="31">
        <v>5653.2</v>
      </c>
      <c r="L120" s="31">
        <v>5550</v>
      </c>
      <c r="M120" s="31">
        <v>1.44526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2195.1</v>
      </c>
      <c r="D121" s="36">
        <v>2194.7499999999995</v>
      </c>
      <c r="E121" s="36">
        <v>2185.5499999999993</v>
      </c>
      <c r="F121" s="36">
        <v>2175.9999999999995</v>
      </c>
      <c r="G121" s="36">
        <v>2166.7999999999993</v>
      </c>
      <c r="H121" s="36">
        <v>2204.2999999999993</v>
      </c>
      <c r="I121" s="36">
        <v>2213.4999999999991</v>
      </c>
      <c r="J121" s="36">
        <v>2223.0499999999993</v>
      </c>
      <c r="K121" s="31">
        <v>2203.9499999999998</v>
      </c>
      <c r="L121" s="31">
        <v>2185.1999999999998</v>
      </c>
      <c r="M121" s="31">
        <v>2.7016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2786.1</v>
      </c>
      <c r="D122" s="36">
        <v>2796.5666666666671</v>
      </c>
      <c r="E122" s="36">
        <v>2764.6333333333341</v>
      </c>
      <c r="F122" s="36">
        <v>2743.166666666667</v>
      </c>
      <c r="G122" s="36">
        <v>2711.233333333334</v>
      </c>
      <c r="H122" s="36">
        <v>2818.0333333333342</v>
      </c>
      <c r="I122" s="36">
        <v>2849.9666666666676</v>
      </c>
      <c r="J122" s="36">
        <v>2871.4333333333343</v>
      </c>
      <c r="K122" s="31">
        <v>2828.5</v>
      </c>
      <c r="L122" s="31">
        <v>2775.1</v>
      </c>
      <c r="M122" s="31">
        <v>1.2202900000000001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748.6</v>
      </c>
      <c r="D123" s="36">
        <v>748.43333333333339</v>
      </c>
      <c r="E123" s="36">
        <v>742.16666666666674</v>
      </c>
      <c r="F123" s="36">
        <v>735.73333333333335</v>
      </c>
      <c r="G123" s="36">
        <v>729.4666666666667</v>
      </c>
      <c r="H123" s="36">
        <v>754.86666666666679</v>
      </c>
      <c r="I123" s="36">
        <v>761.13333333333344</v>
      </c>
      <c r="J123" s="36">
        <v>767.56666666666683</v>
      </c>
      <c r="K123" s="31">
        <v>754.7</v>
      </c>
      <c r="L123" s="31">
        <v>742</v>
      </c>
      <c r="M123" s="31">
        <v>7.49709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1135.05</v>
      </c>
      <c r="D124" s="36">
        <v>1135.2166666666667</v>
      </c>
      <c r="E124" s="36">
        <v>1127.4333333333334</v>
      </c>
      <c r="F124" s="36">
        <v>1119.8166666666666</v>
      </c>
      <c r="G124" s="36">
        <v>1112.0333333333333</v>
      </c>
      <c r="H124" s="36">
        <v>1142.8333333333335</v>
      </c>
      <c r="I124" s="36">
        <v>1150.6166666666668</v>
      </c>
      <c r="J124" s="36">
        <v>1158.2333333333336</v>
      </c>
      <c r="K124" s="31">
        <v>1143</v>
      </c>
      <c r="L124" s="31">
        <v>1127.5999999999999</v>
      </c>
      <c r="M124" s="31">
        <v>2.7545700000000002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5123.2</v>
      </c>
      <c r="D125" s="36">
        <v>5150.7333333333336</v>
      </c>
      <c r="E125" s="36">
        <v>5071.4666666666672</v>
      </c>
      <c r="F125" s="36">
        <v>5019.7333333333336</v>
      </c>
      <c r="G125" s="36">
        <v>4940.4666666666672</v>
      </c>
      <c r="H125" s="36">
        <v>5202.4666666666672</v>
      </c>
      <c r="I125" s="36">
        <v>5281.7333333333336</v>
      </c>
      <c r="J125" s="36">
        <v>5333.4666666666672</v>
      </c>
      <c r="K125" s="31">
        <v>5230</v>
      </c>
      <c r="L125" s="31">
        <v>5099</v>
      </c>
      <c r="M125" s="31">
        <v>0.25546999999999997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1682.4</v>
      </c>
      <c r="D126" s="36">
        <v>1688.5166666666667</v>
      </c>
      <c r="E126" s="36">
        <v>1649.0833333333333</v>
      </c>
      <c r="F126" s="36">
        <v>1615.7666666666667</v>
      </c>
      <c r="G126" s="36">
        <v>1576.3333333333333</v>
      </c>
      <c r="H126" s="36">
        <v>1721.8333333333333</v>
      </c>
      <c r="I126" s="36">
        <v>1761.2666666666667</v>
      </c>
      <c r="J126" s="36">
        <v>1794.5833333333333</v>
      </c>
      <c r="K126" s="31">
        <v>1727.95</v>
      </c>
      <c r="L126" s="31">
        <v>1655.2</v>
      </c>
      <c r="M126" s="31">
        <v>3.8656700000000002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4305.8999999999996</v>
      </c>
      <c r="D127" s="36">
        <v>4318.9666666666662</v>
      </c>
      <c r="E127" s="36">
        <v>4271.9333333333325</v>
      </c>
      <c r="F127" s="36">
        <v>4237.9666666666662</v>
      </c>
      <c r="G127" s="36">
        <v>4190.9333333333325</v>
      </c>
      <c r="H127" s="36">
        <v>4352.9333333333325</v>
      </c>
      <c r="I127" s="36">
        <v>4399.9666666666672</v>
      </c>
      <c r="J127" s="36">
        <v>4433.9333333333325</v>
      </c>
      <c r="K127" s="31">
        <v>4366</v>
      </c>
      <c r="L127" s="31">
        <v>4285</v>
      </c>
      <c r="M127" s="31">
        <v>0.15936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283.8</v>
      </c>
      <c r="D128" s="36">
        <v>285.59999999999997</v>
      </c>
      <c r="E128" s="36">
        <v>281.14999999999992</v>
      </c>
      <c r="F128" s="36">
        <v>278.49999999999994</v>
      </c>
      <c r="G128" s="36">
        <v>274.0499999999999</v>
      </c>
      <c r="H128" s="36">
        <v>288.24999999999994</v>
      </c>
      <c r="I128" s="36">
        <v>292.7</v>
      </c>
      <c r="J128" s="36">
        <v>295.34999999999997</v>
      </c>
      <c r="K128" s="31">
        <v>290.05</v>
      </c>
      <c r="L128" s="31">
        <v>282.95</v>
      </c>
      <c r="M128" s="31">
        <v>10.437150000000001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379.55</v>
      </c>
      <c r="D129" s="36">
        <v>377.8</v>
      </c>
      <c r="E129" s="36">
        <v>373.45000000000005</v>
      </c>
      <c r="F129" s="36">
        <v>367.35</v>
      </c>
      <c r="G129" s="36">
        <v>363.00000000000006</v>
      </c>
      <c r="H129" s="36">
        <v>383.90000000000003</v>
      </c>
      <c r="I129" s="36">
        <v>388.25000000000006</v>
      </c>
      <c r="J129" s="36">
        <v>394.35</v>
      </c>
      <c r="K129" s="31">
        <v>382.15</v>
      </c>
      <c r="L129" s="31">
        <v>371.7</v>
      </c>
      <c r="M129" s="31">
        <v>5.8853400000000002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1871.75</v>
      </c>
      <c r="D130" s="36">
        <v>1867.0333333333335</v>
      </c>
      <c r="E130" s="36">
        <v>1855.5166666666671</v>
      </c>
      <c r="F130" s="36">
        <v>1839.2833333333335</v>
      </c>
      <c r="G130" s="36">
        <v>1827.7666666666671</v>
      </c>
      <c r="H130" s="36">
        <v>1883.2666666666671</v>
      </c>
      <c r="I130" s="36">
        <v>1894.7833333333335</v>
      </c>
      <c r="J130" s="36">
        <v>1911.0166666666671</v>
      </c>
      <c r="K130" s="31">
        <v>1878.55</v>
      </c>
      <c r="L130" s="31">
        <v>1850.8</v>
      </c>
      <c r="M130" s="31">
        <v>1.6785000000000001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1857.55</v>
      </c>
      <c r="D131" s="36">
        <v>1851.7833333333335</v>
      </c>
      <c r="E131" s="36">
        <v>1838.5666666666671</v>
      </c>
      <c r="F131" s="36">
        <v>1819.5833333333335</v>
      </c>
      <c r="G131" s="36">
        <v>1806.366666666667</v>
      </c>
      <c r="H131" s="36">
        <v>1870.7666666666671</v>
      </c>
      <c r="I131" s="36">
        <v>1883.9833333333338</v>
      </c>
      <c r="J131" s="36">
        <v>1902.9666666666672</v>
      </c>
      <c r="K131" s="31">
        <v>1865</v>
      </c>
      <c r="L131" s="31">
        <v>1832.8</v>
      </c>
      <c r="M131" s="31">
        <v>4.84781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537.35</v>
      </c>
      <c r="D132" s="36">
        <v>538.48333333333335</v>
      </c>
      <c r="E132" s="36">
        <v>534.86666666666667</v>
      </c>
      <c r="F132" s="36">
        <v>532.38333333333333</v>
      </c>
      <c r="G132" s="36">
        <v>528.76666666666665</v>
      </c>
      <c r="H132" s="36">
        <v>540.9666666666667</v>
      </c>
      <c r="I132" s="36">
        <v>544.58333333333348</v>
      </c>
      <c r="J132" s="36">
        <v>547.06666666666672</v>
      </c>
      <c r="K132" s="31">
        <v>542.1</v>
      </c>
      <c r="L132" s="31">
        <v>536</v>
      </c>
      <c r="M132" s="31">
        <v>4.4087699999999996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2231.1</v>
      </c>
      <c r="D133" s="36">
        <v>2218.5333333333333</v>
      </c>
      <c r="E133" s="36">
        <v>2176.6166666666668</v>
      </c>
      <c r="F133" s="36">
        <v>2122.1333333333337</v>
      </c>
      <c r="G133" s="36">
        <v>2080.2166666666672</v>
      </c>
      <c r="H133" s="36">
        <v>2273.0166666666664</v>
      </c>
      <c r="I133" s="36">
        <v>2314.9333333333334</v>
      </c>
      <c r="J133" s="36">
        <v>2369.4166666666661</v>
      </c>
      <c r="K133" s="31">
        <v>2260.4499999999998</v>
      </c>
      <c r="L133" s="31">
        <v>2164.0500000000002</v>
      </c>
      <c r="M133" s="31">
        <v>4.6473300000000002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1979.65</v>
      </c>
      <c r="D134" s="36">
        <v>1941.6666666666667</v>
      </c>
      <c r="E134" s="36">
        <v>1893.3333333333335</v>
      </c>
      <c r="F134" s="36">
        <v>1807.0166666666667</v>
      </c>
      <c r="G134" s="36">
        <v>1758.6833333333334</v>
      </c>
      <c r="H134" s="36">
        <v>2027.9833333333336</v>
      </c>
      <c r="I134" s="36">
        <v>2076.3166666666671</v>
      </c>
      <c r="J134" s="36">
        <v>2162.6333333333337</v>
      </c>
      <c r="K134" s="31">
        <v>1990</v>
      </c>
      <c r="L134" s="31">
        <v>1855.35</v>
      </c>
      <c r="M134" s="31">
        <v>6.5139100000000001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938.55</v>
      </c>
      <c r="D135" s="36">
        <v>935.4666666666667</v>
      </c>
      <c r="E135" s="36">
        <v>905.93333333333339</v>
      </c>
      <c r="F135" s="36">
        <v>873.31666666666672</v>
      </c>
      <c r="G135" s="36">
        <v>843.78333333333342</v>
      </c>
      <c r="H135" s="36">
        <v>968.08333333333337</v>
      </c>
      <c r="I135" s="36">
        <v>997.61666666666667</v>
      </c>
      <c r="J135" s="36">
        <v>1030.2333333333333</v>
      </c>
      <c r="K135" s="31">
        <v>965</v>
      </c>
      <c r="L135" s="31">
        <v>902.85</v>
      </c>
      <c r="M135" s="31">
        <v>5.2354399999999996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600.95000000000005</v>
      </c>
      <c r="D136" s="36">
        <v>604.4</v>
      </c>
      <c r="E136" s="36">
        <v>596.54999999999995</v>
      </c>
      <c r="F136" s="36">
        <v>592.15</v>
      </c>
      <c r="G136" s="36">
        <v>584.29999999999995</v>
      </c>
      <c r="H136" s="36">
        <v>608.79999999999995</v>
      </c>
      <c r="I136" s="36">
        <v>616.65000000000009</v>
      </c>
      <c r="J136" s="36">
        <v>621.04999999999995</v>
      </c>
      <c r="K136" s="31">
        <v>612.25</v>
      </c>
      <c r="L136" s="31">
        <v>600</v>
      </c>
      <c r="M136" s="31">
        <v>2.1482999999999999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2195.1999999999998</v>
      </c>
      <c r="D137" s="36">
        <v>2208.3333333333335</v>
      </c>
      <c r="E137" s="36">
        <v>2176.8666666666668</v>
      </c>
      <c r="F137" s="36">
        <v>2158.5333333333333</v>
      </c>
      <c r="G137" s="36">
        <v>2127.0666666666666</v>
      </c>
      <c r="H137" s="36">
        <v>2226.666666666667</v>
      </c>
      <c r="I137" s="36">
        <v>2258.1333333333332</v>
      </c>
      <c r="J137" s="36">
        <v>2276.4666666666672</v>
      </c>
      <c r="K137" s="31">
        <v>2239.8000000000002</v>
      </c>
      <c r="L137" s="31">
        <v>2190</v>
      </c>
      <c r="M137" s="31">
        <v>4.8326200000000004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383.1</v>
      </c>
      <c r="D138" s="36">
        <v>385.11666666666673</v>
      </c>
      <c r="E138" s="36">
        <v>377.93333333333345</v>
      </c>
      <c r="F138" s="36">
        <v>372.76666666666671</v>
      </c>
      <c r="G138" s="36">
        <v>365.58333333333343</v>
      </c>
      <c r="H138" s="36">
        <v>390.28333333333347</v>
      </c>
      <c r="I138" s="36">
        <v>397.46666666666675</v>
      </c>
      <c r="J138" s="36">
        <v>402.6333333333335</v>
      </c>
      <c r="K138" s="31">
        <v>392.3</v>
      </c>
      <c r="L138" s="31">
        <v>379.95</v>
      </c>
      <c r="M138" s="31">
        <v>11.67793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136.85</v>
      </c>
      <c r="D139" s="36">
        <v>137.45000000000002</v>
      </c>
      <c r="E139" s="36">
        <v>134.90000000000003</v>
      </c>
      <c r="F139" s="36">
        <v>132.95000000000002</v>
      </c>
      <c r="G139" s="36">
        <v>130.40000000000003</v>
      </c>
      <c r="H139" s="36">
        <v>139.40000000000003</v>
      </c>
      <c r="I139" s="36">
        <v>141.95000000000005</v>
      </c>
      <c r="J139" s="36">
        <v>143.90000000000003</v>
      </c>
      <c r="K139" s="31">
        <v>140</v>
      </c>
      <c r="L139" s="31">
        <v>135.5</v>
      </c>
      <c r="M139" s="31">
        <v>24.606770000000001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182.2</v>
      </c>
      <c r="D140" s="36">
        <v>182.0333333333333</v>
      </c>
      <c r="E140" s="36">
        <v>181.21666666666661</v>
      </c>
      <c r="F140" s="36">
        <v>180.23333333333332</v>
      </c>
      <c r="G140" s="36">
        <v>179.41666666666663</v>
      </c>
      <c r="H140" s="36">
        <v>183.01666666666659</v>
      </c>
      <c r="I140" s="36">
        <v>183.83333333333331</v>
      </c>
      <c r="J140" s="36">
        <v>184.81666666666658</v>
      </c>
      <c r="K140" s="31">
        <v>182.85</v>
      </c>
      <c r="L140" s="31">
        <v>181.05</v>
      </c>
      <c r="M140" s="31">
        <v>7.2372100000000001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3764.8</v>
      </c>
      <c r="D141" s="36">
        <v>3743.5666666666671</v>
      </c>
      <c r="E141" s="36">
        <v>3708.1833333333343</v>
      </c>
      <c r="F141" s="36">
        <v>3651.5666666666671</v>
      </c>
      <c r="G141" s="36">
        <v>3616.1833333333343</v>
      </c>
      <c r="H141" s="36">
        <v>3800.1833333333343</v>
      </c>
      <c r="I141" s="36">
        <v>3835.5666666666666</v>
      </c>
      <c r="J141" s="36">
        <v>3892.1833333333343</v>
      </c>
      <c r="K141" s="31">
        <v>3778.95</v>
      </c>
      <c r="L141" s="31">
        <v>3686.95</v>
      </c>
      <c r="M141" s="31">
        <v>8.2961500000000008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5277.85</v>
      </c>
      <c r="D142" s="36">
        <v>5304.25</v>
      </c>
      <c r="E142" s="36">
        <v>5238.6000000000004</v>
      </c>
      <c r="F142" s="36">
        <v>5199.3500000000004</v>
      </c>
      <c r="G142" s="36">
        <v>5133.7000000000007</v>
      </c>
      <c r="H142" s="36">
        <v>5343.5</v>
      </c>
      <c r="I142" s="36">
        <v>5409.15</v>
      </c>
      <c r="J142" s="36">
        <v>5448.4</v>
      </c>
      <c r="K142" s="31">
        <v>5369.9</v>
      </c>
      <c r="L142" s="31">
        <v>5265</v>
      </c>
      <c r="M142" s="31">
        <v>2.2724899999999999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629.35</v>
      </c>
      <c r="D143" s="36">
        <v>632.93333333333339</v>
      </c>
      <c r="E143" s="36">
        <v>624.76666666666677</v>
      </c>
      <c r="F143" s="36">
        <v>620.18333333333339</v>
      </c>
      <c r="G143" s="36">
        <v>612.01666666666677</v>
      </c>
      <c r="H143" s="36">
        <v>637.51666666666677</v>
      </c>
      <c r="I143" s="36">
        <v>645.68333333333328</v>
      </c>
      <c r="J143" s="36">
        <v>650.26666666666677</v>
      </c>
      <c r="K143" s="31">
        <v>641.1</v>
      </c>
      <c r="L143" s="31">
        <v>628.35</v>
      </c>
      <c r="M143" s="31">
        <v>39.636029999999998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2687.5</v>
      </c>
      <c r="D144" s="36">
        <v>2674.8166666666666</v>
      </c>
      <c r="E144" s="36">
        <v>2622.6833333333334</v>
      </c>
      <c r="F144" s="36">
        <v>2557.8666666666668</v>
      </c>
      <c r="G144" s="36">
        <v>2505.7333333333336</v>
      </c>
      <c r="H144" s="36">
        <v>2739.6333333333332</v>
      </c>
      <c r="I144" s="36">
        <v>2791.7666666666664</v>
      </c>
      <c r="J144" s="36">
        <v>2856.583333333333</v>
      </c>
      <c r="K144" s="31">
        <v>2726.95</v>
      </c>
      <c r="L144" s="31">
        <v>2610</v>
      </c>
      <c r="M144" s="31">
        <v>5.08528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5646.15</v>
      </c>
      <c r="D145" s="36">
        <v>5672.666666666667</v>
      </c>
      <c r="E145" s="36">
        <v>5588.4833333333336</v>
      </c>
      <c r="F145" s="36">
        <v>5530.8166666666666</v>
      </c>
      <c r="G145" s="36">
        <v>5446.6333333333332</v>
      </c>
      <c r="H145" s="36">
        <v>5730.3333333333339</v>
      </c>
      <c r="I145" s="36">
        <v>5814.5166666666664</v>
      </c>
      <c r="J145" s="36">
        <v>5872.1833333333343</v>
      </c>
      <c r="K145" s="31">
        <v>5756.85</v>
      </c>
      <c r="L145" s="31">
        <v>5615</v>
      </c>
      <c r="M145" s="31">
        <v>4.6108099999999999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537.15</v>
      </c>
      <c r="D146" s="36">
        <v>534.26666666666654</v>
      </c>
      <c r="E146" s="36">
        <v>525.48333333333312</v>
      </c>
      <c r="F146" s="36">
        <v>513.81666666666661</v>
      </c>
      <c r="G146" s="36">
        <v>505.03333333333319</v>
      </c>
      <c r="H146" s="36">
        <v>545.93333333333305</v>
      </c>
      <c r="I146" s="36">
        <v>554.71666666666658</v>
      </c>
      <c r="J146" s="36">
        <v>566.38333333333298</v>
      </c>
      <c r="K146" s="31">
        <v>543.04999999999995</v>
      </c>
      <c r="L146" s="31">
        <v>522.6</v>
      </c>
      <c r="M146" s="31">
        <v>30.800799999999999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38.75</v>
      </c>
      <c r="D147" s="36">
        <v>38.733333333333334</v>
      </c>
      <c r="E147" s="36">
        <v>38.516666666666666</v>
      </c>
      <c r="F147" s="36">
        <v>38.283333333333331</v>
      </c>
      <c r="G147" s="36">
        <v>38.066666666666663</v>
      </c>
      <c r="H147" s="36">
        <v>38.966666666666669</v>
      </c>
      <c r="I147" s="36">
        <v>39.183333333333337</v>
      </c>
      <c r="J147" s="36">
        <v>39.416666666666671</v>
      </c>
      <c r="K147" s="31">
        <v>38.950000000000003</v>
      </c>
      <c r="L147" s="31">
        <v>38.5</v>
      </c>
      <c r="M147" s="31">
        <v>137.46261000000001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2589.25</v>
      </c>
      <c r="D148" s="36">
        <v>2600.7333333333331</v>
      </c>
      <c r="E148" s="36">
        <v>2540.5166666666664</v>
      </c>
      <c r="F148" s="36">
        <v>2491.7833333333333</v>
      </c>
      <c r="G148" s="36">
        <v>2431.5666666666666</v>
      </c>
      <c r="H148" s="36">
        <v>2649.4666666666662</v>
      </c>
      <c r="I148" s="36">
        <v>2709.6833333333325</v>
      </c>
      <c r="J148" s="36">
        <v>2758.4166666666661</v>
      </c>
      <c r="K148" s="31">
        <v>2660.95</v>
      </c>
      <c r="L148" s="31">
        <v>2552</v>
      </c>
      <c r="M148" s="31">
        <v>2.2520699999999998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3849.05</v>
      </c>
      <c r="D149" s="36">
        <v>3870.3666666666668</v>
      </c>
      <c r="E149" s="36">
        <v>3820.7333333333336</v>
      </c>
      <c r="F149" s="36">
        <v>3792.416666666667</v>
      </c>
      <c r="G149" s="36">
        <v>3742.7833333333338</v>
      </c>
      <c r="H149" s="36">
        <v>3898.6833333333334</v>
      </c>
      <c r="I149" s="36">
        <v>3948.3166666666666</v>
      </c>
      <c r="J149" s="36">
        <v>3976.6333333333332</v>
      </c>
      <c r="K149" s="31">
        <v>3920</v>
      </c>
      <c r="L149" s="31">
        <v>3842.05</v>
      </c>
      <c r="M149" s="31">
        <v>2.6631399999999998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234.6</v>
      </c>
      <c r="D150" s="36">
        <v>236.4</v>
      </c>
      <c r="E150" s="36">
        <v>231.8</v>
      </c>
      <c r="F150" s="36">
        <v>229</v>
      </c>
      <c r="G150" s="36">
        <v>224.4</v>
      </c>
      <c r="H150" s="36">
        <v>239.20000000000002</v>
      </c>
      <c r="I150" s="36">
        <v>243.79999999999998</v>
      </c>
      <c r="J150" s="36">
        <v>246.60000000000002</v>
      </c>
      <c r="K150" s="31">
        <v>241</v>
      </c>
      <c r="L150" s="31">
        <v>233.6</v>
      </c>
      <c r="M150" s="31">
        <v>4.1220699999999999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522.85</v>
      </c>
      <c r="D151" s="36">
        <v>523.03333333333342</v>
      </c>
      <c r="E151" s="36">
        <v>515.86666666666679</v>
      </c>
      <c r="F151" s="36">
        <v>508.88333333333333</v>
      </c>
      <c r="G151" s="36">
        <v>501.7166666666667</v>
      </c>
      <c r="H151" s="36">
        <v>530.01666666666688</v>
      </c>
      <c r="I151" s="36">
        <v>537.18333333333362</v>
      </c>
      <c r="J151" s="36">
        <v>544.16666666666697</v>
      </c>
      <c r="K151" s="31">
        <v>530.20000000000005</v>
      </c>
      <c r="L151" s="31">
        <v>516.04999999999995</v>
      </c>
      <c r="M151" s="31">
        <v>1.90808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503.7</v>
      </c>
      <c r="D152" s="36">
        <v>503.2</v>
      </c>
      <c r="E152" s="36">
        <v>495.5</v>
      </c>
      <c r="F152" s="36">
        <v>487.3</v>
      </c>
      <c r="G152" s="36">
        <v>479.6</v>
      </c>
      <c r="H152" s="36">
        <v>511.4</v>
      </c>
      <c r="I152" s="36">
        <v>519.09999999999991</v>
      </c>
      <c r="J152" s="36">
        <v>527.29999999999995</v>
      </c>
      <c r="K152" s="31">
        <v>510.9</v>
      </c>
      <c r="L152" s="31">
        <v>495</v>
      </c>
      <c r="M152" s="31">
        <v>6.6672900000000004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1619.45</v>
      </c>
      <c r="D153" s="36">
        <v>1616.1333333333332</v>
      </c>
      <c r="E153" s="36">
        <v>1589.9666666666665</v>
      </c>
      <c r="F153" s="36">
        <v>1560.4833333333333</v>
      </c>
      <c r="G153" s="36">
        <v>1534.3166666666666</v>
      </c>
      <c r="H153" s="36">
        <v>1645.6166666666663</v>
      </c>
      <c r="I153" s="36">
        <v>1671.7833333333333</v>
      </c>
      <c r="J153" s="36">
        <v>1701.2666666666662</v>
      </c>
      <c r="K153" s="31">
        <v>1642.3</v>
      </c>
      <c r="L153" s="31">
        <v>1586.65</v>
      </c>
      <c r="M153" s="31">
        <v>0.65659000000000001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145.35</v>
      </c>
      <c r="D154" s="36">
        <v>145.96666666666667</v>
      </c>
      <c r="E154" s="36">
        <v>144.43333333333334</v>
      </c>
      <c r="F154" s="36">
        <v>143.51666666666668</v>
      </c>
      <c r="G154" s="36">
        <v>141.98333333333335</v>
      </c>
      <c r="H154" s="36">
        <v>146.88333333333333</v>
      </c>
      <c r="I154" s="36">
        <v>148.41666666666669</v>
      </c>
      <c r="J154" s="36">
        <v>149.33333333333331</v>
      </c>
      <c r="K154" s="31">
        <v>147.5</v>
      </c>
      <c r="L154" s="31">
        <v>145.05000000000001</v>
      </c>
      <c r="M154" s="31">
        <v>19.621929999999999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198.75</v>
      </c>
      <c r="D155" s="36">
        <v>199.53333333333333</v>
      </c>
      <c r="E155" s="36">
        <v>196.46666666666667</v>
      </c>
      <c r="F155" s="36">
        <v>194.18333333333334</v>
      </c>
      <c r="G155" s="36">
        <v>191.11666666666667</v>
      </c>
      <c r="H155" s="36">
        <v>201.81666666666666</v>
      </c>
      <c r="I155" s="36">
        <v>204.88333333333333</v>
      </c>
      <c r="J155" s="36">
        <v>207.16666666666666</v>
      </c>
      <c r="K155" s="31">
        <v>202.6</v>
      </c>
      <c r="L155" s="31">
        <v>197.25</v>
      </c>
      <c r="M155" s="31">
        <v>5.3785999999999996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94.35</v>
      </c>
      <c r="D156" s="36">
        <v>95.066666666666663</v>
      </c>
      <c r="E156" s="36">
        <v>93.48333333333332</v>
      </c>
      <c r="F156" s="36">
        <v>92.61666666666666</v>
      </c>
      <c r="G156" s="36">
        <v>91.033333333333317</v>
      </c>
      <c r="H156" s="36">
        <v>95.933333333333323</v>
      </c>
      <c r="I156" s="36">
        <v>97.516666666666666</v>
      </c>
      <c r="J156" s="36">
        <v>98.383333333333326</v>
      </c>
      <c r="K156" s="31">
        <v>96.65</v>
      </c>
      <c r="L156" s="31">
        <v>94.2</v>
      </c>
      <c r="M156" s="31">
        <v>79.978520000000003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926.3</v>
      </c>
      <c r="D157" s="36">
        <v>932.4</v>
      </c>
      <c r="E157" s="36">
        <v>914.05</v>
      </c>
      <c r="F157" s="36">
        <v>901.8</v>
      </c>
      <c r="G157" s="36">
        <v>883.44999999999993</v>
      </c>
      <c r="H157" s="36">
        <v>944.65</v>
      </c>
      <c r="I157" s="36">
        <v>963.00000000000011</v>
      </c>
      <c r="J157" s="36">
        <v>975.25</v>
      </c>
      <c r="K157" s="31">
        <v>950.75</v>
      </c>
      <c r="L157" s="31">
        <v>920.15</v>
      </c>
      <c r="M157" s="31">
        <v>0.57333000000000001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3229.45</v>
      </c>
      <c r="D158" s="36">
        <v>3230.9666666666672</v>
      </c>
      <c r="E158" s="36">
        <v>3209.5333333333342</v>
      </c>
      <c r="F158" s="36">
        <v>3189.6166666666672</v>
      </c>
      <c r="G158" s="36">
        <v>3168.1833333333343</v>
      </c>
      <c r="H158" s="36">
        <v>3250.8833333333341</v>
      </c>
      <c r="I158" s="36">
        <v>3272.3166666666666</v>
      </c>
      <c r="J158" s="36">
        <v>3292.233333333334</v>
      </c>
      <c r="K158" s="31">
        <v>3252.4</v>
      </c>
      <c r="L158" s="31">
        <v>3211.05</v>
      </c>
      <c r="M158" s="31">
        <v>1.77694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281.5</v>
      </c>
      <c r="D159" s="36">
        <v>282.93333333333334</v>
      </c>
      <c r="E159" s="36">
        <v>279.41666666666669</v>
      </c>
      <c r="F159" s="36">
        <v>277.33333333333337</v>
      </c>
      <c r="G159" s="36">
        <v>273.81666666666672</v>
      </c>
      <c r="H159" s="36">
        <v>285.01666666666665</v>
      </c>
      <c r="I159" s="36">
        <v>288.5333333333333</v>
      </c>
      <c r="J159" s="36">
        <v>290.61666666666662</v>
      </c>
      <c r="K159" s="31">
        <v>286.45</v>
      </c>
      <c r="L159" s="31">
        <v>280.85000000000002</v>
      </c>
      <c r="M159" s="31">
        <v>12.538460000000001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405.75</v>
      </c>
      <c r="D160" s="36">
        <v>407.8</v>
      </c>
      <c r="E160" s="36">
        <v>401.45000000000005</v>
      </c>
      <c r="F160" s="36">
        <v>397.15000000000003</v>
      </c>
      <c r="G160" s="36">
        <v>390.80000000000007</v>
      </c>
      <c r="H160" s="36">
        <v>412.1</v>
      </c>
      <c r="I160" s="36">
        <v>418.45000000000005</v>
      </c>
      <c r="J160" s="36">
        <v>422.75</v>
      </c>
      <c r="K160" s="31">
        <v>414.15</v>
      </c>
      <c r="L160" s="31">
        <v>403.5</v>
      </c>
      <c r="M160" s="31">
        <v>1.97299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147.4</v>
      </c>
      <c r="D161" s="36">
        <v>147.26666666666668</v>
      </c>
      <c r="E161" s="36">
        <v>146.48333333333335</v>
      </c>
      <c r="F161" s="36">
        <v>145.56666666666666</v>
      </c>
      <c r="G161" s="36">
        <v>144.78333333333333</v>
      </c>
      <c r="H161" s="36">
        <v>148.18333333333337</v>
      </c>
      <c r="I161" s="36">
        <v>148.96666666666673</v>
      </c>
      <c r="J161" s="36">
        <v>149.88333333333338</v>
      </c>
      <c r="K161" s="31">
        <v>148.05000000000001</v>
      </c>
      <c r="L161" s="31">
        <v>146.35</v>
      </c>
      <c r="M161" s="31">
        <v>61.293889999999998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700.9</v>
      </c>
      <c r="D162" s="36">
        <v>703.30000000000007</v>
      </c>
      <c r="E162" s="36">
        <v>695.60000000000014</v>
      </c>
      <c r="F162" s="36">
        <v>690.30000000000007</v>
      </c>
      <c r="G162" s="36">
        <v>682.60000000000014</v>
      </c>
      <c r="H162" s="36">
        <v>708.60000000000014</v>
      </c>
      <c r="I162" s="36">
        <v>716.30000000000018</v>
      </c>
      <c r="J162" s="36">
        <v>721.60000000000014</v>
      </c>
      <c r="K162" s="31">
        <v>711</v>
      </c>
      <c r="L162" s="31">
        <v>698</v>
      </c>
      <c r="M162" s="31">
        <v>3.0639599999999998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4231.3</v>
      </c>
      <c r="D163" s="36">
        <v>4247.0999999999995</v>
      </c>
      <c r="E163" s="36">
        <v>4209.1999999999989</v>
      </c>
      <c r="F163" s="36">
        <v>4187.0999999999995</v>
      </c>
      <c r="G163" s="36">
        <v>4149.1999999999989</v>
      </c>
      <c r="H163" s="36">
        <v>4269.1999999999989</v>
      </c>
      <c r="I163" s="36">
        <v>4307.0999999999985</v>
      </c>
      <c r="J163" s="36">
        <v>4329.1999999999989</v>
      </c>
      <c r="K163" s="31">
        <v>4285</v>
      </c>
      <c r="L163" s="31">
        <v>4225</v>
      </c>
      <c r="M163" s="31">
        <v>0.18237999999999999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924.5</v>
      </c>
      <c r="D164" s="36">
        <v>922.31666666666661</v>
      </c>
      <c r="E164" s="36">
        <v>916.18333333333317</v>
      </c>
      <c r="F164" s="36">
        <v>907.86666666666656</v>
      </c>
      <c r="G164" s="36">
        <v>901.73333333333312</v>
      </c>
      <c r="H164" s="36">
        <v>930.63333333333321</v>
      </c>
      <c r="I164" s="36">
        <v>936.76666666666665</v>
      </c>
      <c r="J164" s="36">
        <v>945.08333333333326</v>
      </c>
      <c r="K164" s="31">
        <v>928.45</v>
      </c>
      <c r="L164" s="31">
        <v>914</v>
      </c>
      <c r="M164" s="31">
        <v>2.3228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199.9</v>
      </c>
      <c r="D165" s="36">
        <v>201</v>
      </c>
      <c r="E165" s="36">
        <v>198</v>
      </c>
      <c r="F165" s="36">
        <v>196.1</v>
      </c>
      <c r="G165" s="36">
        <v>193.1</v>
      </c>
      <c r="H165" s="36">
        <v>202.9</v>
      </c>
      <c r="I165" s="36">
        <v>205.9</v>
      </c>
      <c r="J165" s="36">
        <v>207.8</v>
      </c>
      <c r="K165" s="31">
        <v>204</v>
      </c>
      <c r="L165" s="31">
        <v>199.1</v>
      </c>
      <c r="M165" s="31">
        <v>6.4707800000000004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170.35</v>
      </c>
      <c r="D166" s="36">
        <v>170.76666666666665</v>
      </c>
      <c r="E166" s="36">
        <v>168.5333333333333</v>
      </c>
      <c r="F166" s="36">
        <v>166.71666666666664</v>
      </c>
      <c r="G166" s="36">
        <v>164.48333333333329</v>
      </c>
      <c r="H166" s="36">
        <v>172.58333333333331</v>
      </c>
      <c r="I166" s="36">
        <v>174.81666666666666</v>
      </c>
      <c r="J166" s="36">
        <v>176.63333333333333</v>
      </c>
      <c r="K166" s="31">
        <v>173</v>
      </c>
      <c r="L166" s="31">
        <v>168.95</v>
      </c>
      <c r="M166" s="31">
        <v>15.475239999999999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786.25</v>
      </c>
      <c r="D167" s="36">
        <v>793.36666666666667</v>
      </c>
      <c r="E167" s="36">
        <v>775.73333333333335</v>
      </c>
      <c r="F167" s="36">
        <v>765.2166666666667</v>
      </c>
      <c r="G167" s="36">
        <v>747.58333333333337</v>
      </c>
      <c r="H167" s="36">
        <v>803.88333333333333</v>
      </c>
      <c r="I167" s="36">
        <v>821.51666666666677</v>
      </c>
      <c r="J167" s="36">
        <v>832.0333333333333</v>
      </c>
      <c r="K167" s="31">
        <v>811</v>
      </c>
      <c r="L167" s="31">
        <v>782.85</v>
      </c>
      <c r="M167" s="31">
        <v>1.4799100000000001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366.5</v>
      </c>
      <c r="D168" s="36">
        <v>367.75</v>
      </c>
      <c r="E168" s="36">
        <v>361.85</v>
      </c>
      <c r="F168" s="36">
        <v>357.20000000000005</v>
      </c>
      <c r="G168" s="36">
        <v>351.30000000000007</v>
      </c>
      <c r="H168" s="36">
        <v>372.4</v>
      </c>
      <c r="I168" s="36">
        <v>378.29999999999995</v>
      </c>
      <c r="J168" s="36">
        <v>382.94999999999993</v>
      </c>
      <c r="K168" s="31">
        <v>373.65</v>
      </c>
      <c r="L168" s="31">
        <v>363.1</v>
      </c>
      <c r="M168" s="31">
        <v>14.107749999999999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171.65</v>
      </c>
      <c r="D169" s="36">
        <v>171.48333333333335</v>
      </c>
      <c r="E169" s="36">
        <v>170.26666666666671</v>
      </c>
      <c r="F169" s="36">
        <v>168.88333333333335</v>
      </c>
      <c r="G169" s="36">
        <v>167.66666666666671</v>
      </c>
      <c r="H169" s="36">
        <v>172.8666666666667</v>
      </c>
      <c r="I169" s="36">
        <v>174.08333333333334</v>
      </c>
      <c r="J169" s="36">
        <v>175.4666666666667</v>
      </c>
      <c r="K169" s="31">
        <v>172.7</v>
      </c>
      <c r="L169" s="31">
        <v>170.1</v>
      </c>
      <c r="M169" s="31">
        <v>47.116129999999998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1058.8</v>
      </c>
      <c r="D170" s="36">
        <v>1061.5833333333333</v>
      </c>
      <c r="E170" s="36">
        <v>1053.2166666666665</v>
      </c>
      <c r="F170" s="36">
        <v>1047.6333333333332</v>
      </c>
      <c r="G170" s="36">
        <v>1039.2666666666664</v>
      </c>
      <c r="H170" s="36">
        <v>1067.1666666666665</v>
      </c>
      <c r="I170" s="36">
        <v>1075.5333333333333</v>
      </c>
      <c r="J170" s="36">
        <v>1081.1166666666666</v>
      </c>
      <c r="K170" s="31">
        <v>1069.95</v>
      </c>
      <c r="L170" s="31">
        <v>1056</v>
      </c>
      <c r="M170" s="31">
        <v>0.18804000000000001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124.5</v>
      </c>
      <c r="D171" s="36">
        <v>124.7</v>
      </c>
      <c r="E171" s="36">
        <v>123.7</v>
      </c>
      <c r="F171" s="36">
        <v>122.9</v>
      </c>
      <c r="G171" s="36">
        <v>121.9</v>
      </c>
      <c r="H171" s="36">
        <v>125.5</v>
      </c>
      <c r="I171" s="36">
        <v>126.5</v>
      </c>
      <c r="J171" s="36">
        <v>127.3</v>
      </c>
      <c r="K171" s="31">
        <v>125.7</v>
      </c>
      <c r="L171" s="31">
        <v>123.9</v>
      </c>
      <c r="M171" s="31">
        <v>70.375450000000001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2816.05</v>
      </c>
      <c r="D172" s="36">
        <v>2821.0166666666664</v>
      </c>
      <c r="E172" s="36">
        <v>2795.0333333333328</v>
      </c>
      <c r="F172" s="36">
        <v>2774.0166666666664</v>
      </c>
      <c r="G172" s="36">
        <v>2748.0333333333328</v>
      </c>
      <c r="H172" s="36">
        <v>2842.0333333333328</v>
      </c>
      <c r="I172" s="36">
        <v>2868.0166666666664</v>
      </c>
      <c r="J172" s="36">
        <v>2889.0333333333328</v>
      </c>
      <c r="K172" s="31">
        <v>2847</v>
      </c>
      <c r="L172" s="31">
        <v>2800</v>
      </c>
      <c r="M172" s="31">
        <v>0.57147000000000003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3332.15</v>
      </c>
      <c r="D173" s="36">
        <v>3296.7666666666664</v>
      </c>
      <c r="E173" s="36">
        <v>3225.3833333333328</v>
      </c>
      <c r="F173" s="36">
        <v>3118.6166666666663</v>
      </c>
      <c r="G173" s="36">
        <v>3047.2333333333327</v>
      </c>
      <c r="H173" s="36">
        <v>3403.5333333333328</v>
      </c>
      <c r="I173" s="36">
        <v>3474.9166666666661</v>
      </c>
      <c r="J173" s="36">
        <v>3581.6833333333329</v>
      </c>
      <c r="K173" s="31">
        <v>3368.15</v>
      </c>
      <c r="L173" s="31">
        <v>3190</v>
      </c>
      <c r="M173" s="31">
        <v>0.24442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307.10000000000002</v>
      </c>
      <c r="D174" s="36">
        <v>295.59999999999997</v>
      </c>
      <c r="E174" s="36">
        <v>275.19999999999993</v>
      </c>
      <c r="F174" s="36">
        <v>243.29999999999995</v>
      </c>
      <c r="G174" s="36">
        <v>222.89999999999992</v>
      </c>
      <c r="H174" s="36">
        <v>327.49999999999994</v>
      </c>
      <c r="I174" s="36">
        <v>347.89999999999992</v>
      </c>
      <c r="J174" s="36">
        <v>379.79999999999995</v>
      </c>
      <c r="K174" s="31">
        <v>316</v>
      </c>
      <c r="L174" s="31">
        <v>263.7</v>
      </c>
      <c r="M174" s="31">
        <v>243.75853000000001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1756.5</v>
      </c>
      <c r="D175" s="36">
        <v>1761.3999999999999</v>
      </c>
      <c r="E175" s="36">
        <v>1705.0999999999997</v>
      </c>
      <c r="F175" s="36">
        <v>1653.6999999999998</v>
      </c>
      <c r="G175" s="36">
        <v>1597.3999999999996</v>
      </c>
      <c r="H175" s="36">
        <v>1812.7999999999997</v>
      </c>
      <c r="I175" s="36">
        <v>1869.1</v>
      </c>
      <c r="J175" s="36">
        <v>1920.4999999999998</v>
      </c>
      <c r="K175" s="31">
        <v>1817.7</v>
      </c>
      <c r="L175" s="31">
        <v>1710</v>
      </c>
      <c r="M175" s="31">
        <v>15.23081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1644.75</v>
      </c>
      <c r="D176" s="36">
        <v>1657.75</v>
      </c>
      <c r="E176" s="36">
        <v>1609.5</v>
      </c>
      <c r="F176" s="36">
        <v>1574.25</v>
      </c>
      <c r="G176" s="36">
        <v>1526</v>
      </c>
      <c r="H176" s="36">
        <v>1693</v>
      </c>
      <c r="I176" s="36">
        <v>1741.25</v>
      </c>
      <c r="J176" s="36">
        <v>1776.5</v>
      </c>
      <c r="K176" s="31">
        <v>1706</v>
      </c>
      <c r="L176" s="31">
        <v>1622.5</v>
      </c>
      <c r="M176" s="31">
        <v>1.5871599999999999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786.9</v>
      </c>
      <c r="D177" s="36">
        <v>787.96666666666658</v>
      </c>
      <c r="E177" s="36">
        <v>776.13333333333321</v>
      </c>
      <c r="F177" s="36">
        <v>765.36666666666667</v>
      </c>
      <c r="G177" s="36">
        <v>753.5333333333333</v>
      </c>
      <c r="H177" s="36">
        <v>798.73333333333312</v>
      </c>
      <c r="I177" s="36">
        <v>810.56666666666638</v>
      </c>
      <c r="J177" s="36">
        <v>821.33333333333303</v>
      </c>
      <c r="K177" s="31">
        <v>799.8</v>
      </c>
      <c r="L177" s="31">
        <v>777.2</v>
      </c>
      <c r="M177" s="31">
        <v>17.990880000000001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903.15</v>
      </c>
      <c r="D178" s="36">
        <v>901.5</v>
      </c>
      <c r="E178" s="36">
        <v>894.7</v>
      </c>
      <c r="F178" s="36">
        <v>886.25</v>
      </c>
      <c r="G178" s="36">
        <v>879.45</v>
      </c>
      <c r="H178" s="36">
        <v>909.95</v>
      </c>
      <c r="I178" s="36">
        <v>916.75</v>
      </c>
      <c r="J178" s="36">
        <v>925.2</v>
      </c>
      <c r="K178" s="31">
        <v>908.3</v>
      </c>
      <c r="L178" s="31">
        <v>893.05</v>
      </c>
      <c r="M178" s="31">
        <v>1.0219800000000001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1536.15</v>
      </c>
      <c r="D179" s="36">
        <v>1545.2833333333335</v>
      </c>
      <c r="E179" s="36">
        <v>1522.0666666666671</v>
      </c>
      <c r="F179" s="36">
        <v>1507.9833333333336</v>
      </c>
      <c r="G179" s="36">
        <v>1484.7666666666671</v>
      </c>
      <c r="H179" s="36">
        <v>1559.366666666667</v>
      </c>
      <c r="I179" s="36">
        <v>1582.5833333333337</v>
      </c>
      <c r="J179" s="36">
        <v>1596.666666666667</v>
      </c>
      <c r="K179" s="31">
        <v>1568.5</v>
      </c>
      <c r="L179" s="31">
        <v>1531.2</v>
      </c>
      <c r="M179" s="31">
        <v>1.37921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60.35</v>
      </c>
      <c r="D180" s="36">
        <v>59.433333333333337</v>
      </c>
      <c r="E180" s="36">
        <v>57.966666666666676</v>
      </c>
      <c r="F180" s="36">
        <v>55.583333333333336</v>
      </c>
      <c r="G180" s="36">
        <v>54.116666666666674</v>
      </c>
      <c r="H180" s="36">
        <v>61.816666666666677</v>
      </c>
      <c r="I180" s="36">
        <v>63.283333333333346</v>
      </c>
      <c r="J180" s="36">
        <v>65.666666666666686</v>
      </c>
      <c r="K180" s="31">
        <v>60.9</v>
      </c>
      <c r="L180" s="31">
        <v>57.05</v>
      </c>
      <c r="M180" s="31">
        <v>226.78149999999999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1273.25</v>
      </c>
      <c r="D181" s="36">
        <v>1270.7833333333333</v>
      </c>
      <c r="E181" s="36">
        <v>1256.8166666666666</v>
      </c>
      <c r="F181" s="36">
        <v>1240.3833333333332</v>
      </c>
      <c r="G181" s="36">
        <v>1226.4166666666665</v>
      </c>
      <c r="H181" s="36">
        <v>1287.2166666666667</v>
      </c>
      <c r="I181" s="36">
        <v>1301.1833333333334</v>
      </c>
      <c r="J181" s="36">
        <v>1317.6166666666668</v>
      </c>
      <c r="K181" s="31">
        <v>1284.75</v>
      </c>
      <c r="L181" s="31">
        <v>1254.3499999999999</v>
      </c>
      <c r="M181" s="31">
        <v>0.59111999999999998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2033.25</v>
      </c>
      <c r="D182" s="36">
        <v>2046.8999999999999</v>
      </c>
      <c r="E182" s="36">
        <v>2011.3999999999996</v>
      </c>
      <c r="F182" s="36">
        <v>1989.5499999999997</v>
      </c>
      <c r="G182" s="36">
        <v>1954.0499999999995</v>
      </c>
      <c r="H182" s="36">
        <v>2068.75</v>
      </c>
      <c r="I182" s="36">
        <v>2104.25</v>
      </c>
      <c r="J182" s="36">
        <v>2126.1</v>
      </c>
      <c r="K182" s="31">
        <v>2082.4</v>
      </c>
      <c r="L182" s="31">
        <v>2025.05</v>
      </c>
      <c r="M182" s="31">
        <v>0.64956000000000003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496.55</v>
      </c>
      <c r="D183" s="36">
        <v>499.36666666666673</v>
      </c>
      <c r="E183" s="36">
        <v>491.38333333333344</v>
      </c>
      <c r="F183" s="36">
        <v>486.2166666666667</v>
      </c>
      <c r="G183" s="36">
        <v>478.23333333333341</v>
      </c>
      <c r="H183" s="36">
        <v>504.53333333333347</v>
      </c>
      <c r="I183" s="36">
        <v>512.51666666666665</v>
      </c>
      <c r="J183" s="36">
        <v>517.68333333333351</v>
      </c>
      <c r="K183" s="31">
        <v>507.35</v>
      </c>
      <c r="L183" s="31">
        <v>494.2</v>
      </c>
      <c r="M183" s="31">
        <v>2.08744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1009.5</v>
      </c>
      <c r="D184" s="36">
        <v>1009.4666666666667</v>
      </c>
      <c r="E184" s="36">
        <v>1003.2333333333333</v>
      </c>
      <c r="F184" s="36">
        <v>996.9666666666667</v>
      </c>
      <c r="G184" s="36">
        <v>990.73333333333335</v>
      </c>
      <c r="H184" s="36">
        <v>1015.7333333333333</v>
      </c>
      <c r="I184" s="36">
        <v>1021.9666666666667</v>
      </c>
      <c r="J184" s="36">
        <v>1028.2333333333333</v>
      </c>
      <c r="K184" s="31">
        <v>1015.7</v>
      </c>
      <c r="L184" s="31">
        <v>1003.2</v>
      </c>
      <c r="M184" s="31">
        <v>7.2042799999999998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660</v>
      </c>
      <c r="D185" s="36">
        <v>661.9</v>
      </c>
      <c r="E185" s="36">
        <v>654.09999999999991</v>
      </c>
      <c r="F185" s="36">
        <v>648.19999999999993</v>
      </c>
      <c r="G185" s="36">
        <v>640.39999999999986</v>
      </c>
      <c r="H185" s="36">
        <v>667.8</v>
      </c>
      <c r="I185" s="36">
        <v>675.59999999999991</v>
      </c>
      <c r="J185" s="36">
        <v>681.5</v>
      </c>
      <c r="K185" s="31">
        <v>669.7</v>
      </c>
      <c r="L185" s="31">
        <v>656</v>
      </c>
      <c r="M185" s="31">
        <v>2.1349499999999999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1841.05</v>
      </c>
      <c r="D186" s="36">
        <v>1845.8999999999999</v>
      </c>
      <c r="E186" s="36">
        <v>1827.3499999999997</v>
      </c>
      <c r="F186" s="36">
        <v>1813.6499999999999</v>
      </c>
      <c r="G186" s="36">
        <v>1795.0999999999997</v>
      </c>
      <c r="H186" s="36">
        <v>1859.5999999999997</v>
      </c>
      <c r="I186" s="36">
        <v>1878.1499999999999</v>
      </c>
      <c r="J186" s="36">
        <v>1891.8499999999997</v>
      </c>
      <c r="K186" s="31">
        <v>1864.45</v>
      </c>
      <c r="L186" s="31">
        <v>1832.2</v>
      </c>
      <c r="M186" s="31">
        <v>2.5592899999999998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387.2</v>
      </c>
      <c r="D187" s="36">
        <v>382.75</v>
      </c>
      <c r="E187" s="36">
        <v>375.55</v>
      </c>
      <c r="F187" s="36">
        <v>363.90000000000003</v>
      </c>
      <c r="G187" s="36">
        <v>356.70000000000005</v>
      </c>
      <c r="H187" s="36">
        <v>394.4</v>
      </c>
      <c r="I187" s="36">
        <v>401.6</v>
      </c>
      <c r="J187" s="36">
        <v>413.24999999999994</v>
      </c>
      <c r="K187" s="31">
        <v>389.95</v>
      </c>
      <c r="L187" s="31">
        <v>371.1</v>
      </c>
      <c r="M187" s="31">
        <v>78.346850000000003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474.85</v>
      </c>
      <c r="D188" s="36">
        <v>477.33333333333331</v>
      </c>
      <c r="E188" s="36">
        <v>471.51666666666665</v>
      </c>
      <c r="F188" s="36">
        <v>468.18333333333334</v>
      </c>
      <c r="G188" s="36">
        <v>462.36666666666667</v>
      </c>
      <c r="H188" s="36">
        <v>480.66666666666663</v>
      </c>
      <c r="I188" s="36">
        <v>486.48333333333335</v>
      </c>
      <c r="J188" s="36">
        <v>489.81666666666661</v>
      </c>
      <c r="K188" s="31">
        <v>483.15</v>
      </c>
      <c r="L188" s="31">
        <v>474</v>
      </c>
      <c r="M188" s="31">
        <v>2.8611900000000001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1949.4</v>
      </c>
      <c r="D189" s="36">
        <v>1954.7666666666667</v>
      </c>
      <c r="E189" s="36">
        <v>1940.0833333333333</v>
      </c>
      <c r="F189" s="36">
        <v>1930.7666666666667</v>
      </c>
      <c r="G189" s="36">
        <v>1916.0833333333333</v>
      </c>
      <c r="H189" s="36">
        <v>1964.0833333333333</v>
      </c>
      <c r="I189" s="36">
        <v>1978.7666666666667</v>
      </c>
      <c r="J189" s="36">
        <v>1988.0833333333333</v>
      </c>
      <c r="K189" s="31">
        <v>1969.45</v>
      </c>
      <c r="L189" s="31">
        <v>1945.45</v>
      </c>
      <c r="M189" s="31">
        <v>1.68018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827</v>
      </c>
      <c r="D190" s="36">
        <v>826.43333333333339</v>
      </c>
      <c r="E190" s="36">
        <v>816.26666666666677</v>
      </c>
      <c r="F190" s="36">
        <v>805.53333333333342</v>
      </c>
      <c r="G190" s="36">
        <v>795.36666666666679</v>
      </c>
      <c r="H190" s="36">
        <v>837.16666666666674</v>
      </c>
      <c r="I190" s="36">
        <v>847.33333333333326</v>
      </c>
      <c r="J190" s="36">
        <v>858.06666666666672</v>
      </c>
      <c r="K190" s="31">
        <v>836.6</v>
      </c>
      <c r="L190" s="31">
        <v>815.7</v>
      </c>
      <c r="M190" s="31">
        <v>3.5072399999999999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340.45</v>
      </c>
      <c r="D191" s="36">
        <v>340.15</v>
      </c>
      <c r="E191" s="36">
        <v>337.4</v>
      </c>
      <c r="F191" s="36">
        <v>334.35</v>
      </c>
      <c r="G191" s="36">
        <v>331.6</v>
      </c>
      <c r="H191" s="36">
        <v>343.19999999999993</v>
      </c>
      <c r="I191" s="36">
        <v>345.94999999999993</v>
      </c>
      <c r="J191" s="36">
        <v>348.99999999999989</v>
      </c>
      <c r="K191" s="31">
        <v>342.9</v>
      </c>
      <c r="L191" s="31">
        <v>337.1</v>
      </c>
      <c r="M191" s="31">
        <v>1.93564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2110.35</v>
      </c>
      <c r="D192" s="36">
        <v>2105.6333333333337</v>
      </c>
      <c r="E192" s="36">
        <v>2093.2666666666673</v>
      </c>
      <c r="F192" s="36">
        <v>2076.1833333333338</v>
      </c>
      <c r="G192" s="36">
        <v>2063.8166666666675</v>
      </c>
      <c r="H192" s="36">
        <v>2122.7166666666672</v>
      </c>
      <c r="I192" s="36">
        <v>2135.083333333333</v>
      </c>
      <c r="J192" s="36">
        <v>2152.166666666667</v>
      </c>
      <c r="K192" s="31">
        <v>2118</v>
      </c>
      <c r="L192" s="31">
        <v>2088.5500000000002</v>
      </c>
      <c r="M192" s="31">
        <v>0.29552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718.3</v>
      </c>
      <c r="D193" s="36">
        <v>721.76666666666677</v>
      </c>
      <c r="E193" s="36">
        <v>707.53333333333353</v>
      </c>
      <c r="F193" s="36">
        <v>696.76666666666677</v>
      </c>
      <c r="G193" s="36">
        <v>682.53333333333353</v>
      </c>
      <c r="H193" s="36">
        <v>732.53333333333353</v>
      </c>
      <c r="I193" s="36">
        <v>746.76666666666688</v>
      </c>
      <c r="J193" s="36">
        <v>757.53333333333353</v>
      </c>
      <c r="K193" s="31">
        <v>736</v>
      </c>
      <c r="L193" s="31">
        <v>711</v>
      </c>
      <c r="M193" s="31">
        <v>0.92835999999999996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360.35</v>
      </c>
      <c r="D194" s="36">
        <v>361.16666666666669</v>
      </c>
      <c r="E194" s="36">
        <v>355.53333333333336</v>
      </c>
      <c r="F194" s="36">
        <v>350.7166666666667</v>
      </c>
      <c r="G194" s="36">
        <v>345.08333333333337</v>
      </c>
      <c r="H194" s="36">
        <v>365.98333333333335</v>
      </c>
      <c r="I194" s="36">
        <v>371.61666666666667</v>
      </c>
      <c r="J194" s="36">
        <v>376.43333333333334</v>
      </c>
      <c r="K194" s="31">
        <v>366.8</v>
      </c>
      <c r="L194" s="31">
        <v>356.35</v>
      </c>
      <c r="M194" s="31">
        <v>1.8612200000000001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2867.45</v>
      </c>
      <c r="D195" s="36">
        <v>2842.2166666666667</v>
      </c>
      <c r="E195" s="36">
        <v>2796.5833333333335</v>
      </c>
      <c r="F195" s="36">
        <v>2725.7166666666667</v>
      </c>
      <c r="G195" s="36">
        <v>2680.0833333333335</v>
      </c>
      <c r="H195" s="36">
        <v>2913.0833333333335</v>
      </c>
      <c r="I195" s="36">
        <v>2958.7166666666667</v>
      </c>
      <c r="J195" s="36">
        <v>3029.5833333333335</v>
      </c>
      <c r="K195" s="31">
        <v>2887.85</v>
      </c>
      <c r="L195" s="31">
        <v>2771.35</v>
      </c>
      <c r="M195" s="31">
        <v>1.3404100000000001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425.55</v>
      </c>
      <c r="D196" s="36">
        <v>427.11666666666662</v>
      </c>
      <c r="E196" s="36">
        <v>423.43333333333322</v>
      </c>
      <c r="F196" s="36">
        <v>421.31666666666661</v>
      </c>
      <c r="G196" s="36">
        <v>417.63333333333321</v>
      </c>
      <c r="H196" s="36">
        <v>429.23333333333323</v>
      </c>
      <c r="I196" s="36">
        <v>432.91666666666663</v>
      </c>
      <c r="J196" s="36">
        <v>435.03333333333325</v>
      </c>
      <c r="K196" s="31">
        <v>430.8</v>
      </c>
      <c r="L196" s="31">
        <v>425</v>
      </c>
      <c r="M196" s="31">
        <v>3.79765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693.15</v>
      </c>
      <c r="D197" s="36">
        <v>697.06666666666661</v>
      </c>
      <c r="E197" s="36">
        <v>687.18333333333317</v>
      </c>
      <c r="F197" s="36">
        <v>681.21666666666658</v>
      </c>
      <c r="G197" s="36">
        <v>671.33333333333314</v>
      </c>
      <c r="H197" s="36">
        <v>703.03333333333319</v>
      </c>
      <c r="I197" s="36">
        <v>712.91666666666663</v>
      </c>
      <c r="J197" s="36">
        <v>718.88333333333321</v>
      </c>
      <c r="K197" s="31">
        <v>706.95</v>
      </c>
      <c r="L197" s="31">
        <v>691.1</v>
      </c>
      <c r="M197" s="31">
        <v>4.5494300000000001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136.75</v>
      </c>
      <c r="D198" s="36">
        <v>137.45000000000002</v>
      </c>
      <c r="E198" s="36">
        <v>134.20000000000005</v>
      </c>
      <c r="F198" s="36">
        <v>131.65000000000003</v>
      </c>
      <c r="G198" s="36">
        <v>128.40000000000006</v>
      </c>
      <c r="H198" s="36">
        <v>140.00000000000003</v>
      </c>
      <c r="I198" s="36">
        <v>143.24999999999997</v>
      </c>
      <c r="J198" s="36">
        <v>145.80000000000001</v>
      </c>
      <c r="K198" s="31">
        <v>140.69999999999999</v>
      </c>
      <c r="L198" s="31">
        <v>134.9</v>
      </c>
      <c r="M198" s="31">
        <v>22.512129999999999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182.3</v>
      </c>
      <c r="D199" s="36">
        <v>182.46666666666667</v>
      </c>
      <c r="E199" s="36">
        <v>181.08333333333334</v>
      </c>
      <c r="F199" s="36">
        <v>179.86666666666667</v>
      </c>
      <c r="G199" s="36">
        <v>178.48333333333335</v>
      </c>
      <c r="H199" s="36">
        <v>183.68333333333334</v>
      </c>
      <c r="I199" s="36">
        <v>185.06666666666666</v>
      </c>
      <c r="J199" s="36">
        <v>186.28333333333333</v>
      </c>
      <c r="K199" s="31">
        <v>183.85</v>
      </c>
      <c r="L199" s="31">
        <v>181.25</v>
      </c>
      <c r="M199" s="31">
        <v>13.74957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277.95</v>
      </c>
      <c r="D200" s="36">
        <v>277.66666666666669</v>
      </c>
      <c r="E200" s="36">
        <v>275.08333333333337</v>
      </c>
      <c r="F200" s="36">
        <v>272.2166666666667</v>
      </c>
      <c r="G200" s="36">
        <v>269.63333333333338</v>
      </c>
      <c r="H200" s="36">
        <v>280.53333333333336</v>
      </c>
      <c r="I200" s="36">
        <v>283.11666666666673</v>
      </c>
      <c r="J200" s="36">
        <v>285.98333333333335</v>
      </c>
      <c r="K200" s="31">
        <v>280.25</v>
      </c>
      <c r="L200" s="31">
        <v>274.8</v>
      </c>
      <c r="M200" s="31">
        <v>5.4298599999999997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1559.85</v>
      </c>
      <c r="D201" s="36">
        <v>1569.9333333333334</v>
      </c>
      <c r="E201" s="36">
        <v>1543.9166666666667</v>
      </c>
      <c r="F201" s="36">
        <v>1527.9833333333333</v>
      </c>
      <c r="G201" s="36">
        <v>1501.9666666666667</v>
      </c>
      <c r="H201" s="36">
        <v>1585.8666666666668</v>
      </c>
      <c r="I201" s="36">
        <v>1611.8833333333332</v>
      </c>
      <c r="J201" s="36">
        <v>1627.8166666666668</v>
      </c>
      <c r="K201" s="31">
        <v>1595.95</v>
      </c>
      <c r="L201" s="31">
        <v>1554</v>
      </c>
      <c r="M201" s="31">
        <v>0.92964999999999998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832.35</v>
      </c>
      <c r="D202" s="36">
        <v>835.16666666666663</v>
      </c>
      <c r="E202" s="36">
        <v>827.48333333333323</v>
      </c>
      <c r="F202" s="36">
        <v>822.61666666666656</v>
      </c>
      <c r="G202" s="36">
        <v>814.93333333333317</v>
      </c>
      <c r="H202" s="36">
        <v>840.0333333333333</v>
      </c>
      <c r="I202" s="36">
        <v>847.7166666666667</v>
      </c>
      <c r="J202" s="36">
        <v>852.58333333333337</v>
      </c>
      <c r="K202" s="31">
        <v>842.85</v>
      </c>
      <c r="L202" s="31">
        <v>830.3</v>
      </c>
      <c r="M202" s="31">
        <v>1.2950600000000001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1294.3</v>
      </c>
      <c r="D203" s="36">
        <v>1295.0333333333331</v>
      </c>
      <c r="E203" s="36">
        <v>1284.9666666666662</v>
      </c>
      <c r="F203" s="36">
        <v>1275.6333333333332</v>
      </c>
      <c r="G203" s="36">
        <v>1265.5666666666664</v>
      </c>
      <c r="H203" s="36">
        <v>1304.3666666666661</v>
      </c>
      <c r="I203" s="36">
        <v>1314.4333333333332</v>
      </c>
      <c r="J203" s="36">
        <v>1323.766666666666</v>
      </c>
      <c r="K203" s="31">
        <v>1305.0999999999999</v>
      </c>
      <c r="L203" s="31">
        <v>1285.7</v>
      </c>
      <c r="M203" s="31">
        <v>4.7160000000000002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1309.1500000000001</v>
      </c>
      <c r="D204" s="36">
        <v>1315.8166666666668</v>
      </c>
      <c r="E204" s="36">
        <v>1298.9833333333336</v>
      </c>
      <c r="F204" s="36">
        <v>1288.8166666666668</v>
      </c>
      <c r="G204" s="36">
        <v>1271.9833333333336</v>
      </c>
      <c r="H204" s="36">
        <v>1325.9833333333336</v>
      </c>
      <c r="I204" s="36">
        <v>1342.8166666666671</v>
      </c>
      <c r="J204" s="36">
        <v>1352.9833333333336</v>
      </c>
      <c r="K204" s="31">
        <v>1332.65</v>
      </c>
      <c r="L204" s="31">
        <v>1305.6500000000001</v>
      </c>
      <c r="M204" s="31">
        <v>17.959330000000001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2841.55</v>
      </c>
      <c r="D205" s="36">
        <v>2856.4166666666665</v>
      </c>
      <c r="E205" s="36">
        <v>2817.833333333333</v>
      </c>
      <c r="F205" s="36">
        <v>2794.1166666666663</v>
      </c>
      <c r="G205" s="36">
        <v>2755.5333333333328</v>
      </c>
      <c r="H205" s="36">
        <v>2880.1333333333332</v>
      </c>
      <c r="I205" s="36">
        <v>2918.7166666666662</v>
      </c>
      <c r="J205" s="36">
        <v>2942.4333333333334</v>
      </c>
      <c r="K205" s="31">
        <v>2895</v>
      </c>
      <c r="L205" s="31">
        <v>2832.7</v>
      </c>
      <c r="M205" s="31">
        <v>2.4614600000000002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1532.1</v>
      </c>
      <c r="D206" s="36">
        <v>1528.3666666666668</v>
      </c>
      <c r="E206" s="36">
        <v>1523.5833333333335</v>
      </c>
      <c r="F206" s="36">
        <v>1515.0666666666666</v>
      </c>
      <c r="G206" s="36">
        <v>1510.2833333333333</v>
      </c>
      <c r="H206" s="36">
        <v>1536.8833333333337</v>
      </c>
      <c r="I206" s="36">
        <v>1541.666666666667</v>
      </c>
      <c r="J206" s="36">
        <v>1550.1833333333338</v>
      </c>
      <c r="K206" s="31">
        <v>1533.15</v>
      </c>
      <c r="L206" s="31">
        <v>1519.85</v>
      </c>
      <c r="M206" s="31">
        <v>82.345960000000005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668</v>
      </c>
      <c r="D207" s="36">
        <v>667.76666666666665</v>
      </c>
      <c r="E207" s="36">
        <v>663.2833333333333</v>
      </c>
      <c r="F207" s="36">
        <v>658.56666666666661</v>
      </c>
      <c r="G207" s="36">
        <v>654.08333333333326</v>
      </c>
      <c r="H207" s="36">
        <v>672.48333333333335</v>
      </c>
      <c r="I207" s="36">
        <v>676.9666666666667</v>
      </c>
      <c r="J207" s="36">
        <v>681.68333333333339</v>
      </c>
      <c r="K207" s="31">
        <v>672.25</v>
      </c>
      <c r="L207" s="31">
        <v>663.05</v>
      </c>
      <c r="M207" s="31">
        <v>15.11079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3548.6</v>
      </c>
      <c r="D208" s="36">
        <v>3553.7166666666667</v>
      </c>
      <c r="E208" s="36">
        <v>3527.6333333333332</v>
      </c>
      <c r="F208" s="36">
        <v>3506.6666666666665</v>
      </c>
      <c r="G208" s="36">
        <v>3480.583333333333</v>
      </c>
      <c r="H208" s="36">
        <v>3574.6833333333334</v>
      </c>
      <c r="I208" s="36">
        <v>3600.7666666666664</v>
      </c>
      <c r="J208" s="36">
        <v>3621.7333333333336</v>
      </c>
      <c r="K208" s="31">
        <v>3579.8</v>
      </c>
      <c r="L208" s="31">
        <v>3532.75</v>
      </c>
      <c r="M208" s="31">
        <v>5.14405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66.75</v>
      </c>
      <c r="D209" s="36">
        <v>67.166666666666671</v>
      </c>
      <c r="E209" s="36">
        <v>66.13333333333334</v>
      </c>
      <c r="F209" s="36">
        <v>65.516666666666666</v>
      </c>
      <c r="G209" s="36">
        <v>64.483333333333334</v>
      </c>
      <c r="H209" s="36">
        <v>67.783333333333346</v>
      </c>
      <c r="I209" s="36">
        <v>68.816666666666677</v>
      </c>
      <c r="J209" s="36">
        <v>69.433333333333351</v>
      </c>
      <c r="K209" s="31">
        <v>68.2</v>
      </c>
      <c r="L209" s="31">
        <v>66.55</v>
      </c>
      <c r="M209" s="31">
        <v>45.597430000000003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273.89999999999998</v>
      </c>
      <c r="D210" s="36">
        <v>272.61666666666662</v>
      </c>
      <c r="E210" s="36">
        <v>269.58333333333326</v>
      </c>
      <c r="F210" s="36">
        <v>265.26666666666665</v>
      </c>
      <c r="G210" s="36">
        <v>262.23333333333329</v>
      </c>
      <c r="H210" s="36">
        <v>276.93333333333322</v>
      </c>
      <c r="I210" s="36">
        <v>279.96666666666664</v>
      </c>
      <c r="J210" s="36">
        <v>284.28333333333319</v>
      </c>
      <c r="K210" s="31">
        <v>275.64999999999998</v>
      </c>
      <c r="L210" s="31">
        <v>268.3</v>
      </c>
      <c r="M210" s="31">
        <v>2.2360000000000002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507.8</v>
      </c>
      <c r="D211" s="36">
        <v>507.7</v>
      </c>
      <c r="E211" s="36">
        <v>502.65</v>
      </c>
      <c r="F211" s="36">
        <v>497.5</v>
      </c>
      <c r="G211" s="36">
        <v>492.45</v>
      </c>
      <c r="H211" s="36">
        <v>512.84999999999991</v>
      </c>
      <c r="I211" s="36">
        <v>517.90000000000009</v>
      </c>
      <c r="J211" s="36">
        <v>523.04999999999995</v>
      </c>
      <c r="K211" s="31">
        <v>512.75</v>
      </c>
      <c r="L211" s="31">
        <v>502.55</v>
      </c>
      <c r="M211" s="31">
        <v>59.730589999999999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939.35</v>
      </c>
      <c r="D212" s="36">
        <v>940.43333333333339</v>
      </c>
      <c r="E212" s="36">
        <v>935.86666666666679</v>
      </c>
      <c r="F212" s="36">
        <v>932.38333333333344</v>
      </c>
      <c r="G212" s="36">
        <v>927.81666666666683</v>
      </c>
      <c r="H212" s="36">
        <v>943.91666666666674</v>
      </c>
      <c r="I212" s="36">
        <v>948.48333333333335</v>
      </c>
      <c r="J212" s="36">
        <v>951.9666666666667</v>
      </c>
      <c r="K212" s="31">
        <v>945</v>
      </c>
      <c r="L212" s="31">
        <v>936.95</v>
      </c>
      <c r="M212" s="31">
        <v>8.9370000000000005E-2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2240.3000000000002</v>
      </c>
      <c r="D213" s="36">
        <v>2212.35</v>
      </c>
      <c r="E213" s="36">
        <v>2173.6999999999998</v>
      </c>
      <c r="F213" s="36">
        <v>2107.1</v>
      </c>
      <c r="G213" s="36">
        <v>2068.4499999999998</v>
      </c>
      <c r="H213" s="36">
        <v>2278.9499999999998</v>
      </c>
      <c r="I213" s="36">
        <v>2317.6000000000004</v>
      </c>
      <c r="J213" s="36">
        <v>2384.1999999999998</v>
      </c>
      <c r="K213" s="31">
        <v>2251</v>
      </c>
      <c r="L213" s="31">
        <v>2145.75</v>
      </c>
      <c r="M213" s="31">
        <v>29.098790000000001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163.95</v>
      </c>
      <c r="D214" s="36">
        <v>164.6</v>
      </c>
      <c r="E214" s="36">
        <v>161.79999999999998</v>
      </c>
      <c r="F214" s="36">
        <v>159.64999999999998</v>
      </c>
      <c r="G214" s="36">
        <v>156.84999999999997</v>
      </c>
      <c r="H214" s="36">
        <v>166.75</v>
      </c>
      <c r="I214" s="36">
        <v>169.55</v>
      </c>
      <c r="J214" s="36">
        <v>171.70000000000002</v>
      </c>
      <c r="K214" s="31">
        <v>167.4</v>
      </c>
      <c r="L214" s="31">
        <v>162.44999999999999</v>
      </c>
      <c r="M214" s="31">
        <v>131.06168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320.2</v>
      </c>
      <c r="D215" s="36">
        <v>320.25</v>
      </c>
      <c r="E215" s="36">
        <v>314.5</v>
      </c>
      <c r="F215" s="36">
        <v>308.8</v>
      </c>
      <c r="G215" s="36">
        <v>303.05</v>
      </c>
      <c r="H215" s="36">
        <v>325.95</v>
      </c>
      <c r="I215" s="36">
        <v>331.7</v>
      </c>
      <c r="J215" s="36">
        <v>337.4</v>
      </c>
      <c r="K215" s="31">
        <v>326</v>
      </c>
      <c r="L215" s="31">
        <v>314.55</v>
      </c>
      <c r="M215" s="31">
        <v>102.81162999999999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2515.1999999999998</v>
      </c>
      <c r="D216" s="36">
        <v>2514.15</v>
      </c>
      <c r="E216" s="36">
        <v>2508.5</v>
      </c>
      <c r="F216" s="36">
        <v>2501.7999999999997</v>
      </c>
      <c r="G216" s="36">
        <v>2496.1499999999996</v>
      </c>
      <c r="H216" s="36">
        <v>2520.8500000000004</v>
      </c>
      <c r="I216" s="36">
        <v>2526.5000000000009</v>
      </c>
      <c r="J216" s="36">
        <v>2533.2000000000007</v>
      </c>
      <c r="K216" s="31">
        <v>2519.8000000000002</v>
      </c>
      <c r="L216" s="31">
        <v>2507.4499999999998</v>
      </c>
      <c r="M216" s="31">
        <v>7.3513700000000002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301</v>
      </c>
      <c r="D217" s="36">
        <v>301.59999999999997</v>
      </c>
      <c r="E217" s="36">
        <v>299.29999999999995</v>
      </c>
      <c r="F217" s="36">
        <v>297.59999999999997</v>
      </c>
      <c r="G217" s="36">
        <v>295.29999999999995</v>
      </c>
      <c r="H217" s="36">
        <v>303.29999999999995</v>
      </c>
      <c r="I217" s="36">
        <v>305.60000000000002</v>
      </c>
      <c r="J217" s="36">
        <v>307.29999999999995</v>
      </c>
      <c r="K217" s="31">
        <v>303.89999999999998</v>
      </c>
      <c r="L217" s="31">
        <v>299.89999999999998</v>
      </c>
      <c r="M217" s="31">
        <v>1.3241400000000001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4831.1499999999996</v>
      </c>
      <c r="D218" s="36">
        <v>4841.55</v>
      </c>
      <c r="E218" s="36">
        <v>4762.6000000000004</v>
      </c>
      <c r="F218" s="36">
        <v>4694.05</v>
      </c>
      <c r="G218" s="36">
        <v>4615.1000000000004</v>
      </c>
      <c r="H218" s="36">
        <v>4910.1000000000004</v>
      </c>
      <c r="I218" s="36">
        <v>4989.0499999999993</v>
      </c>
      <c r="J218" s="36">
        <v>5057.6000000000004</v>
      </c>
      <c r="K218" s="31">
        <v>4920.5</v>
      </c>
      <c r="L218" s="31">
        <v>4773</v>
      </c>
      <c r="M218" s="31">
        <v>0.45391999999999999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516.4</v>
      </c>
      <c r="D219" s="36">
        <v>516.88333333333333</v>
      </c>
      <c r="E219" s="36">
        <v>511.9666666666667</v>
      </c>
      <c r="F219" s="36">
        <v>507.53333333333342</v>
      </c>
      <c r="G219" s="36">
        <v>502.61666666666679</v>
      </c>
      <c r="H219" s="36">
        <v>521.31666666666661</v>
      </c>
      <c r="I219" s="36">
        <v>526.23333333333335</v>
      </c>
      <c r="J219" s="36">
        <v>530.66666666666652</v>
      </c>
      <c r="K219" s="31">
        <v>521.79999999999995</v>
      </c>
      <c r="L219" s="31">
        <v>512.45000000000005</v>
      </c>
      <c r="M219" s="31">
        <v>0.29843999999999998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886.25</v>
      </c>
      <c r="D220" s="36">
        <v>886.51666666666677</v>
      </c>
      <c r="E220" s="36">
        <v>875.83333333333348</v>
      </c>
      <c r="F220" s="36">
        <v>865.41666666666674</v>
      </c>
      <c r="G220" s="36">
        <v>854.73333333333346</v>
      </c>
      <c r="H220" s="36">
        <v>896.93333333333351</v>
      </c>
      <c r="I220" s="36">
        <v>907.61666666666667</v>
      </c>
      <c r="J220" s="36">
        <v>918.03333333333353</v>
      </c>
      <c r="K220" s="31">
        <v>897.2</v>
      </c>
      <c r="L220" s="31">
        <v>876.1</v>
      </c>
      <c r="M220" s="31">
        <v>2.45966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36762.9</v>
      </c>
      <c r="D221" s="36">
        <v>36756.233333333337</v>
      </c>
      <c r="E221" s="36">
        <v>36466.666666666672</v>
      </c>
      <c r="F221" s="36">
        <v>36170.433333333334</v>
      </c>
      <c r="G221" s="36">
        <v>35880.866666666669</v>
      </c>
      <c r="H221" s="36">
        <v>37052.466666666674</v>
      </c>
      <c r="I221" s="36">
        <v>37342.03333333334</v>
      </c>
      <c r="J221" s="36">
        <v>37638.266666666677</v>
      </c>
      <c r="K221" s="31">
        <v>37045.800000000003</v>
      </c>
      <c r="L221" s="31">
        <v>36460</v>
      </c>
      <c r="M221" s="31">
        <v>2.511E-2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81.7</v>
      </c>
      <c r="D222" s="36">
        <v>81.933333333333337</v>
      </c>
      <c r="E222" s="36">
        <v>81.26666666666668</v>
      </c>
      <c r="F222" s="36">
        <v>80.833333333333343</v>
      </c>
      <c r="G222" s="36">
        <v>80.166666666666686</v>
      </c>
      <c r="H222" s="36">
        <v>82.366666666666674</v>
      </c>
      <c r="I222" s="36">
        <v>83.033333333333331</v>
      </c>
      <c r="J222" s="36">
        <v>83.466666666666669</v>
      </c>
      <c r="K222" s="31">
        <v>82.6</v>
      </c>
      <c r="L222" s="31">
        <v>81.5</v>
      </c>
      <c r="M222" s="31">
        <v>38.642949999999999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929.4</v>
      </c>
      <c r="D223" s="36">
        <v>926.66666666666663</v>
      </c>
      <c r="E223" s="36">
        <v>922.93333333333328</v>
      </c>
      <c r="F223" s="36">
        <v>916.4666666666667</v>
      </c>
      <c r="G223" s="36">
        <v>912.73333333333335</v>
      </c>
      <c r="H223" s="36">
        <v>933.13333333333321</v>
      </c>
      <c r="I223" s="36">
        <v>936.86666666666656</v>
      </c>
      <c r="J223" s="36">
        <v>943.33333333333314</v>
      </c>
      <c r="K223" s="31">
        <v>930.4</v>
      </c>
      <c r="L223" s="31">
        <v>920.2</v>
      </c>
      <c r="M223" s="31">
        <v>74.520020000000002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1438.5</v>
      </c>
      <c r="D224" s="36">
        <v>1438.3666666666668</v>
      </c>
      <c r="E224" s="36">
        <v>1426.7333333333336</v>
      </c>
      <c r="F224" s="36">
        <v>1414.9666666666667</v>
      </c>
      <c r="G224" s="36">
        <v>1403.3333333333335</v>
      </c>
      <c r="H224" s="36">
        <v>1450.1333333333337</v>
      </c>
      <c r="I224" s="36">
        <v>1461.7666666666669</v>
      </c>
      <c r="J224" s="36">
        <v>1473.5333333333338</v>
      </c>
      <c r="K224" s="31">
        <v>1450</v>
      </c>
      <c r="L224" s="31">
        <v>1426.6</v>
      </c>
      <c r="M224" s="31">
        <v>7.0149999999999997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555.45000000000005</v>
      </c>
      <c r="D225" s="36">
        <v>557.83333333333337</v>
      </c>
      <c r="E225" s="36">
        <v>552.16666666666674</v>
      </c>
      <c r="F225" s="36">
        <v>548.88333333333333</v>
      </c>
      <c r="G225" s="36">
        <v>543.2166666666667</v>
      </c>
      <c r="H225" s="36">
        <v>561.11666666666679</v>
      </c>
      <c r="I225" s="36">
        <v>566.78333333333353</v>
      </c>
      <c r="J225" s="36">
        <v>570.06666666666683</v>
      </c>
      <c r="K225" s="31">
        <v>563.5</v>
      </c>
      <c r="L225" s="31">
        <v>554.54999999999995</v>
      </c>
      <c r="M225" s="31">
        <v>15.48879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668.7</v>
      </c>
      <c r="D226" s="36">
        <v>670.2166666666667</v>
      </c>
      <c r="E226" s="36">
        <v>662.38333333333344</v>
      </c>
      <c r="F226" s="36">
        <v>656.06666666666672</v>
      </c>
      <c r="G226" s="36">
        <v>648.23333333333346</v>
      </c>
      <c r="H226" s="36">
        <v>676.53333333333342</v>
      </c>
      <c r="I226" s="36">
        <v>684.36666666666667</v>
      </c>
      <c r="J226" s="36">
        <v>690.68333333333339</v>
      </c>
      <c r="K226" s="31">
        <v>678.05</v>
      </c>
      <c r="L226" s="31">
        <v>663.9</v>
      </c>
      <c r="M226" s="31">
        <v>0.77288999999999997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60.65</v>
      </c>
      <c r="D227" s="36">
        <v>60.816666666666663</v>
      </c>
      <c r="E227" s="36">
        <v>60.383333333333326</v>
      </c>
      <c r="F227" s="36">
        <v>60.11666666666666</v>
      </c>
      <c r="G227" s="36">
        <v>59.683333333333323</v>
      </c>
      <c r="H227" s="36">
        <v>61.083333333333329</v>
      </c>
      <c r="I227" s="36">
        <v>61.516666666666666</v>
      </c>
      <c r="J227" s="36">
        <v>61.783333333333331</v>
      </c>
      <c r="K227" s="31">
        <v>61.25</v>
      </c>
      <c r="L227" s="31">
        <v>60.55</v>
      </c>
      <c r="M227" s="31">
        <v>33.873440000000002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84.3</v>
      </c>
      <c r="D228" s="36">
        <v>84.55</v>
      </c>
      <c r="E228" s="36">
        <v>83.75</v>
      </c>
      <c r="F228" s="36">
        <v>83.2</v>
      </c>
      <c r="G228" s="36">
        <v>82.4</v>
      </c>
      <c r="H228" s="36">
        <v>85.1</v>
      </c>
      <c r="I228" s="36">
        <v>85.899999999999977</v>
      </c>
      <c r="J228" s="36">
        <v>86.449999999999989</v>
      </c>
      <c r="K228" s="31">
        <v>85.35</v>
      </c>
      <c r="L228" s="31">
        <v>84</v>
      </c>
      <c r="M228" s="31">
        <v>176.22717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116.35</v>
      </c>
      <c r="D229" s="36">
        <v>116.83333333333333</v>
      </c>
      <c r="E229" s="36">
        <v>115.71666666666665</v>
      </c>
      <c r="F229" s="36">
        <v>115.08333333333333</v>
      </c>
      <c r="G229" s="36">
        <v>113.96666666666665</v>
      </c>
      <c r="H229" s="36">
        <v>117.46666666666665</v>
      </c>
      <c r="I229" s="36">
        <v>118.58333333333333</v>
      </c>
      <c r="J229" s="36">
        <v>119.21666666666665</v>
      </c>
      <c r="K229" s="31">
        <v>117.95</v>
      </c>
      <c r="L229" s="31">
        <v>116.2</v>
      </c>
      <c r="M229" s="31">
        <v>23.383710000000001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1009.35</v>
      </c>
      <c r="D230" s="36">
        <v>1013.15</v>
      </c>
      <c r="E230" s="36">
        <v>1002.3</v>
      </c>
      <c r="F230" s="36">
        <v>995.25</v>
      </c>
      <c r="G230" s="36">
        <v>984.4</v>
      </c>
      <c r="H230" s="36">
        <v>1020.1999999999999</v>
      </c>
      <c r="I230" s="36">
        <v>1031.0500000000002</v>
      </c>
      <c r="J230" s="36">
        <v>1038.0999999999999</v>
      </c>
      <c r="K230" s="31">
        <v>1024</v>
      </c>
      <c r="L230" s="31">
        <v>1006.1</v>
      </c>
      <c r="M230" s="31">
        <v>0.30120000000000002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603.75</v>
      </c>
      <c r="D231" s="36">
        <v>603.48333333333335</v>
      </c>
      <c r="E231" s="36">
        <v>597.2166666666667</v>
      </c>
      <c r="F231" s="36">
        <v>590.68333333333339</v>
      </c>
      <c r="G231" s="36">
        <v>584.41666666666674</v>
      </c>
      <c r="H231" s="36">
        <v>610.01666666666665</v>
      </c>
      <c r="I231" s="36">
        <v>616.2833333333333</v>
      </c>
      <c r="J231" s="36">
        <v>622.81666666666661</v>
      </c>
      <c r="K231" s="31">
        <v>609.75</v>
      </c>
      <c r="L231" s="31">
        <v>596.95000000000005</v>
      </c>
      <c r="M231" s="31">
        <v>2.0589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220</v>
      </c>
      <c r="D232" s="36">
        <v>219.5</v>
      </c>
      <c r="E232" s="36">
        <v>217.2</v>
      </c>
      <c r="F232" s="36">
        <v>214.39999999999998</v>
      </c>
      <c r="G232" s="36">
        <v>212.09999999999997</v>
      </c>
      <c r="H232" s="36">
        <v>222.3</v>
      </c>
      <c r="I232" s="36">
        <v>224.60000000000002</v>
      </c>
      <c r="J232" s="36">
        <v>227.40000000000003</v>
      </c>
      <c r="K232" s="31">
        <v>221.8</v>
      </c>
      <c r="L232" s="31">
        <v>216.7</v>
      </c>
      <c r="M232" s="31">
        <v>23.549029999999998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183.25</v>
      </c>
      <c r="D233" s="36">
        <v>183.9</v>
      </c>
      <c r="E233" s="36">
        <v>181.35000000000002</v>
      </c>
      <c r="F233" s="36">
        <v>179.45000000000002</v>
      </c>
      <c r="G233" s="36">
        <v>176.90000000000003</v>
      </c>
      <c r="H233" s="36">
        <v>185.8</v>
      </c>
      <c r="I233" s="36">
        <v>188.35000000000002</v>
      </c>
      <c r="J233" s="36">
        <v>190.25</v>
      </c>
      <c r="K233" s="31">
        <v>186.45</v>
      </c>
      <c r="L233" s="31">
        <v>182</v>
      </c>
      <c r="M233" s="31">
        <v>40.67154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81.900000000000006</v>
      </c>
      <c r="D234" s="36">
        <v>82.45</v>
      </c>
      <c r="E234" s="36">
        <v>81</v>
      </c>
      <c r="F234" s="36">
        <v>80.099999999999994</v>
      </c>
      <c r="G234" s="36">
        <v>78.649999999999991</v>
      </c>
      <c r="H234" s="36">
        <v>83.350000000000009</v>
      </c>
      <c r="I234" s="36">
        <v>84.800000000000026</v>
      </c>
      <c r="J234" s="36">
        <v>85.700000000000017</v>
      </c>
      <c r="K234" s="31">
        <v>83.9</v>
      </c>
      <c r="L234" s="31">
        <v>81.55</v>
      </c>
      <c r="M234" s="31">
        <v>106.5895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2599.1</v>
      </c>
      <c r="D235" s="36">
        <v>2601.5333333333333</v>
      </c>
      <c r="E235" s="36">
        <v>2588.7166666666667</v>
      </c>
      <c r="F235" s="36">
        <v>2578.3333333333335</v>
      </c>
      <c r="G235" s="36">
        <v>2565.5166666666669</v>
      </c>
      <c r="H235" s="36">
        <v>2611.9166666666665</v>
      </c>
      <c r="I235" s="36">
        <v>2624.7333333333331</v>
      </c>
      <c r="J235" s="36">
        <v>2635.1166666666663</v>
      </c>
      <c r="K235" s="31">
        <v>2614.35</v>
      </c>
      <c r="L235" s="31">
        <v>2591.15</v>
      </c>
      <c r="M235" s="31">
        <v>1.0056400000000001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408.2</v>
      </c>
      <c r="D236" s="36">
        <v>410.56666666666666</v>
      </c>
      <c r="E236" s="36">
        <v>404.63333333333333</v>
      </c>
      <c r="F236" s="36">
        <v>401.06666666666666</v>
      </c>
      <c r="G236" s="36">
        <v>395.13333333333333</v>
      </c>
      <c r="H236" s="36">
        <v>414.13333333333333</v>
      </c>
      <c r="I236" s="36">
        <v>420.06666666666661</v>
      </c>
      <c r="J236" s="36">
        <v>423.63333333333333</v>
      </c>
      <c r="K236" s="31">
        <v>416.5</v>
      </c>
      <c r="L236" s="31">
        <v>407</v>
      </c>
      <c r="M236" s="31">
        <v>6.3575600000000003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142.05000000000001</v>
      </c>
      <c r="D237" s="36">
        <v>142.98333333333332</v>
      </c>
      <c r="E237" s="36">
        <v>140.26666666666665</v>
      </c>
      <c r="F237" s="36">
        <v>138.48333333333332</v>
      </c>
      <c r="G237" s="36">
        <v>135.76666666666665</v>
      </c>
      <c r="H237" s="36">
        <v>144.76666666666665</v>
      </c>
      <c r="I237" s="36">
        <v>147.48333333333329</v>
      </c>
      <c r="J237" s="36">
        <v>149.26666666666665</v>
      </c>
      <c r="K237" s="31">
        <v>145.69999999999999</v>
      </c>
      <c r="L237" s="31">
        <v>141.19999999999999</v>
      </c>
      <c r="M237" s="31">
        <v>105.50802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420.5</v>
      </c>
      <c r="D238" s="36">
        <v>420.11666666666662</v>
      </c>
      <c r="E238" s="36">
        <v>417.88333333333321</v>
      </c>
      <c r="F238" s="36">
        <v>415.26666666666659</v>
      </c>
      <c r="G238" s="36">
        <v>413.03333333333319</v>
      </c>
      <c r="H238" s="36">
        <v>422.73333333333323</v>
      </c>
      <c r="I238" s="36">
        <v>424.9666666666667</v>
      </c>
      <c r="J238" s="36">
        <v>427.58333333333326</v>
      </c>
      <c r="K238" s="31">
        <v>422.35</v>
      </c>
      <c r="L238" s="31">
        <v>417.5</v>
      </c>
      <c r="M238" s="31">
        <v>24.40352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103.45</v>
      </c>
      <c r="D239" s="36">
        <v>103.91666666666667</v>
      </c>
      <c r="E239" s="36">
        <v>102.53333333333335</v>
      </c>
      <c r="F239" s="36">
        <v>101.61666666666667</v>
      </c>
      <c r="G239" s="36">
        <v>100.23333333333335</v>
      </c>
      <c r="H239" s="36">
        <v>104.83333333333334</v>
      </c>
      <c r="I239" s="36">
        <v>106.21666666666667</v>
      </c>
      <c r="J239" s="36">
        <v>107.13333333333334</v>
      </c>
      <c r="K239" s="31">
        <v>105.3</v>
      </c>
      <c r="L239" s="31">
        <v>103</v>
      </c>
      <c r="M239" s="31">
        <v>260.09962999999999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39.35</v>
      </c>
      <c r="D240" s="36">
        <v>39.416666666666671</v>
      </c>
      <c r="E240" s="36">
        <v>39.13333333333334</v>
      </c>
      <c r="F240" s="36">
        <v>38.916666666666671</v>
      </c>
      <c r="G240" s="36">
        <v>38.63333333333334</v>
      </c>
      <c r="H240" s="36">
        <v>39.63333333333334</v>
      </c>
      <c r="I240" s="36">
        <v>39.916666666666671</v>
      </c>
      <c r="J240" s="36">
        <v>40.13333333333334</v>
      </c>
      <c r="K240" s="31">
        <v>39.700000000000003</v>
      </c>
      <c r="L240" s="31">
        <v>39.200000000000003</v>
      </c>
      <c r="M240" s="31">
        <v>62.952559999999998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692.8</v>
      </c>
      <c r="D241" s="36">
        <v>696.26666666666654</v>
      </c>
      <c r="E241" s="36">
        <v>688.1333333333331</v>
      </c>
      <c r="F241" s="36">
        <v>683.46666666666658</v>
      </c>
      <c r="G241" s="36">
        <v>675.33333333333314</v>
      </c>
      <c r="H241" s="36">
        <v>700.93333333333305</v>
      </c>
      <c r="I241" s="36">
        <v>709.06666666666649</v>
      </c>
      <c r="J241" s="36">
        <v>713.73333333333301</v>
      </c>
      <c r="K241" s="31">
        <v>704.4</v>
      </c>
      <c r="L241" s="31">
        <v>691.6</v>
      </c>
      <c r="M241" s="31">
        <v>8.9613800000000001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76.099999999999994</v>
      </c>
      <c r="D242" s="36">
        <v>76.5</v>
      </c>
      <c r="E242" s="36">
        <v>75.5</v>
      </c>
      <c r="F242" s="36">
        <v>74.900000000000006</v>
      </c>
      <c r="G242" s="36">
        <v>73.900000000000006</v>
      </c>
      <c r="H242" s="36">
        <v>77.099999999999994</v>
      </c>
      <c r="I242" s="36">
        <v>78.099999999999994</v>
      </c>
      <c r="J242" s="36">
        <v>78.699999999999989</v>
      </c>
      <c r="K242" s="31">
        <v>77.5</v>
      </c>
      <c r="L242" s="31">
        <v>75.900000000000006</v>
      </c>
      <c r="M242" s="31">
        <v>216.04709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1482.5</v>
      </c>
      <c r="D243" s="36">
        <v>1479.5333333333335</v>
      </c>
      <c r="E243" s="36">
        <v>1471.0666666666671</v>
      </c>
      <c r="F243" s="36">
        <v>1459.6333333333334</v>
      </c>
      <c r="G243" s="36">
        <v>1451.166666666667</v>
      </c>
      <c r="H243" s="36">
        <v>1490.9666666666672</v>
      </c>
      <c r="I243" s="36">
        <v>1499.4333333333338</v>
      </c>
      <c r="J243" s="36">
        <v>1510.8666666666672</v>
      </c>
      <c r="K243" s="31">
        <v>1488</v>
      </c>
      <c r="L243" s="31">
        <v>1468.1</v>
      </c>
      <c r="M243" s="31">
        <v>0.26578000000000002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392</v>
      </c>
      <c r="D244" s="36">
        <v>392.25</v>
      </c>
      <c r="E244" s="36">
        <v>390.25</v>
      </c>
      <c r="F244" s="36">
        <v>388.5</v>
      </c>
      <c r="G244" s="36">
        <v>386.5</v>
      </c>
      <c r="H244" s="36">
        <v>394</v>
      </c>
      <c r="I244" s="36">
        <v>396</v>
      </c>
      <c r="J244" s="36">
        <v>397.75</v>
      </c>
      <c r="K244" s="31">
        <v>394.25</v>
      </c>
      <c r="L244" s="31">
        <v>390.5</v>
      </c>
      <c r="M244" s="31">
        <v>13.592460000000001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185.6</v>
      </c>
      <c r="D245" s="36">
        <v>185.75</v>
      </c>
      <c r="E245" s="36">
        <v>184.15</v>
      </c>
      <c r="F245" s="36">
        <v>182.70000000000002</v>
      </c>
      <c r="G245" s="36">
        <v>181.10000000000002</v>
      </c>
      <c r="H245" s="36">
        <v>187.2</v>
      </c>
      <c r="I245" s="36">
        <v>188.8</v>
      </c>
      <c r="J245" s="36">
        <v>190.24999999999997</v>
      </c>
      <c r="K245" s="31">
        <v>187.35</v>
      </c>
      <c r="L245" s="31">
        <v>184.3</v>
      </c>
      <c r="M245" s="31">
        <v>24.222010000000001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1476.2</v>
      </c>
      <c r="D246" s="36">
        <v>1480.7</v>
      </c>
      <c r="E246" s="36">
        <v>1469.5</v>
      </c>
      <c r="F246" s="36">
        <v>1462.8</v>
      </c>
      <c r="G246" s="36">
        <v>1451.6</v>
      </c>
      <c r="H246" s="36">
        <v>1487.4</v>
      </c>
      <c r="I246" s="36">
        <v>1498.6000000000004</v>
      </c>
      <c r="J246" s="36">
        <v>1505.3000000000002</v>
      </c>
      <c r="K246" s="31">
        <v>1491.9</v>
      </c>
      <c r="L246" s="31">
        <v>1474</v>
      </c>
      <c r="M246" s="31">
        <v>28.138439999999999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20.8</v>
      </c>
      <c r="D247" s="36">
        <v>20.933333333333334</v>
      </c>
      <c r="E247" s="36">
        <v>20.566666666666666</v>
      </c>
      <c r="F247" s="36">
        <v>20.333333333333332</v>
      </c>
      <c r="G247" s="36">
        <v>19.966666666666665</v>
      </c>
      <c r="H247" s="36">
        <v>21.166666666666668</v>
      </c>
      <c r="I247" s="36">
        <v>21.533333333333335</v>
      </c>
      <c r="J247" s="36">
        <v>21.766666666666669</v>
      </c>
      <c r="K247" s="31">
        <v>21.3</v>
      </c>
      <c r="L247" s="31">
        <v>20.7</v>
      </c>
      <c r="M247" s="31">
        <v>169.29504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4596.8999999999996</v>
      </c>
      <c r="D248" s="36">
        <v>4603.8666666666668</v>
      </c>
      <c r="E248" s="36">
        <v>4574.1333333333332</v>
      </c>
      <c r="F248" s="36">
        <v>4551.3666666666668</v>
      </c>
      <c r="G248" s="36">
        <v>4521.6333333333332</v>
      </c>
      <c r="H248" s="36">
        <v>4626.6333333333332</v>
      </c>
      <c r="I248" s="36">
        <v>4656.3666666666668</v>
      </c>
      <c r="J248" s="36">
        <v>4679.1333333333332</v>
      </c>
      <c r="K248" s="31">
        <v>4633.6000000000004</v>
      </c>
      <c r="L248" s="31">
        <v>4581.1000000000004</v>
      </c>
      <c r="M248" s="31">
        <v>0.83298000000000005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1437.4</v>
      </c>
      <c r="D249" s="36">
        <v>1441.3</v>
      </c>
      <c r="E249" s="36">
        <v>1429.9499999999998</v>
      </c>
      <c r="F249" s="36">
        <v>1422.4999999999998</v>
      </c>
      <c r="G249" s="36">
        <v>1411.1499999999996</v>
      </c>
      <c r="H249" s="36">
        <v>1448.75</v>
      </c>
      <c r="I249" s="36">
        <v>1460.1</v>
      </c>
      <c r="J249" s="36">
        <v>1467.5500000000002</v>
      </c>
      <c r="K249" s="31">
        <v>1452.65</v>
      </c>
      <c r="L249" s="31">
        <v>1433.85</v>
      </c>
      <c r="M249" s="31">
        <v>29.731950000000001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2951.1</v>
      </c>
      <c r="D250" s="36">
        <v>2954.8333333333335</v>
      </c>
      <c r="E250" s="36">
        <v>2931.2666666666669</v>
      </c>
      <c r="F250" s="36">
        <v>2911.4333333333334</v>
      </c>
      <c r="G250" s="36">
        <v>2887.8666666666668</v>
      </c>
      <c r="H250" s="36">
        <v>2974.666666666667</v>
      </c>
      <c r="I250" s="36">
        <v>2998.2333333333336</v>
      </c>
      <c r="J250" s="36">
        <v>3018.0666666666671</v>
      </c>
      <c r="K250" s="31">
        <v>2978.4</v>
      </c>
      <c r="L250" s="31">
        <v>2935</v>
      </c>
      <c r="M250" s="31">
        <v>0.19112999999999999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710.2</v>
      </c>
      <c r="D251" s="36">
        <v>708.65000000000009</v>
      </c>
      <c r="E251" s="36">
        <v>700.45000000000016</v>
      </c>
      <c r="F251" s="36">
        <v>690.7</v>
      </c>
      <c r="G251" s="36">
        <v>682.50000000000011</v>
      </c>
      <c r="H251" s="36">
        <v>718.4000000000002</v>
      </c>
      <c r="I251" s="36">
        <v>726.6</v>
      </c>
      <c r="J251" s="36">
        <v>736.35000000000025</v>
      </c>
      <c r="K251" s="31">
        <v>716.85</v>
      </c>
      <c r="L251" s="31">
        <v>698.9</v>
      </c>
      <c r="M251" s="31">
        <v>3.21698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2568.35</v>
      </c>
      <c r="D252" s="36">
        <v>2583.5333333333333</v>
      </c>
      <c r="E252" s="36">
        <v>2547.1166666666668</v>
      </c>
      <c r="F252" s="36">
        <v>2525.8833333333337</v>
      </c>
      <c r="G252" s="36">
        <v>2489.4666666666672</v>
      </c>
      <c r="H252" s="36">
        <v>2604.7666666666664</v>
      </c>
      <c r="I252" s="36">
        <v>2641.1833333333334</v>
      </c>
      <c r="J252" s="36">
        <v>2662.4166666666661</v>
      </c>
      <c r="K252" s="31">
        <v>2619.9499999999998</v>
      </c>
      <c r="L252" s="31">
        <v>2562.3000000000002</v>
      </c>
      <c r="M252" s="31">
        <v>4.2337699999999998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1091.8</v>
      </c>
      <c r="D253" s="36">
        <v>1084</v>
      </c>
      <c r="E253" s="36">
        <v>1070.8499999999999</v>
      </c>
      <c r="F253" s="36">
        <v>1049.8999999999999</v>
      </c>
      <c r="G253" s="36">
        <v>1036.7499999999998</v>
      </c>
      <c r="H253" s="36">
        <v>1104.95</v>
      </c>
      <c r="I253" s="36">
        <v>1118.1000000000001</v>
      </c>
      <c r="J253" s="36">
        <v>1139.0500000000002</v>
      </c>
      <c r="K253" s="31">
        <v>1097.1500000000001</v>
      </c>
      <c r="L253" s="31">
        <v>1063.05</v>
      </c>
      <c r="M253" s="31">
        <v>2.41174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39.049999999999997</v>
      </c>
      <c r="D254" s="36">
        <v>38.633333333333333</v>
      </c>
      <c r="E254" s="36">
        <v>37.766666666666666</v>
      </c>
      <c r="F254" s="36">
        <v>36.483333333333334</v>
      </c>
      <c r="G254" s="36">
        <v>35.616666666666667</v>
      </c>
      <c r="H254" s="36">
        <v>39.916666666666664</v>
      </c>
      <c r="I254" s="36">
        <v>40.783333333333324</v>
      </c>
      <c r="J254" s="36">
        <v>42.066666666666663</v>
      </c>
      <c r="K254" s="31">
        <v>39.5</v>
      </c>
      <c r="L254" s="31">
        <v>37.35</v>
      </c>
      <c r="M254" s="31">
        <v>693.60517000000004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437.8</v>
      </c>
      <c r="D255" s="36">
        <v>438.9666666666667</v>
      </c>
      <c r="E255" s="36">
        <v>435.68333333333339</v>
      </c>
      <c r="F255" s="36">
        <v>433.56666666666672</v>
      </c>
      <c r="G255" s="36">
        <v>430.28333333333342</v>
      </c>
      <c r="H255" s="36">
        <v>441.08333333333337</v>
      </c>
      <c r="I255" s="36">
        <v>444.36666666666667</v>
      </c>
      <c r="J255" s="36">
        <v>446.48333333333335</v>
      </c>
      <c r="K255" s="31">
        <v>442.25</v>
      </c>
      <c r="L255" s="31">
        <v>436.85</v>
      </c>
      <c r="M255" s="31">
        <v>68.218779999999995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282.55</v>
      </c>
      <c r="D256" s="36">
        <v>284.36666666666667</v>
      </c>
      <c r="E256" s="36">
        <v>276.43333333333334</v>
      </c>
      <c r="F256" s="36">
        <v>270.31666666666666</v>
      </c>
      <c r="G256" s="36">
        <v>262.38333333333333</v>
      </c>
      <c r="H256" s="36">
        <v>290.48333333333335</v>
      </c>
      <c r="I256" s="36">
        <v>298.41666666666674</v>
      </c>
      <c r="J256" s="36">
        <v>304.53333333333336</v>
      </c>
      <c r="K256" s="31">
        <v>292.3</v>
      </c>
      <c r="L256" s="31">
        <v>278.25</v>
      </c>
      <c r="M256" s="31">
        <v>56.599980000000002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1420.2</v>
      </c>
      <c r="D257" s="36">
        <v>1433.7333333333333</v>
      </c>
      <c r="E257" s="36">
        <v>1403.4666666666667</v>
      </c>
      <c r="F257" s="36">
        <v>1386.7333333333333</v>
      </c>
      <c r="G257" s="36">
        <v>1356.4666666666667</v>
      </c>
      <c r="H257" s="36">
        <v>1450.4666666666667</v>
      </c>
      <c r="I257" s="36">
        <v>1480.7333333333336</v>
      </c>
      <c r="J257" s="36">
        <v>1497.4666666666667</v>
      </c>
      <c r="K257" s="31">
        <v>1464</v>
      </c>
      <c r="L257" s="31">
        <v>1417</v>
      </c>
      <c r="M257" s="31">
        <v>1.1622600000000001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3528.05</v>
      </c>
      <c r="D258" s="36">
        <v>3528.8833333333337</v>
      </c>
      <c r="E258" s="36">
        <v>3499.2166666666672</v>
      </c>
      <c r="F258" s="36">
        <v>3470.3833333333337</v>
      </c>
      <c r="G258" s="36">
        <v>3440.7166666666672</v>
      </c>
      <c r="H258" s="36">
        <v>3557.7166666666672</v>
      </c>
      <c r="I258" s="36">
        <v>3587.3833333333341</v>
      </c>
      <c r="J258" s="36">
        <v>3616.2166666666672</v>
      </c>
      <c r="K258" s="31">
        <v>3558.55</v>
      </c>
      <c r="L258" s="31">
        <v>3500.05</v>
      </c>
      <c r="M258" s="31">
        <v>0.56181999999999999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113.95</v>
      </c>
      <c r="D259" s="36">
        <v>114.68333333333334</v>
      </c>
      <c r="E259" s="36">
        <v>113.06666666666668</v>
      </c>
      <c r="F259" s="36">
        <v>112.18333333333334</v>
      </c>
      <c r="G259" s="36">
        <v>110.56666666666668</v>
      </c>
      <c r="H259" s="36">
        <v>115.56666666666668</v>
      </c>
      <c r="I259" s="36">
        <v>117.18333333333335</v>
      </c>
      <c r="J259" s="36">
        <v>118.06666666666668</v>
      </c>
      <c r="K259" s="31">
        <v>116.3</v>
      </c>
      <c r="L259" s="31">
        <v>113.8</v>
      </c>
      <c r="M259" s="31">
        <v>14.82274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1266.4000000000001</v>
      </c>
      <c r="D260" s="36">
        <v>1268.4666666666667</v>
      </c>
      <c r="E260" s="36">
        <v>1247.9333333333334</v>
      </c>
      <c r="F260" s="36">
        <v>1229.4666666666667</v>
      </c>
      <c r="G260" s="36">
        <v>1208.9333333333334</v>
      </c>
      <c r="H260" s="36">
        <v>1286.9333333333334</v>
      </c>
      <c r="I260" s="36">
        <v>1307.4666666666667</v>
      </c>
      <c r="J260" s="36">
        <v>1325.9333333333334</v>
      </c>
      <c r="K260" s="31">
        <v>1289</v>
      </c>
      <c r="L260" s="31">
        <v>1250</v>
      </c>
      <c r="M260" s="31">
        <v>0.17335999999999999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542.54999999999995</v>
      </c>
      <c r="D261" s="36">
        <v>534.86666666666667</v>
      </c>
      <c r="E261" s="36">
        <v>522.08333333333337</v>
      </c>
      <c r="F261" s="36">
        <v>501.61666666666667</v>
      </c>
      <c r="G261" s="36">
        <v>488.83333333333337</v>
      </c>
      <c r="H261" s="36">
        <v>555.33333333333337</v>
      </c>
      <c r="I261" s="36">
        <v>568.11666666666667</v>
      </c>
      <c r="J261" s="36">
        <v>588.58333333333337</v>
      </c>
      <c r="K261" s="31">
        <v>547.65</v>
      </c>
      <c r="L261" s="31">
        <v>514.4</v>
      </c>
      <c r="M261" s="31">
        <v>20.219619999999999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660.3</v>
      </c>
      <c r="D262" s="36">
        <v>657.98333333333323</v>
      </c>
      <c r="E262" s="36">
        <v>654.56666666666649</v>
      </c>
      <c r="F262" s="36">
        <v>648.83333333333326</v>
      </c>
      <c r="G262" s="36">
        <v>645.41666666666652</v>
      </c>
      <c r="H262" s="36">
        <v>663.71666666666647</v>
      </c>
      <c r="I262" s="36">
        <v>667.13333333333321</v>
      </c>
      <c r="J262" s="36">
        <v>672.86666666666645</v>
      </c>
      <c r="K262" s="31">
        <v>661.4</v>
      </c>
      <c r="L262" s="31">
        <v>652.25</v>
      </c>
      <c r="M262" s="31">
        <v>15.267160000000001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333.75</v>
      </c>
      <c r="D263" s="36">
        <v>331.7166666666667</v>
      </c>
      <c r="E263" s="36">
        <v>327.33333333333337</v>
      </c>
      <c r="F263" s="36">
        <v>320.91666666666669</v>
      </c>
      <c r="G263" s="36">
        <v>316.53333333333336</v>
      </c>
      <c r="H263" s="36">
        <v>338.13333333333338</v>
      </c>
      <c r="I263" s="36">
        <v>342.51666666666671</v>
      </c>
      <c r="J263" s="36">
        <v>348.93333333333339</v>
      </c>
      <c r="K263" s="31">
        <v>336.1</v>
      </c>
      <c r="L263" s="31">
        <v>325.3</v>
      </c>
      <c r="M263" s="31">
        <v>0.45835999999999999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789.65</v>
      </c>
      <c r="D264" s="36">
        <v>788.2166666666667</v>
      </c>
      <c r="E264" s="36">
        <v>781.43333333333339</v>
      </c>
      <c r="F264" s="36">
        <v>773.2166666666667</v>
      </c>
      <c r="G264" s="36">
        <v>766.43333333333339</v>
      </c>
      <c r="H264" s="36">
        <v>796.43333333333339</v>
      </c>
      <c r="I264" s="36">
        <v>803.2166666666667</v>
      </c>
      <c r="J264" s="36">
        <v>811.43333333333339</v>
      </c>
      <c r="K264" s="31">
        <v>795</v>
      </c>
      <c r="L264" s="31">
        <v>780</v>
      </c>
      <c r="M264" s="31">
        <v>0.83362000000000003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373.5</v>
      </c>
      <c r="D265" s="36">
        <v>374.7166666666667</v>
      </c>
      <c r="E265" s="36">
        <v>371.63333333333338</v>
      </c>
      <c r="F265" s="36">
        <v>369.76666666666671</v>
      </c>
      <c r="G265" s="36">
        <v>366.68333333333339</v>
      </c>
      <c r="H265" s="36">
        <v>376.58333333333337</v>
      </c>
      <c r="I265" s="36">
        <v>379.66666666666663</v>
      </c>
      <c r="J265" s="36">
        <v>381.53333333333336</v>
      </c>
      <c r="K265" s="31">
        <v>377.8</v>
      </c>
      <c r="L265" s="31">
        <v>372.85</v>
      </c>
      <c r="M265" s="31">
        <v>2.2365400000000002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83.35</v>
      </c>
      <c r="D266" s="36">
        <v>83.833333333333329</v>
      </c>
      <c r="E266" s="36">
        <v>82.666666666666657</v>
      </c>
      <c r="F266" s="36">
        <v>81.983333333333334</v>
      </c>
      <c r="G266" s="36">
        <v>80.816666666666663</v>
      </c>
      <c r="H266" s="36">
        <v>84.516666666666652</v>
      </c>
      <c r="I266" s="36">
        <v>85.683333333333309</v>
      </c>
      <c r="J266" s="36">
        <v>86.366666666666646</v>
      </c>
      <c r="K266" s="31">
        <v>85</v>
      </c>
      <c r="L266" s="31">
        <v>83.15</v>
      </c>
      <c r="M266" s="31">
        <v>22.376799999999999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420.95</v>
      </c>
      <c r="D267" s="36">
        <v>421.95</v>
      </c>
      <c r="E267" s="36">
        <v>414.9</v>
      </c>
      <c r="F267" s="36">
        <v>408.84999999999997</v>
      </c>
      <c r="G267" s="36">
        <v>401.79999999999995</v>
      </c>
      <c r="H267" s="36">
        <v>428</v>
      </c>
      <c r="I267" s="36">
        <v>435.05000000000007</v>
      </c>
      <c r="J267" s="36">
        <v>441.1</v>
      </c>
      <c r="K267" s="31">
        <v>429</v>
      </c>
      <c r="L267" s="31">
        <v>415.9</v>
      </c>
      <c r="M267" s="31">
        <v>65.562259999999995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782.05</v>
      </c>
      <c r="D268" s="36">
        <v>781.56666666666661</v>
      </c>
      <c r="E268" s="36">
        <v>776.88333333333321</v>
      </c>
      <c r="F268" s="36">
        <v>771.71666666666658</v>
      </c>
      <c r="G268" s="36">
        <v>767.03333333333319</v>
      </c>
      <c r="H268" s="36">
        <v>786.73333333333323</v>
      </c>
      <c r="I268" s="36">
        <v>791.41666666666663</v>
      </c>
      <c r="J268" s="36">
        <v>796.58333333333326</v>
      </c>
      <c r="K268" s="31">
        <v>786.25</v>
      </c>
      <c r="L268" s="31">
        <v>776.4</v>
      </c>
      <c r="M268" s="31">
        <v>20.697299999999998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544.85</v>
      </c>
      <c r="D269" s="36">
        <v>542.73333333333346</v>
      </c>
      <c r="E269" s="36">
        <v>538.51666666666688</v>
      </c>
      <c r="F269" s="36">
        <v>532.18333333333339</v>
      </c>
      <c r="G269" s="36">
        <v>527.96666666666681</v>
      </c>
      <c r="H269" s="36">
        <v>549.06666666666695</v>
      </c>
      <c r="I269" s="36">
        <v>553.28333333333342</v>
      </c>
      <c r="J269" s="36">
        <v>559.61666666666702</v>
      </c>
      <c r="K269" s="31">
        <v>546.95000000000005</v>
      </c>
      <c r="L269" s="31">
        <v>536.4</v>
      </c>
      <c r="M269" s="31">
        <v>26.29176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431.15</v>
      </c>
      <c r="D270" s="36">
        <v>432.61666666666662</v>
      </c>
      <c r="E270" s="36">
        <v>425.53333333333325</v>
      </c>
      <c r="F270" s="36">
        <v>419.91666666666663</v>
      </c>
      <c r="G270" s="36">
        <v>412.83333333333326</v>
      </c>
      <c r="H270" s="36">
        <v>438.23333333333323</v>
      </c>
      <c r="I270" s="36">
        <v>445.31666666666661</v>
      </c>
      <c r="J270" s="36">
        <v>450.93333333333322</v>
      </c>
      <c r="K270" s="31">
        <v>439.7</v>
      </c>
      <c r="L270" s="31">
        <v>427</v>
      </c>
      <c r="M270" s="31">
        <v>3.0260799999999999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417.8</v>
      </c>
      <c r="D271" s="36">
        <v>419.58333333333331</v>
      </c>
      <c r="E271" s="36">
        <v>413.26666666666665</v>
      </c>
      <c r="F271" s="36">
        <v>408.73333333333335</v>
      </c>
      <c r="G271" s="36">
        <v>402.41666666666669</v>
      </c>
      <c r="H271" s="36">
        <v>424.11666666666662</v>
      </c>
      <c r="I271" s="36">
        <v>430.43333333333334</v>
      </c>
      <c r="J271" s="36">
        <v>434.96666666666658</v>
      </c>
      <c r="K271" s="31">
        <v>425.9</v>
      </c>
      <c r="L271" s="31">
        <v>415.05</v>
      </c>
      <c r="M271" s="31">
        <v>1.9834000000000001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712.65</v>
      </c>
      <c r="D272" s="36">
        <v>714.18333333333339</v>
      </c>
      <c r="E272" s="36">
        <v>708.46666666666681</v>
      </c>
      <c r="F272" s="36">
        <v>704.28333333333342</v>
      </c>
      <c r="G272" s="36">
        <v>698.56666666666683</v>
      </c>
      <c r="H272" s="36">
        <v>718.36666666666679</v>
      </c>
      <c r="I272" s="36">
        <v>724.08333333333348</v>
      </c>
      <c r="J272" s="36">
        <v>728.26666666666677</v>
      </c>
      <c r="K272" s="31">
        <v>719.9</v>
      </c>
      <c r="L272" s="31">
        <v>710</v>
      </c>
      <c r="M272" s="31">
        <v>0.60282000000000002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439.65</v>
      </c>
      <c r="D273" s="36">
        <v>440.08333333333331</v>
      </c>
      <c r="E273" s="36">
        <v>433.76666666666665</v>
      </c>
      <c r="F273" s="36">
        <v>427.88333333333333</v>
      </c>
      <c r="G273" s="36">
        <v>421.56666666666666</v>
      </c>
      <c r="H273" s="36">
        <v>445.96666666666664</v>
      </c>
      <c r="I273" s="36">
        <v>452.28333333333336</v>
      </c>
      <c r="J273" s="36">
        <v>458.16666666666663</v>
      </c>
      <c r="K273" s="31">
        <v>446.4</v>
      </c>
      <c r="L273" s="31">
        <v>434.2</v>
      </c>
      <c r="M273" s="31">
        <v>6.5087700000000002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854.2</v>
      </c>
      <c r="D274" s="36">
        <v>867.44999999999993</v>
      </c>
      <c r="E274" s="36">
        <v>836.99999999999989</v>
      </c>
      <c r="F274" s="36">
        <v>819.8</v>
      </c>
      <c r="G274" s="36">
        <v>789.34999999999991</v>
      </c>
      <c r="H274" s="36">
        <v>884.64999999999986</v>
      </c>
      <c r="I274" s="36">
        <v>915.09999999999991</v>
      </c>
      <c r="J274" s="36">
        <v>932.29999999999984</v>
      </c>
      <c r="K274" s="31">
        <v>897.9</v>
      </c>
      <c r="L274" s="31">
        <v>850.25</v>
      </c>
      <c r="M274" s="31">
        <v>4.3038400000000001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1313.1</v>
      </c>
      <c r="D275" s="36">
        <v>1307.3333333333333</v>
      </c>
      <c r="E275" s="36">
        <v>1295.7666666666664</v>
      </c>
      <c r="F275" s="36">
        <v>1278.4333333333332</v>
      </c>
      <c r="G275" s="36">
        <v>1266.8666666666663</v>
      </c>
      <c r="H275" s="36">
        <v>1324.6666666666665</v>
      </c>
      <c r="I275" s="36">
        <v>1336.2333333333336</v>
      </c>
      <c r="J275" s="36">
        <v>1353.5666666666666</v>
      </c>
      <c r="K275" s="31">
        <v>1318.9</v>
      </c>
      <c r="L275" s="31">
        <v>1290</v>
      </c>
      <c r="M275" s="31">
        <v>2.2299600000000002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636.45000000000005</v>
      </c>
      <c r="D276" s="36">
        <v>638.4666666666667</v>
      </c>
      <c r="E276" s="36">
        <v>631.43333333333339</v>
      </c>
      <c r="F276" s="36">
        <v>626.41666666666674</v>
      </c>
      <c r="G276" s="36">
        <v>619.38333333333344</v>
      </c>
      <c r="H276" s="36">
        <v>643.48333333333335</v>
      </c>
      <c r="I276" s="36">
        <v>650.51666666666665</v>
      </c>
      <c r="J276" s="36">
        <v>655.5333333333333</v>
      </c>
      <c r="K276" s="31">
        <v>645.5</v>
      </c>
      <c r="L276" s="31">
        <v>633.45000000000005</v>
      </c>
      <c r="M276" s="31">
        <v>1.5881400000000001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329.2</v>
      </c>
      <c r="D277" s="36">
        <v>330.7</v>
      </c>
      <c r="E277" s="36">
        <v>326.54999999999995</v>
      </c>
      <c r="F277" s="36">
        <v>323.89999999999998</v>
      </c>
      <c r="G277" s="36">
        <v>319.74999999999994</v>
      </c>
      <c r="H277" s="36">
        <v>333.34999999999997</v>
      </c>
      <c r="I277" s="36">
        <v>337.49999999999994</v>
      </c>
      <c r="J277" s="36">
        <v>340.15</v>
      </c>
      <c r="K277" s="31">
        <v>334.85</v>
      </c>
      <c r="L277" s="31">
        <v>328.05</v>
      </c>
      <c r="M277" s="31">
        <v>10.354279999999999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320.35000000000002</v>
      </c>
      <c r="D278" s="36">
        <v>320.4666666666667</v>
      </c>
      <c r="E278" s="36">
        <v>318.38333333333338</v>
      </c>
      <c r="F278" s="36">
        <v>316.41666666666669</v>
      </c>
      <c r="G278" s="36">
        <v>314.33333333333337</v>
      </c>
      <c r="H278" s="36">
        <v>322.43333333333339</v>
      </c>
      <c r="I278" s="36">
        <v>324.51666666666665</v>
      </c>
      <c r="J278" s="36">
        <v>326.48333333333341</v>
      </c>
      <c r="K278" s="31">
        <v>322.55</v>
      </c>
      <c r="L278" s="31">
        <v>318.5</v>
      </c>
      <c r="M278" s="31">
        <v>0.94730999999999999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152.25</v>
      </c>
      <c r="D279" s="36">
        <v>152.23333333333335</v>
      </c>
      <c r="E279" s="36">
        <v>151.1166666666667</v>
      </c>
      <c r="F279" s="36">
        <v>149.98333333333335</v>
      </c>
      <c r="G279" s="36">
        <v>148.8666666666667</v>
      </c>
      <c r="H279" s="36">
        <v>153.3666666666667</v>
      </c>
      <c r="I279" s="36">
        <v>154.48333333333338</v>
      </c>
      <c r="J279" s="36">
        <v>155.6166666666667</v>
      </c>
      <c r="K279" s="31">
        <v>153.35</v>
      </c>
      <c r="L279" s="31">
        <v>151.1</v>
      </c>
      <c r="M279" s="31">
        <v>6.4006600000000002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577.6</v>
      </c>
      <c r="D280" s="36">
        <v>580.15</v>
      </c>
      <c r="E280" s="36">
        <v>573</v>
      </c>
      <c r="F280" s="36">
        <v>568.4</v>
      </c>
      <c r="G280" s="36">
        <v>561.25</v>
      </c>
      <c r="H280" s="36">
        <v>584.75</v>
      </c>
      <c r="I280" s="36">
        <v>591.89999999999986</v>
      </c>
      <c r="J280" s="36">
        <v>596.5</v>
      </c>
      <c r="K280" s="31">
        <v>587.29999999999995</v>
      </c>
      <c r="L280" s="31">
        <v>575.54999999999995</v>
      </c>
      <c r="M280" s="31">
        <v>2.95974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2808</v>
      </c>
      <c r="D281" s="36">
        <v>2830.3833333333332</v>
      </c>
      <c r="E281" s="36">
        <v>2777.6166666666663</v>
      </c>
      <c r="F281" s="36">
        <v>2747.2333333333331</v>
      </c>
      <c r="G281" s="36">
        <v>2694.4666666666662</v>
      </c>
      <c r="H281" s="36">
        <v>2860.7666666666664</v>
      </c>
      <c r="I281" s="36">
        <v>2913.5333333333328</v>
      </c>
      <c r="J281" s="36">
        <v>2943.9166666666665</v>
      </c>
      <c r="K281" s="31">
        <v>2883.15</v>
      </c>
      <c r="L281" s="31">
        <v>2800</v>
      </c>
      <c r="M281" s="31">
        <v>1.7481599999999999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536.65</v>
      </c>
      <c r="D282" s="36">
        <v>539.19999999999993</v>
      </c>
      <c r="E282" s="36">
        <v>532.94999999999982</v>
      </c>
      <c r="F282" s="36">
        <v>529.24999999999989</v>
      </c>
      <c r="G282" s="36">
        <v>522.99999999999977</v>
      </c>
      <c r="H282" s="36">
        <v>542.89999999999986</v>
      </c>
      <c r="I282" s="36">
        <v>549.15000000000009</v>
      </c>
      <c r="J282" s="36">
        <v>552.84999999999991</v>
      </c>
      <c r="K282" s="31">
        <v>545.45000000000005</v>
      </c>
      <c r="L282" s="31">
        <v>535.5</v>
      </c>
      <c r="M282" s="31">
        <v>0.16095000000000001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525.20000000000005</v>
      </c>
      <c r="D283" s="36">
        <v>524.5</v>
      </c>
      <c r="E283" s="36">
        <v>513.54999999999995</v>
      </c>
      <c r="F283" s="36">
        <v>501.9</v>
      </c>
      <c r="G283" s="36">
        <v>490.94999999999993</v>
      </c>
      <c r="H283" s="36">
        <v>536.15</v>
      </c>
      <c r="I283" s="36">
        <v>547.1</v>
      </c>
      <c r="J283" s="36">
        <v>558.75</v>
      </c>
      <c r="K283" s="31">
        <v>535.45000000000005</v>
      </c>
      <c r="L283" s="31">
        <v>512.85</v>
      </c>
      <c r="M283" s="31">
        <v>6.03348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288.25</v>
      </c>
      <c r="D284" s="36">
        <v>289.11666666666667</v>
      </c>
      <c r="E284" s="36">
        <v>285.63333333333333</v>
      </c>
      <c r="F284" s="36">
        <v>283.01666666666665</v>
      </c>
      <c r="G284" s="36">
        <v>279.5333333333333</v>
      </c>
      <c r="H284" s="36">
        <v>291.73333333333335</v>
      </c>
      <c r="I284" s="36">
        <v>295.2166666666667</v>
      </c>
      <c r="J284" s="36">
        <v>297.83333333333337</v>
      </c>
      <c r="K284" s="31">
        <v>292.60000000000002</v>
      </c>
      <c r="L284" s="31">
        <v>286.5</v>
      </c>
      <c r="M284" s="31">
        <v>6.2301000000000002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1744</v>
      </c>
      <c r="D285" s="36">
        <v>1742.3999999999999</v>
      </c>
      <c r="E285" s="36">
        <v>1735.2999999999997</v>
      </c>
      <c r="F285" s="36">
        <v>1726.6</v>
      </c>
      <c r="G285" s="36">
        <v>1719.4999999999998</v>
      </c>
      <c r="H285" s="36">
        <v>1751.0999999999997</v>
      </c>
      <c r="I285" s="36">
        <v>1758.1999999999996</v>
      </c>
      <c r="J285" s="36">
        <v>1766.8999999999996</v>
      </c>
      <c r="K285" s="31">
        <v>1749.5</v>
      </c>
      <c r="L285" s="31">
        <v>1733.7</v>
      </c>
      <c r="M285" s="31">
        <v>25.619789999999998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1468.75</v>
      </c>
      <c r="D286" s="36">
        <v>1462.5666666666666</v>
      </c>
      <c r="E286" s="36">
        <v>1442.2833333333333</v>
      </c>
      <c r="F286" s="36">
        <v>1415.8166666666666</v>
      </c>
      <c r="G286" s="36">
        <v>1395.5333333333333</v>
      </c>
      <c r="H286" s="36">
        <v>1489.0333333333333</v>
      </c>
      <c r="I286" s="36">
        <v>1509.3166666666666</v>
      </c>
      <c r="J286" s="36">
        <v>1535.7833333333333</v>
      </c>
      <c r="K286" s="31">
        <v>1482.85</v>
      </c>
      <c r="L286" s="31">
        <v>1436.1</v>
      </c>
      <c r="M286" s="31">
        <v>16.095690000000001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349.9</v>
      </c>
      <c r="D287" s="36">
        <v>350.76666666666665</v>
      </c>
      <c r="E287" s="36">
        <v>346.63333333333333</v>
      </c>
      <c r="F287" s="36">
        <v>343.36666666666667</v>
      </c>
      <c r="G287" s="36">
        <v>339.23333333333335</v>
      </c>
      <c r="H287" s="36">
        <v>354.0333333333333</v>
      </c>
      <c r="I287" s="36">
        <v>358.16666666666663</v>
      </c>
      <c r="J287" s="36">
        <v>361.43333333333328</v>
      </c>
      <c r="K287" s="31">
        <v>354.9</v>
      </c>
      <c r="L287" s="31">
        <v>347.5</v>
      </c>
      <c r="M287" s="31">
        <v>2.4018199999999998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1926.45</v>
      </c>
      <c r="D288" s="36">
        <v>1930.3500000000001</v>
      </c>
      <c r="E288" s="36">
        <v>1912.2500000000002</v>
      </c>
      <c r="F288" s="36">
        <v>1898.0500000000002</v>
      </c>
      <c r="G288" s="36">
        <v>1879.9500000000003</v>
      </c>
      <c r="H288" s="36">
        <v>1944.5500000000002</v>
      </c>
      <c r="I288" s="36">
        <v>1962.65</v>
      </c>
      <c r="J288" s="36">
        <v>1976.8500000000001</v>
      </c>
      <c r="K288" s="31">
        <v>1948.45</v>
      </c>
      <c r="L288" s="31">
        <v>1916.15</v>
      </c>
      <c r="M288" s="31">
        <v>1.2664299999999999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3296.5</v>
      </c>
      <c r="D289" s="36">
        <v>3307.2666666666664</v>
      </c>
      <c r="E289" s="36">
        <v>3270.7833333333328</v>
      </c>
      <c r="F289" s="36">
        <v>3245.0666666666666</v>
      </c>
      <c r="G289" s="36">
        <v>3208.583333333333</v>
      </c>
      <c r="H289" s="36">
        <v>3332.9833333333327</v>
      </c>
      <c r="I289" s="36">
        <v>3369.4666666666662</v>
      </c>
      <c r="J289" s="36">
        <v>3395.1833333333325</v>
      </c>
      <c r="K289" s="31">
        <v>3343.75</v>
      </c>
      <c r="L289" s="31">
        <v>3281.55</v>
      </c>
      <c r="M289" s="31">
        <v>0.16836000000000001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139.9</v>
      </c>
      <c r="D290" s="36">
        <v>140.96666666666667</v>
      </c>
      <c r="E290" s="36">
        <v>138.23333333333335</v>
      </c>
      <c r="F290" s="36">
        <v>136.56666666666669</v>
      </c>
      <c r="G290" s="36">
        <v>133.83333333333337</v>
      </c>
      <c r="H290" s="36">
        <v>142.63333333333333</v>
      </c>
      <c r="I290" s="36">
        <v>145.36666666666662</v>
      </c>
      <c r="J290" s="36">
        <v>147.0333333333333</v>
      </c>
      <c r="K290" s="31">
        <v>143.69999999999999</v>
      </c>
      <c r="L290" s="31">
        <v>139.30000000000001</v>
      </c>
      <c r="M290" s="31">
        <v>54.135899999999999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4568.55</v>
      </c>
      <c r="D291" s="36">
        <v>4563.75</v>
      </c>
      <c r="E291" s="36">
        <v>4524.5</v>
      </c>
      <c r="F291" s="36">
        <v>4480.45</v>
      </c>
      <c r="G291" s="36">
        <v>4441.2</v>
      </c>
      <c r="H291" s="36">
        <v>4607.8</v>
      </c>
      <c r="I291" s="36">
        <v>4647.05</v>
      </c>
      <c r="J291" s="36">
        <v>4691.1000000000004</v>
      </c>
      <c r="K291" s="31">
        <v>4603</v>
      </c>
      <c r="L291" s="31">
        <v>4519.7</v>
      </c>
      <c r="M291" s="31">
        <v>1.3414699999999999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13163.75</v>
      </c>
      <c r="D292" s="36">
        <v>13134.333333333334</v>
      </c>
      <c r="E292" s="36">
        <v>13005.666666666668</v>
      </c>
      <c r="F292" s="36">
        <v>12847.583333333334</v>
      </c>
      <c r="G292" s="36">
        <v>12718.916666666668</v>
      </c>
      <c r="H292" s="36">
        <v>13292.416666666668</v>
      </c>
      <c r="I292" s="36">
        <v>13421.083333333336</v>
      </c>
      <c r="J292" s="36">
        <v>13579.166666666668</v>
      </c>
      <c r="K292" s="31">
        <v>13263</v>
      </c>
      <c r="L292" s="31">
        <v>12976.25</v>
      </c>
      <c r="M292" s="31">
        <v>8.8950000000000001E-2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3054.25</v>
      </c>
      <c r="D293" s="36">
        <v>3053.6166666666668</v>
      </c>
      <c r="E293" s="36">
        <v>3040.2333333333336</v>
      </c>
      <c r="F293" s="36">
        <v>3026.2166666666667</v>
      </c>
      <c r="G293" s="36">
        <v>3012.8333333333335</v>
      </c>
      <c r="H293" s="36">
        <v>3067.6333333333337</v>
      </c>
      <c r="I293" s="36">
        <v>3081.0166666666669</v>
      </c>
      <c r="J293" s="36">
        <v>3095.0333333333338</v>
      </c>
      <c r="K293" s="31">
        <v>3067</v>
      </c>
      <c r="L293" s="31">
        <v>3039.6</v>
      </c>
      <c r="M293" s="31">
        <v>9.1512100000000007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467.95</v>
      </c>
      <c r="D294" s="36">
        <v>464.51666666666665</v>
      </c>
      <c r="E294" s="36">
        <v>457.08333333333331</v>
      </c>
      <c r="F294" s="36">
        <v>446.21666666666664</v>
      </c>
      <c r="G294" s="36">
        <v>438.7833333333333</v>
      </c>
      <c r="H294" s="36">
        <v>475.38333333333333</v>
      </c>
      <c r="I294" s="36">
        <v>482.81666666666672</v>
      </c>
      <c r="J294" s="36">
        <v>493.68333333333334</v>
      </c>
      <c r="K294" s="31">
        <v>471.95</v>
      </c>
      <c r="L294" s="31">
        <v>453.65</v>
      </c>
      <c r="M294" s="31">
        <v>15.12721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372.75</v>
      </c>
      <c r="D295" s="36">
        <v>374.13333333333338</v>
      </c>
      <c r="E295" s="36">
        <v>369.36666666666679</v>
      </c>
      <c r="F295" s="36">
        <v>365.98333333333341</v>
      </c>
      <c r="G295" s="36">
        <v>361.21666666666681</v>
      </c>
      <c r="H295" s="36">
        <v>377.51666666666677</v>
      </c>
      <c r="I295" s="36">
        <v>382.2833333333333</v>
      </c>
      <c r="J295" s="36">
        <v>385.66666666666674</v>
      </c>
      <c r="K295" s="31">
        <v>378.9</v>
      </c>
      <c r="L295" s="31">
        <v>370.75</v>
      </c>
      <c r="M295" s="31">
        <v>13.799670000000001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265.85000000000002</v>
      </c>
      <c r="D296" s="36">
        <v>267.2</v>
      </c>
      <c r="E296" s="36">
        <v>263.89999999999998</v>
      </c>
      <c r="F296" s="36">
        <v>261.95</v>
      </c>
      <c r="G296" s="36">
        <v>258.64999999999998</v>
      </c>
      <c r="H296" s="36">
        <v>269.14999999999998</v>
      </c>
      <c r="I296" s="36">
        <v>272.45000000000005</v>
      </c>
      <c r="J296" s="36">
        <v>274.39999999999998</v>
      </c>
      <c r="K296" s="31">
        <v>270.5</v>
      </c>
      <c r="L296" s="31">
        <v>265.25</v>
      </c>
      <c r="M296" s="31">
        <v>4.3628799999999996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114.65</v>
      </c>
      <c r="D297" s="36">
        <v>115.13333333333333</v>
      </c>
      <c r="E297" s="36">
        <v>114.01666666666665</v>
      </c>
      <c r="F297" s="36">
        <v>113.38333333333333</v>
      </c>
      <c r="G297" s="36">
        <v>112.26666666666665</v>
      </c>
      <c r="H297" s="36">
        <v>115.76666666666665</v>
      </c>
      <c r="I297" s="36">
        <v>116.88333333333333</v>
      </c>
      <c r="J297" s="36">
        <v>117.51666666666665</v>
      </c>
      <c r="K297" s="31">
        <v>116.25</v>
      </c>
      <c r="L297" s="31">
        <v>114.5</v>
      </c>
      <c r="M297" s="31">
        <v>18.686720000000001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454.65</v>
      </c>
      <c r="D298" s="36">
        <v>456.18333333333334</v>
      </c>
      <c r="E298" s="36">
        <v>451.4666666666667</v>
      </c>
      <c r="F298" s="36">
        <v>448.28333333333336</v>
      </c>
      <c r="G298" s="36">
        <v>443.56666666666672</v>
      </c>
      <c r="H298" s="36">
        <v>459.36666666666667</v>
      </c>
      <c r="I298" s="36">
        <v>464.08333333333326</v>
      </c>
      <c r="J298" s="36">
        <v>467.26666666666665</v>
      </c>
      <c r="K298" s="31">
        <v>460.9</v>
      </c>
      <c r="L298" s="31">
        <v>453</v>
      </c>
      <c r="M298" s="31">
        <v>12.26042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677.65</v>
      </c>
      <c r="D299" s="36">
        <v>660.06666666666672</v>
      </c>
      <c r="E299" s="36">
        <v>638.13333333333344</v>
      </c>
      <c r="F299" s="36">
        <v>598.61666666666667</v>
      </c>
      <c r="G299" s="36">
        <v>576.68333333333339</v>
      </c>
      <c r="H299" s="36">
        <v>699.58333333333348</v>
      </c>
      <c r="I299" s="36">
        <v>721.51666666666665</v>
      </c>
      <c r="J299" s="36">
        <v>761.03333333333353</v>
      </c>
      <c r="K299" s="31">
        <v>682</v>
      </c>
      <c r="L299" s="31">
        <v>620.54999999999995</v>
      </c>
      <c r="M299" s="31">
        <v>189.97036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5931.9</v>
      </c>
      <c r="D300" s="36">
        <v>5946.3166666666666</v>
      </c>
      <c r="E300" s="36">
        <v>5898.6333333333332</v>
      </c>
      <c r="F300" s="36">
        <v>5865.3666666666668</v>
      </c>
      <c r="G300" s="36">
        <v>5817.6833333333334</v>
      </c>
      <c r="H300" s="36">
        <v>5979.583333333333</v>
      </c>
      <c r="I300" s="36">
        <v>6027.2666666666655</v>
      </c>
      <c r="J300" s="36">
        <v>6060.5333333333328</v>
      </c>
      <c r="K300" s="31">
        <v>5994</v>
      </c>
      <c r="L300" s="31">
        <v>5913.05</v>
      </c>
      <c r="M300" s="31">
        <v>0.25879000000000002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5472.6</v>
      </c>
      <c r="D301" s="36">
        <v>5473.9000000000005</v>
      </c>
      <c r="E301" s="36">
        <v>5436.4500000000007</v>
      </c>
      <c r="F301" s="36">
        <v>5400.3</v>
      </c>
      <c r="G301" s="36">
        <v>5362.85</v>
      </c>
      <c r="H301" s="36">
        <v>5510.0500000000011</v>
      </c>
      <c r="I301" s="36">
        <v>5547.5</v>
      </c>
      <c r="J301" s="36">
        <v>5583.6500000000015</v>
      </c>
      <c r="K301" s="31">
        <v>5511.35</v>
      </c>
      <c r="L301" s="31">
        <v>5437.75</v>
      </c>
      <c r="M301" s="31">
        <v>1.5201199999999999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1243.2</v>
      </c>
      <c r="D302" s="36">
        <v>1233.2666666666667</v>
      </c>
      <c r="E302" s="36">
        <v>1221.5333333333333</v>
      </c>
      <c r="F302" s="36">
        <v>1199.8666666666666</v>
      </c>
      <c r="G302" s="36">
        <v>1188.1333333333332</v>
      </c>
      <c r="H302" s="36">
        <v>1254.9333333333334</v>
      </c>
      <c r="I302" s="36">
        <v>1266.6666666666665</v>
      </c>
      <c r="J302" s="36">
        <v>1288.3333333333335</v>
      </c>
      <c r="K302" s="31">
        <v>1245</v>
      </c>
      <c r="L302" s="31">
        <v>1211.5999999999999</v>
      </c>
      <c r="M302" s="31">
        <v>27.487929999999999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1364.9</v>
      </c>
      <c r="D303" s="36">
        <v>1373.6166666666668</v>
      </c>
      <c r="E303" s="36">
        <v>1349.2333333333336</v>
      </c>
      <c r="F303" s="36">
        <v>1333.5666666666668</v>
      </c>
      <c r="G303" s="36">
        <v>1309.1833333333336</v>
      </c>
      <c r="H303" s="36">
        <v>1389.2833333333335</v>
      </c>
      <c r="I303" s="36">
        <v>1413.6666666666667</v>
      </c>
      <c r="J303" s="36">
        <v>1429.3333333333335</v>
      </c>
      <c r="K303" s="31">
        <v>1398</v>
      </c>
      <c r="L303" s="31">
        <v>1357.95</v>
      </c>
      <c r="M303" s="31">
        <v>0.54620000000000002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891.4</v>
      </c>
      <c r="D304" s="36">
        <v>886.36666666666679</v>
      </c>
      <c r="E304" s="36">
        <v>877.73333333333358</v>
      </c>
      <c r="F304" s="36">
        <v>864.06666666666683</v>
      </c>
      <c r="G304" s="36">
        <v>855.43333333333362</v>
      </c>
      <c r="H304" s="36">
        <v>900.03333333333353</v>
      </c>
      <c r="I304" s="36">
        <v>908.66666666666674</v>
      </c>
      <c r="J304" s="36">
        <v>922.33333333333348</v>
      </c>
      <c r="K304" s="31">
        <v>895</v>
      </c>
      <c r="L304" s="31">
        <v>872.7</v>
      </c>
      <c r="M304" s="31">
        <v>17.730889999999999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1024.55</v>
      </c>
      <c r="D305" s="36">
        <v>1026.0333333333335</v>
      </c>
      <c r="E305" s="36">
        <v>1020.0666666666671</v>
      </c>
      <c r="F305" s="36">
        <v>1015.5833333333335</v>
      </c>
      <c r="G305" s="36">
        <v>1009.616666666667</v>
      </c>
      <c r="H305" s="36">
        <v>1030.5166666666671</v>
      </c>
      <c r="I305" s="36">
        <v>1036.4833333333338</v>
      </c>
      <c r="J305" s="36">
        <v>1040.9666666666672</v>
      </c>
      <c r="K305" s="31">
        <v>1032</v>
      </c>
      <c r="L305" s="31">
        <v>1021.55</v>
      </c>
      <c r="M305" s="31">
        <v>1.5218799999999999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263.89999999999998</v>
      </c>
      <c r="D306" s="36">
        <v>267.09999999999997</v>
      </c>
      <c r="E306" s="36">
        <v>260.29999999999995</v>
      </c>
      <c r="F306" s="36">
        <v>256.7</v>
      </c>
      <c r="G306" s="36">
        <v>249.89999999999998</v>
      </c>
      <c r="H306" s="36">
        <v>270.69999999999993</v>
      </c>
      <c r="I306" s="36">
        <v>277.5</v>
      </c>
      <c r="J306" s="36">
        <v>281.09999999999991</v>
      </c>
      <c r="K306" s="31">
        <v>273.89999999999998</v>
      </c>
      <c r="L306" s="31">
        <v>263.5</v>
      </c>
      <c r="M306" s="31">
        <v>32.277070000000002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1553.2</v>
      </c>
      <c r="D307" s="36">
        <v>1553.3999999999999</v>
      </c>
      <c r="E307" s="36">
        <v>1547.2999999999997</v>
      </c>
      <c r="F307" s="36">
        <v>1541.3999999999999</v>
      </c>
      <c r="G307" s="36">
        <v>1535.2999999999997</v>
      </c>
      <c r="H307" s="36">
        <v>1559.2999999999997</v>
      </c>
      <c r="I307" s="36">
        <v>1565.3999999999996</v>
      </c>
      <c r="J307" s="36">
        <v>1571.2999999999997</v>
      </c>
      <c r="K307" s="31">
        <v>1559.5</v>
      </c>
      <c r="L307" s="31">
        <v>1547.5</v>
      </c>
      <c r="M307" s="31">
        <v>12.3927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390.3</v>
      </c>
      <c r="D308" s="36">
        <v>391.0333333333333</v>
      </c>
      <c r="E308" s="36">
        <v>387.36666666666662</v>
      </c>
      <c r="F308" s="36">
        <v>384.43333333333334</v>
      </c>
      <c r="G308" s="36">
        <v>380.76666666666665</v>
      </c>
      <c r="H308" s="36">
        <v>393.96666666666658</v>
      </c>
      <c r="I308" s="36">
        <v>397.63333333333333</v>
      </c>
      <c r="J308" s="36">
        <v>400.56666666666655</v>
      </c>
      <c r="K308" s="31">
        <v>394.7</v>
      </c>
      <c r="L308" s="31">
        <v>388.1</v>
      </c>
      <c r="M308" s="31">
        <v>0.57467999999999997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524</v>
      </c>
      <c r="D309" s="36">
        <v>524.44999999999993</v>
      </c>
      <c r="E309" s="36">
        <v>518.54999999999984</v>
      </c>
      <c r="F309" s="36">
        <v>513.09999999999991</v>
      </c>
      <c r="G309" s="36">
        <v>507.19999999999982</v>
      </c>
      <c r="H309" s="36">
        <v>529.89999999999986</v>
      </c>
      <c r="I309" s="36">
        <v>535.79999999999995</v>
      </c>
      <c r="J309" s="36">
        <v>541.24999999999989</v>
      </c>
      <c r="K309" s="31">
        <v>530.35</v>
      </c>
      <c r="L309" s="31">
        <v>519</v>
      </c>
      <c r="M309" s="31">
        <v>0.86982999999999999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362.2</v>
      </c>
      <c r="D310" s="36">
        <v>362.18333333333334</v>
      </c>
      <c r="E310" s="36">
        <v>359.06666666666666</v>
      </c>
      <c r="F310" s="36">
        <v>355.93333333333334</v>
      </c>
      <c r="G310" s="36">
        <v>352.81666666666666</v>
      </c>
      <c r="H310" s="36">
        <v>365.31666666666666</v>
      </c>
      <c r="I310" s="36">
        <v>368.43333333333334</v>
      </c>
      <c r="J310" s="36">
        <v>371.56666666666666</v>
      </c>
      <c r="K310" s="31">
        <v>365.3</v>
      </c>
      <c r="L310" s="31">
        <v>359.05</v>
      </c>
      <c r="M310" s="31">
        <v>1.2726200000000001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148.15</v>
      </c>
      <c r="D311" s="36">
        <v>149.76666666666665</v>
      </c>
      <c r="E311" s="36">
        <v>145.5333333333333</v>
      </c>
      <c r="F311" s="36">
        <v>142.91666666666666</v>
      </c>
      <c r="G311" s="36">
        <v>138.68333333333331</v>
      </c>
      <c r="H311" s="36">
        <v>152.3833333333333</v>
      </c>
      <c r="I311" s="36">
        <v>156.61666666666665</v>
      </c>
      <c r="J311" s="36">
        <v>159.23333333333329</v>
      </c>
      <c r="K311" s="31">
        <v>154</v>
      </c>
      <c r="L311" s="31">
        <v>147.15</v>
      </c>
      <c r="M311" s="31">
        <v>104.90781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118.9</v>
      </c>
      <c r="D312" s="36">
        <v>117.83333333333333</v>
      </c>
      <c r="E312" s="36">
        <v>114.56666666666666</v>
      </c>
      <c r="F312" s="36">
        <v>110.23333333333333</v>
      </c>
      <c r="G312" s="36">
        <v>106.96666666666667</v>
      </c>
      <c r="H312" s="36">
        <v>122.16666666666666</v>
      </c>
      <c r="I312" s="36">
        <v>125.43333333333334</v>
      </c>
      <c r="J312" s="36">
        <v>129.76666666666665</v>
      </c>
      <c r="K312" s="31">
        <v>121.1</v>
      </c>
      <c r="L312" s="31">
        <v>113.5</v>
      </c>
      <c r="M312" s="31">
        <v>112.65057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1912.95</v>
      </c>
      <c r="D313" s="36">
        <v>1919.2166666666665</v>
      </c>
      <c r="E313" s="36">
        <v>1894.7333333333329</v>
      </c>
      <c r="F313" s="36">
        <v>1876.5166666666664</v>
      </c>
      <c r="G313" s="36">
        <v>1852.0333333333328</v>
      </c>
      <c r="H313" s="36">
        <v>1937.4333333333329</v>
      </c>
      <c r="I313" s="36">
        <v>1961.9166666666665</v>
      </c>
      <c r="J313" s="36">
        <v>1980.133333333333</v>
      </c>
      <c r="K313" s="31">
        <v>1943.7</v>
      </c>
      <c r="L313" s="31">
        <v>1901</v>
      </c>
      <c r="M313" s="31">
        <v>0.97868999999999995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523.65</v>
      </c>
      <c r="D314" s="36">
        <v>526.65</v>
      </c>
      <c r="E314" s="36">
        <v>518.79999999999995</v>
      </c>
      <c r="F314" s="36">
        <v>513.94999999999993</v>
      </c>
      <c r="G314" s="36">
        <v>506.09999999999991</v>
      </c>
      <c r="H314" s="36">
        <v>531.5</v>
      </c>
      <c r="I314" s="36">
        <v>539.35000000000014</v>
      </c>
      <c r="J314" s="36">
        <v>544.20000000000005</v>
      </c>
      <c r="K314" s="31">
        <v>534.5</v>
      </c>
      <c r="L314" s="31">
        <v>521.79999999999995</v>
      </c>
      <c r="M314" s="31">
        <v>11.244490000000001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10515.65</v>
      </c>
      <c r="D315" s="36">
        <v>10514.716666666667</v>
      </c>
      <c r="E315" s="36">
        <v>10462.933333333334</v>
      </c>
      <c r="F315" s="36">
        <v>10410.216666666667</v>
      </c>
      <c r="G315" s="36">
        <v>10358.433333333334</v>
      </c>
      <c r="H315" s="36">
        <v>10567.433333333334</v>
      </c>
      <c r="I315" s="36">
        <v>10619.216666666667</v>
      </c>
      <c r="J315" s="36">
        <v>10671.933333333334</v>
      </c>
      <c r="K315" s="31">
        <v>10566.5</v>
      </c>
      <c r="L315" s="31">
        <v>10462</v>
      </c>
      <c r="M315" s="31">
        <v>3.8030599999999999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2373.9499999999998</v>
      </c>
      <c r="D316" s="36">
        <v>2393.65</v>
      </c>
      <c r="E316" s="36">
        <v>2332.3000000000002</v>
      </c>
      <c r="F316" s="36">
        <v>2290.65</v>
      </c>
      <c r="G316" s="36">
        <v>2229.3000000000002</v>
      </c>
      <c r="H316" s="36">
        <v>2435.3000000000002</v>
      </c>
      <c r="I316" s="36">
        <v>2496.6499999999996</v>
      </c>
      <c r="J316" s="36">
        <v>2538.3000000000002</v>
      </c>
      <c r="K316" s="31">
        <v>2455</v>
      </c>
      <c r="L316" s="31">
        <v>2352</v>
      </c>
      <c r="M316" s="31">
        <v>0.33555000000000001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969.35</v>
      </c>
      <c r="D317" s="36">
        <v>969.44999999999993</v>
      </c>
      <c r="E317" s="36">
        <v>957.99999999999989</v>
      </c>
      <c r="F317" s="36">
        <v>946.65</v>
      </c>
      <c r="G317" s="36">
        <v>935.19999999999993</v>
      </c>
      <c r="H317" s="36">
        <v>980.79999999999984</v>
      </c>
      <c r="I317" s="36">
        <v>992.24999999999989</v>
      </c>
      <c r="J317" s="36">
        <v>1003.5999999999998</v>
      </c>
      <c r="K317" s="31">
        <v>980.9</v>
      </c>
      <c r="L317" s="31">
        <v>958.1</v>
      </c>
      <c r="M317" s="31">
        <v>5.4872800000000002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612.75</v>
      </c>
      <c r="D318" s="36">
        <v>615.30000000000007</v>
      </c>
      <c r="E318" s="36">
        <v>607.95000000000016</v>
      </c>
      <c r="F318" s="36">
        <v>603.15000000000009</v>
      </c>
      <c r="G318" s="36">
        <v>595.80000000000018</v>
      </c>
      <c r="H318" s="36">
        <v>620.10000000000014</v>
      </c>
      <c r="I318" s="36">
        <v>627.45000000000005</v>
      </c>
      <c r="J318" s="36">
        <v>632.25000000000011</v>
      </c>
      <c r="K318" s="31">
        <v>622.65</v>
      </c>
      <c r="L318" s="31">
        <v>610.5</v>
      </c>
      <c r="M318" s="31">
        <v>4.0644999999999998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2039.85</v>
      </c>
      <c r="D319" s="36">
        <v>2028.6833333333334</v>
      </c>
      <c r="E319" s="36">
        <v>1996.2166666666667</v>
      </c>
      <c r="F319" s="36">
        <v>1952.5833333333333</v>
      </c>
      <c r="G319" s="36">
        <v>1920.1166666666666</v>
      </c>
      <c r="H319" s="36">
        <v>2072.3166666666666</v>
      </c>
      <c r="I319" s="36">
        <v>2104.7833333333338</v>
      </c>
      <c r="J319" s="36">
        <v>2148.416666666667</v>
      </c>
      <c r="K319" s="31">
        <v>2061.15</v>
      </c>
      <c r="L319" s="31">
        <v>1985.05</v>
      </c>
      <c r="M319" s="31">
        <v>21.090979999999998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807.25</v>
      </c>
      <c r="D320" s="36">
        <v>807.65</v>
      </c>
      <c r="E320" s="36">
        <v>802.69999999999993</v>
      </c>
      <c r="F320" s="36">
        <v>798.15</v>
      </c>
      <c r="G320" s="36">
        <v>793.19999999999993</v>
      </c>
      <c r="H320" s="36">
        <v>812.19999999999993</v>
      </c>
      <c r="I320" s="36">
        <v>817.15</v>
      </c>
      <c r="J320" s="36">
        <v>821.69999999999993</v>
      </c>
      <c r="K320" s="31">
        <v>812.6</v>
      </c>
      <c r="L320" s="31">
        <v>803.1</v>
      </c>
      <c r="M320" s="31">
        <v>0.46503</v>
      </c>
      <c r="N320" s="1"/>
      <c r="O320" s="1"/>
    </row>
    <row r="321" spans="1:15" ht="12.75" customHeight="1">
      <c r="A321" s="33">
        <v>311</v>
      </c>
      <c r="B321" s="53" t="s">
        <v>875</v>
      </c>
      <c r="C321" s="31">
        <v>917.25</v>
      </c>
      <c r="D321" s="36">
        <v>921.26666666666677</v>
      </c>
      <c r="E321" s="36">
        <v>905.98333333333358</v>
      </c>
      <c r="F321" s="36">
        <v>894.71666666666681</v>
      </c>
      <c r="G321" s="36">
        <v>879.43333333333362</v>
      </c>
      <c r="H321" s="36">
        <v>932.53333333333353</v>
      </c>
      <c r="I321" s="36">
        <v>947.81666666666661</v>
      </c>
      <c r="J321" s="36">
        <v>959.08333333333348</v>
      </c>
      <c r="K321" s="31">
        <v>936.55</v>
      </c>
      <c r="L321" s="31">
        <v>910</v>
      </c>
      <c r="M321" s="31">
        <v>0.48446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1347.7</v>
      </c>
      <c r="D322" s="36">
        <v>1351.2833333333333</v>
      </c>
      <c r="E322" s="36">
        <v>1332.5666666666666</v>
      </c>
      <c r="F322" s="36">
        <v>1317.4333333333334</v>
      </c>
      <c r="G322" s="36">
        <v>1298.7166666666667</v>
      </c>
      <c r="H322" s="36">
        <v>1366.4166666666665</v>
      </c>
      <c r="I322" s="36">
        <v>1385.1333333333332</v>
      </c>
      <c r="J322" s="36">
        <v>1400.2666666666664</v>
      </c>
      <c r="K322" s="31">
        <v>1370</v>
      </c>
      <c r="L322" s="31">
        <v>1336.15</v>
      </c>
      <c r="M322" s="31">
        <v>0.30523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1658.2</v>
      </c>
      <c r="D323" s="36">
        <v>1650.0333333333335</v>
      </c>
      <c r="E323" s="36">
        <v>1630.0666666666671</v>
      </c>
      <c r="F323" s="36">
        <v>1601.9333333333336</v>
      </c>
      <c r="G323" s="36">
        <v>1581.9666666666672</v>
      </c>
      <c r="H323" s="36">
        <v>1678.166666666667</v>
      </c>
      <c r="I323" s="36">
        <v>1698.1333333333337</v>
      </c>
      <c r="J323" s="36">
        <v>1726.2666666666669</v>
      </c>
      <c r="K323" s="31">
        <v>1670</v>
      </c>
      <c r="L323" s="31">
        <v>1621.9</v>
      </c>
      <c r="M323" s="31">
        <v>4.6533899999999999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51.45</v>
      </c>
      <c r="D324" s="36">
        <v>51.733333333333327</v>
      </c>
      <c r="E324" s="36">
        <v>50.966666666666654</v>
      </c>
      <c r="F324" s="36">
        <v>50.483333333333327</v>
      </c>
      <c r="G324" s="36">
        <v>49.716666666666654</v>
      </c>
      <c r="H324" s="36">
        <v>52.216666666666654</v>
      </c>
      <c r="I324" s="36">
        <v>52.98333333333332</v>
      </c>
      <c r="J324" s="36">
        <v>53.466666666666654</v>
      </c>
      <c r="K324" s="31">
        <v>52.5</v>
      </c>
      <c r="L324" s="31">
        <v>51.25</v>
      </c>
      <c r="M324" s="31">
        <v>23.341729999999998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60.15</v>
      </c>
      <c r="D325" s="36">
        <v>60.333333333333336</v>
      </c>
      <c r="E325" s="36">
        <v>59.81666666666667</v>
      </c>
      <c r="F325" s="36">
        <v>59.483333333333334</v>
      </c>
      <c r="G325" s="36">
        <v>58.966666666666669</v>
      </c>
      <c r="H325" s="36">
        <v>60.666666666666671</v>
      </c>
      <c r="I325" s="36">
        <v>61.183333333333337</v>
      </c>
      <c r="J325" s="36">
        <v>61.516666666666673</v>
      </c>
      <c r="K325" s="31">
        <v>60.85</v>
      </c>
      <c r="L325" s="31">
        <v>60</v>
      </c>
      <c r="M325" s="31">
        <v>17.474060000000001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1129.5</v>
      </c>
      <c r="D326" s="36">
        <v>1129.7</v>
      </c>
      <c r="E326" s="36">
        <v>1120.8000000000002</v>
      </c>
      <c r="F326" s="36">
        <v>1112.1000000000001</v>
      </c>
      <c r="G326" s="36">
        <v>1103.2000000000003</v>
      </c>
      <c r="H326" s="36">
        <v>1138.4000000000001</v>
      </c>
      <c r="I326" s="36">
        <v>1147.3000000000002</v>
      </c>
      <c r="J326" s="36">
        <v>1156</v>
      </c>
      <c r="K326" s="31">
        <v>1138.5999999999999</v>
      </c>
      <c r="L326" s="31">
        <v>1121</v>
      </c>
      <c r="M326" s="31">
        <v>1.0649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2319.4</v>
      </c>
      <c r="D327" s="36">
        <v>2323.7000000000003</v>
      </c>
      <c r="E327" s="36">
        <v>2282.7000000000007</v>
      </c>
      <c r="F327" s="36">
        <v>2246.0000000000005</v>
      </c>
      <c r="G327" s="36">
        <v>2205.0000000000009</v>
      </c>
      <c r="H327" s="36">
        <v>2360.4000000000005</v>
      </c>
      <c r="I327" s="36">
        <v>2401.3999999999996</v>
      </c>
      <c r="J327" s="36">
        <v>2438.1000000000004</v>
      </c>
      <c r="K327" s="31">
        <v>2364.6999999999998</v>
      </c>
      <c r="L327" s="31">
        <v>2287</v>
      </c>
      <c r="M327" s="31">
        <v>1.1896599999999999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111448.2</v>
      </c>
      <c r="D328" s="36">
        <v>111255.45</v>
      </c>
      <c r="E328" s="36">
        <v>110960.9</v>
      </c>
      <c r="F328" s="36">
        <v>110473.59999999999</v>
      </c>
      <c r="G328" s="36">
        <v>110179.04999999999</v>
      </c>
      <c r="H328" s="36">
        <v>111742.75</v>
      </c>
      <c r="I328" s="36">
        <v>112037.30000000002</v>
      </c>
      <c r="J328" s="36">
        <v>112524.6</v>
      </c>
      <c r="K328" s="31">
        <v>111550</v>
      </c>
      <c r="L328" s="31">
        <v>110768.15</v>
      </c>
      <c r="M328" s="31">
        <v>2.8539999999999999E-2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2227.3000000000002</v>
      </c>
      <c r="D329" s="36">
        <v>2225.7833333333333</v>
      </c>
      <c r="E329" s="36">
        <v>2196.5666666666666</v>
      </c>
      <c r="F329" s="36">
        <v>2165.8333333333335</v>
      </c>
      <c r="G329" s="36">
        <v>2136.6166666666668</v>
      </c>
      <c r="H329" s="36">
        <v>2256.5166666666664</v>
      </c>
      <c r="I329" s="36">
        <v>2285.7333333333327</v>
      </c>
      <c r="J329" s="36">
        <v>2316.4666666666662</v>
      </c>
      <c r="K329" s="31">
        <v>2255</v>
      </c>
      <c r="L329" s="31">
        <v>2195.0500000000002</v>
      </c>
      <c r="M329" s="31">
        <v>2.6417700000000002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2927.35</v>
      </c>
      <c r="D330" s="36">
        <v>2940.1999999999994</v>
      </c>
      <c r="E330" s="36">
        <v>2900.4499999999989</v>
      </c>
      <c r="F330" s="36">
        <v>2873.5499999999997</v>
      </c>
      <c r="G330" s="36">
        <v>2833.7999999999993</v>
      </c>
      <c r="H330" s="36">
        <v>2967.0999999999985</v>
      </c>
      <c r="I330" s="36">
        <v>3006.8499999999995</v>
      </c>
      <c r="J330" s="36">
        <v>3033.7499999999982</v>
      </c>
      <c r="K330" s="31">
        <v>2979.95</v>
      </c>
      <c r="L330" s="31">
        <v>2913.3</v>
      </c>
      <c r="M330" s="31">
        <v>10.7166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1324.95</v>
      </c>
      <c r="D331" s="36">
        <v>1328.75</v>
      </c>
      <c r="E331" s="36">
        <v>1317.2</v>
      </c>
      <c r="F331" s="36">
        <v>1309.45</v>
      </c>
      <c r="G331" s="36">
        <v>1297.9000000000001</v>
      </c>
      <c r="H331" s="36">
        <v>1336.5</v>
      </c>
      <c r="I331" s="36">
        <v>1348.0500000000002</v>
      </c>
      <c r="J331" s="36">
        <v>1355.8</v>
      </c>
      <c r="K331" s="31">
        <v>1340.3</v>
      </c>
      <c r="L331" s="31">
        <v>1321</v>
      </c>
      <c r="M331" s="31">
        <v>5.0347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1238.3</v>
      </c>
      <c r="D332" s="36">
        <v>1242.8</v>
      </c>
      <c r="E332" s="36">
        <v>1218.5999999999999</v>
      </c>
      <c r="F332" s="36">
        <v>1198.8999999999999</v>
      </c>
      <c r="G332" s="36">
        <v>1174.6999999999998</v>
      </c>
      <c r="H332" s="36">
        <v>1262.5</v>
      </c>
      <c r="I332" s="36">
        <v>1286.7000000000003</v>
      </c>
      <c r="J332" s="36">
        <v>1306.4000000000001</v>
      </c>
      <c r="K332" s="31">
        <v>1267</v>
      </c>
      <c r="L332" s="31">
        <v>1223.0999999999999</v>
      </c>
      <c r="M332" s="31">
        <v>3.0762800000000001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780.45</v>
      </c>
      <c r="D333" s="36">
        <v>785.36666666666679</v>
      </c>
      <c r="E333" s="36">
        <v>772.53333333333353</v>
      </c>
      <c r="F333" s="36">
        <v>764.61666666666679</v>
      </c>
      <c r="G333" s="36">
        <v>751.78333333333353</v>
      </c>
      <c r="H333" s="36">
        <v>793.28333333333353</v>
      </c>
      <c r="I333" s="36">
        <v>806.11666666666679</v>
      </c>
      <c r="J333" s="36">
        <v>814.03333333333353</v>
      </c>
      <c r="K333" s="31">
        <v>798.2</v>
      </c>
      <c r="L333" s="31">
        <v>777.45</v>
      </c>
      <c r="M333" s="31">
        <v>3.4981900000000001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91.05</v>
      </c>
      <c r="D334" s="36">
        <v>91.416666666666671</v>
      </c>
      <c r="E334" s="36">
        <v>90.533333333333346</v>
      </c>
      <c r="F334" s="36">
        <v>90.01666666666668</v>
      </c>
      <c r="G334" s="36">
        <v>89.133333333333354</v>
      </c>
      <c r="H334" s="36">
        <v>91.933333333333337</v>
      </c>
      <c r="I334" s="36">
        <v>92.816666666666663</v>
      </c>
      <c r="J334" s="36">
        <v>93.333333333333329</v>
      </c>
      <c r="K334" s="31">
        <v>92.3</v>
      </c>
      <c r="L334" s="31">
        <v>90.9</v>
      </c>
      <c r="M334" s="31">
        <v>67.479510000000005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3732.75</v>
      </c>
      <c r="D335" s="36">
        <v>3726.4</v>
      </c>
      <c r="E335" s="36">
        <v>3708.3500000000004</v>
      </c>
      <c r="F335" s="36">
        <v>3683.9500000000003</v>
      </c>
      <c r="G335" s="36">
        <v>3665.9000000000005</v>
      </c>
      <c r="H335" s="36">
        <v>3750.8</v>
      </c>
      <c r="I335" s="36">
        <v>3768.8500000000004</v>
      </c>
      <c r="J335" s="36">
        <v>3793.25</v>
      </c>
      <c r="K335" s="31">
        <v>3744.45</v>
      </c>
      <c r="L335" s="31">
        <v>3702</v>
      </c>
      <c r="M335" s="31">
        <v>1.57927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803.25</v>
      </c>
      <c r="D336" s="36">
        <v>801.30000000000007</v>
      </c>
      <c r="E336" s="36">
        <v>797.10000000000014</v>
      </c>
      <c r="F336" s="36">
        <v>790.95</v>
      </c>
      <c r="G336" s="36">
        <v>786.75000000000011</v>
      </c>
      <c r="H336" s="36">
        <v>807.45000000000016</v>
      </c>
      <c r="I336" s="36">
        <v>811.6500000000002</v>
      </c>
      <c r="J336" s="36">
        <v>817.80000000000018</v>
      </c>
      <c r="K336" s="31">
        <v>805.5</v>
      </c>
      <c r="L336" s="31">
        <v>795.15</v>
      </c>
      <c r="M336" s="31">
        <v>0.82371000000000005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64.25</v>
      </c>
      <c r="D337" s="36">
        <v>64.616666666666674</v>
      </c>
      <c r="E337" s="36">
        <v>63.683333333333351</v>
      </c>
      <c r="F337" s="36">
        <v>63.116666666666674</v>
      </c>
      <c r="G337" s="36">
        <v>62.183333333333351</v>
      </c>
      <c r="H337" s="36">
        <v>65.183333333333351</v>
      </c>
      <c r="I337" s="36">
        <v>66.116666666666688</v>
      </c>
      <c r="J337" s="36">
        <v>66.683333333333351</v>
      </c>
      <c r="K337" s="31">
        <v>65.55</v>
      </c>
      <c r="L337" s="31">
        <v>64.05</v>
      </c>
      <c r="M337" s="31">
        <v>85.542339999999996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163.35</v>
      </c>
      <c r="D338" s="36">
        <v>163.45000000000002</v>
      </c>
      <c r="E338" s="36">
        <v>162.25000000000003</v>
      </c>
      <c r="F338" s="36">
        <v>161.15</v>
      </c>
      <c r="G338" s="36">
        <v>159.95000000000002</v>
      </c>
      <c r="H338" s="36">
        <v>164.55000000000004</v>
      </c>
      <c r="I338" s="36">
        <v>165.75000000000003</v>
      </c>
      <c r="J338" s="36">
        <v>166.85000000000005</v>
      </c>
      <c r="K338" s="31">
        <v>164.65</v>
      </c>
      <c r="L338" s="31">
        <v>162.35</v>
      </c>
      <c r="M338" s="31">
        <v>22.11167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24138.95</v>
      </c>
      <c r="D339" s="36">
        <v>24239.95</v>
      </c>
      <c r="E339" s="36">
        <v>24007.050000000003</v>
      </c>
      <c r="F339" s="36">
        <v>23875.15</v>
      </c>
      <c r="G339" s="36">
        <v>23642.250000000004</v>
      </c>
      <c r="H339" s="36">
        <v>24371.850000000002</v>
      </c>
      <c r="I339" s="36">
        <v>24604.750000000004</v>
      </c>
      <c r="J339" s="36">
        <v>24736.65</v>
      </c>
      <c r="K339" s="31">
        <v>24472.85</v>
      </c>
      <c r="L339" s="31">
        <v>24108.05</v>
      </c>
      <c r="M339" s="31">
        <v>0.40411999999999998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83.45</v>
      </c>
      <c r="D340" s="36">
        <v>84.25</v>
      </c>
      <c r="E340" s="36">
        <v>82.05</v>
      </c>
      <c r="F340" s="36">
        <v>80.649999999999991</v>
      </c>
      <c r="G340" s="36">
        <v>78.449999999999989</v>
      </c>
      <c r="H340" s="36">
        <v>85.65</v>
      </c>
      <c r="I340" s="36">
        <v>87.85</v>
      </c>
      <c r="J340" s="36">
        <v>89.250000000000014</v>
      </c>
      <c r="K340" s="31">
        <v>86.45</v>
      </c>
      <c r="L340" s="31">
        <v>82.85</v>
      </c>
      <c r="M340" s="31">
        <v>45.054340000000003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54.7</v>
      </c>
      <c r="D341" s="36">
        <v>55.183333333333337</v>
      </c>
      <c r="E341" s="36">
        <v>54.066666666666677</v>
      </c>
      <c r="F341" s="36">
        <v>53.433333333333337</v>
      </c>
      <c r="G341" s="36">
        <v>52.316666666666677</v>
      </c>
      <c r="H341" s="36">
        <v>55.816666666666677</v>
      </c>
      <c r="I341" s="36">
        <v>56.933333333333337</v>
      </c>
      <c r="J341" s="36">
        <v>57.566666666666677</v>
      </c>
      <c r="K341" s="31">
        <v>56.3</v>
      </c>
      <c r="L341" s="31">
        <v>54.55</v>
      </c>
      <c r="M341" s="31">
        <v>215.18186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407.15</v>
      </c>
      <c r="D342" s="36">
        <v>411.2166666666667</v>
      </c>
      <c r="E342" s="36">
        <v>400.03333333333342</v>
      </c>
      <c r="F342" s="36">
        <v>392.91666666666674</v>
      </c>
      <c r="G342" s="36">
        <v>381.73333333333346</v>
      </c>
      <c r="H342" s="36">
        <v>418.33333333333337</v>
      </c>
      <c r="I342" s="36">
        <v>429.51666666666665</v>
      </c>
      <c r="J342" s="36">
        <v>436.63333333333333</v>
      </c>
      <c r="K342" s="31">
        <v>422.4</v>
      </c>
      <c r="L342" s="31">
        <v>404.1</v>
      </c>
      <c r="M342" s="31">
        <v>4.1210199999999997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163.05000000000001</v>
      </c>
      <c r="D343" s="36">
        <v>163.88333333333333</v>
      </c>
      <c r="E343" s="36">
        <v>160.76666666666665</v>
      </c>
      <c r="F343" s="36">
        <v>158.48333333333332</v>
      </c>
      <c r="G343" s="36">
        <v>155.36666666666665</v>
      </c>
      <c r="H343" s="36">
        <v>166.16666666666666</v>
      </c>
      <c r="I343" s="36">
        <v>169.28333333333333</v>
      </c>
      <c r="J343" s="36">
        <v>171.56666666666666</v>
      </c>
      <c r="K343" s="31">
        <v>167</v>
      </c>
      <c r="L343" s="31">
        <v>161.6</v>
      </c>
      <c r="M343" s="31">
        <v>14.91728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173.2</v>
      </c>
      <c r="D344" s="36">
        <v>174.33333333333334</v>
      </c>
      <c r="E344" s="36">
        <v>171.31666666666669</v>
      </c>
      <c r="F344" s="36">
        <v>169.43333333333334</v>
      </c>
      <c r="G344" s="36">
        <v>166.41666666666669</v>
      </c>
      <c r="H344" s="36">
        <v>176.2166666666667</v>
      </c>
      <c r="I344" s="36">
        <v>179.23333333333335</v>
      </c>
      <c r="J344" s="36">
        <v>181.1166666666667</v>
      </c>
      <c r="K344" s="31">
        <v>177.35</v>
      </c>
      <c r="L344" s="31">
        <v>172.45</v>
      </c>
      <c r="M344" s="31">
        <v>236.47740999999999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41.75</v>
      </c>
      <c r="D345" s="36">
        <v>41.916666666666664</v>
      </c>
      <c r="E345" s="36">
        <v>41.333333333333329</v>
      </c>
      <c r="F345" s="36">
        <v>40.916666666666664</v>
      </c>
      <c r="G345" s="36">
        <v>40.333333333333329</v>
      </c>
      <c r="H345" s="36">
        <v>42.333333333333329</v>
      </c>
      <c r="I345" s="36">
        <v>42.916666666666657</v>
      </c>
      <c r="J345" s="36">
        <v>43.333333333333329</v>
      </c>
      <c r="K345" s="31">
        <v>42.5</v>
      </c>
      <c r="L345" s="31">
        <v>41.5</v>
      </c>
      <c r="M345" s="31">
        <v>24.905909999999999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239.75</v>
      </c>
      <c r="D346" s="36">
        <v>241.43333333333331</v>
      </c>
      <c r="E346" s="36">
        <v>237.36666666666662</v>
      </c>
      <c r="F346" s="36">
        <v>234.98333333333332</v>
      </c>
      <c r="G346" s="36">
        <v>230.91666666666663</v>
      </c>
      <c r="H346" s="36">
        <v>243.81666666666661</v>
      </c>
      <c r="I346" s="36">
        <v>247.88333333333327</v>
      </c>
      <c r="J346" s="36">
        <v>250.26666666666659</v>
      </c>
      <c r="K346" s="31">
        <v>245.5</v>
      </c>
      <c r="L346" s="31">
        <v>239.05</v>
      </c>
      <c r="M346" s="31">
        <v>3.96549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253.9</v>
      </c>
      <c r="D347" s="36">
        <v>254.58333333333334</v>
      </c>
      <c r="E347" s="36">
        <v>252.31666666666666</v>
      </c>
      <c r="F347" s="36">
        <v>250.73333333333332</v>
      </c>
      <c r="G347" s="36">
        <v>248.46666666666664</v>
      </c>
      <c r="H347" s="36">
        <v>256.16666666666669</v>
      </c>
      <c r="I347" s="36">
        <v>258.43333333333339</v>
      </c>
      <c r="J347" s="36">
        <v>260.01666666666671</v>
      </c>
      <c r="K347" s="31">
        <v>256.85000000000002</v>
      </c>
      <c r="L347" s="31">
        <v>253</v>
      </c>
      <c r="M347" s="31">
        <v>71.494429999999994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361.75</v>
      </c>
      <c r="D348" s="36">
        <v>361.31666666666661</v>
      </c>
      <c r="E348" s="36">
        <v>350.8333333333332</v>
      </c>
      <c r="F348" s="36">
        <v>339.91666666666657</v>
      </c>
      <c r="G348" s="36">
        <v>329.43333333333317</v>
      </c>
      <c r="H348" s="36">
        <v>372.23333333333323</v>
      </c>
      <c r="I348" s="36">
        <v>382.71666666666658</v>
      </c>
      <c r="J348" s="36">
        <v>393.63333333333327</v>
      </c>
      <c r="K348" s="31">
        <v>371.8</v>
      </c>
      <c r="L348" s="31">
        <v>350.4</v>
      </c>
      <c r="M348" s="31">
        <v>6.5812799999999996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1389.95</v>
      </c>
      <c r="D349" s="36">
        <v>1395.7666666666667</v>
      </c>
      <c r="E349" s="36">
        <v>1377.6333333333332</v>
      </c>
      <c r="F349" s="36">
        <v>1365.3166666666666</v>
      </c>
      <c r="G349" s="36">
        <v>1347.1833333333332</v>
      </c>
      <c r="H349" s="36">
        <v>1408.0833333333333</v>
      </c>
      <c r="I349" s="36">
        <v>1426.2166666666669</v>
      </c>
      <c r="J349" s="36">
        <v>1438.5333333333333</v>
      </c>
      <c r="K349" s="31">
        <v>1413.9</v>
      </c>
      <c r="L349" s="31">
        <v>1383.45</v>
      </c>
      <c r="M349" s="31">
        <v>4.4931599999999996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188.85</v>
      </c>
      <c r="D350" s="36">
        <v>189.61666666666667</v>
      </c>
      <c r="E350" s="36">
        <v>187.38333333333335</v>
      </c>
      <c r="F350" s="36">
        <v>185.91666666666669</v>
      </c>
      <c r="G350" s="36">
        <v>183.68333333333337</v>
      </c>
      <c r="H350" s="36">
        <v>191.08333333333334</v>
      </c>
      <c r="I350" s="36">
        <v>193.31666666666669</v>
      </c>
      <c r="J350" s="36">
        <v>194.78333333333333</v>
      </c>
      <c r="K350" s="31">
        <v>191.85</v>
      </c>
      <c r="L350" s="31">
        <v>188.15</v>
      </c>
      <c r="M350" s="31">
        <v>57.513309999999997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298.89999999999998</v>
      </c>
      <c r="D351" s="36">
        <v>298.75</v>
      </c>
      <c r="E351" s="36">
        <v>295.39999999999998</v>
      </c>
      <c r="F351" s="36">
        <v>291.89999999999998</v>
      </c>
      <c r="G351" s="36">
        <v>288.54999999999995</v>
      </c>
      <c r="H351" s="36">
        <v>302.25</v>
      </c>
      <c r="I351" s="36">
        <v>305.60000000000002</v>
      </c>
      <c r="J351" s="36">
        <v>309.10000000000002</v>
      </c>
      <c r="K351" s="31">
        <v>302.10000000000002</v>
      </c>
      <c r="L351" s="31">
        <v>295.25</v>
      </c>
      <c r="M351" s="31">
        <v>14.783799999999999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1216.5999999999999</v>
      </c>
      <c r="D352" s="36">
        <v>1227.3333333333333</v>
      </c>
      <c r="E352" s="36">
        <v>1200.6666666666665</v>
      </c>
      <c r="F352" s="36">
        <v>1184.7333333333333</v>
      </c>
      <c r="G352" s="36">
        <v>1158.0666666666666</v>
      </c>
      <c r="H352" s="36">
        <v>1243.2666666666664</v>
      </c>
      <c r="I352" s="36">
        <v>1269.9333333333329</v>
      </c>
      <c r="J352" s="36">
        <v>1285.8666666666663</v>
      </c>
      <c r="K352" s="31">
        <v>1254</v>
      </c>
      <c r="L352" s="31">
        <v>1211.4000000000001</v>
      </c>
      <c r="M352" s="31">
        <v>4.8267499999999997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892.55</v>
      </c>
      <c r="D353" s="36">
        <v>896.56666666666661</v>
      </c>
      <c r="E353" s="36">
        <v>873.13333333333321</v>
      </c>
      <c r="F353" s="36">
        <v>853.71666666666658</v>
      </c>
      <c r="G353" s="36">
        <v>830.28333333333319</v>
      </c>
      <c r="H353" s="36">
        <v>915.98333333333323</v>
      </c>
      <c r="I353" s="36">
        <v>939.41666666666663</v>
      </c>
      <c r="J353" s="36">
        <v>958.83333333333326</v>
      </c>
      <c r="K353" s="31">
        <v>920</v>
      </c>
      <c r="L353" s="31">
        <v>877.15</v>
      </c>
      <c r="M353" s="31">
        <v>211.00108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4031.15</v>
      </c>
      <c r="D354" s="36">
        <v>4056.8833333333332</v>
      </c>
      <c r="E354" s="36">
        <v>3993.7666666666664</v>
      </c>
      <c r="F354" s="36">
        <v>3956.3833333333332</v>
      </c>
      <c r="G354" s="36">
        <v>3893.2666666666664</v>
      </c>
      <c r="H354" s="36">
        <v>4094.2666666666664</v>
      </c>
      <c r="I354" s="36">
        <v>4157.3833333333332</v>
      </c>
      <c r="J354" s="36">
        <v>4194.7666666666664</v>
      </c>
      <c r="K354" s="31">
        <v>4120</v>
      </c>
      <c r="L354" s="31">
        <v>4019.5</v>
      </c>
      <c r="M354" s="31">
        <v>0.38580999999999999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214.8</v>
      </c>
      <c r="D355" s="36">
        <v>215.23333333333335</v>
      </c>
      <c r="E355" s="36">
        <v>212.3666666666667</v>
      </c>
      <c r="F355" s="36">
        <v>209.93333333333337</v>
      </c>
      <c r="G355" s="36">
        <v>207.06666666666672</v>
      </c>
      <c r="H355" s="36">
        <v>217.66666666666669</v>
      </c>
      <c r="I355" s="36">
        <v>220.53333333333336</v>
      </c>
      <c r="J355" s="36">
        <v>222.96666666666667</v>
      </c>
      <c r="K355" s="31">
        <v>218.1</v>
      </c>
      <c r="L355" s="31">
        <v>212.8</v>
      </c>
      <c r="M355" s="31">
        <v>1.68001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37504</v>
      </c>
      <c r="D356" s="36">
        <v>37584.98333333333</v>
      </c>
      <c r="E356" s="36">
        <v>37331.016666666663</v>
      </c>
      <c r="F356" s="36">
        <v>37158.033333333333</v>
      </c>
      <c r="G356" s="36">
        <v>36904.066666666666</v>
      </c>
      <c r="H356" s="36">
        <v>37757.96666666666</v>
      </c>
      <c r="I356" s="36">
        <v>38011.93333333332</v>
      </c>
      <c r="J356" s="36">
        <v>38184.916666666657</v>
      </c>
      <c r="K356" s="31">
        <v>37838.949999999997</v>
      </c>
      <c r="L356" s="31">
        <v>37412</v>
      </c>
      <c r="M356" s="31">
        <v>0.14524999999999999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1330.35</v>
      </c>
      <c r="D357" s="36">
        <v>1336.5833333333333</v>
      </c>
      <c r="E357" s="36">
        <v>1306.7666666666664</v>
      </c>
      <c r="F357" s="36">
        <v>1283.1833333333332</v>
      </c>
      <c r="G357" s="36">
        <v>1253.3666666666663</v>
      </c>
      <c r="H357" s="36">
        <v>1360.1666666666665</v>
      </c>
      <c r="I357" s="36">
        <v>1389.9833333333336</v>
      </c>
      <c r="J357" s="36">
        <v>1413.5666666666666</v>
      </c>
      <c r="K357" s="31">
        <v>1366.4</v>
      </c>
      <c r="L357" s="31">
        <v>1313</v>
      </c>
      <c r="M357" s="31">
        <v>4.4241000000000001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823.35</v>
      </c>
      <c r="D358" s="36">
        <v>818.7833333333333</v>
      </c>
      <c r="E358" s="36">
        <v>812.56666666666661</v>
      </c>
      <c r="F358" s="36">
        <v>801.7833333333333</v>
      </c>
      <c r="G358" s="36">
        <v>795.56666666666661</v>
      </c>
      <c r="H358" s="36">
        <v>829.56666666666661</v>
      </c>
      <c r="I358" s="36">
        <v>835.7833333333333</v>
      </c>
      <c r="J358" s="36">
        <v>846.56666666666661</v>
      </c>
      <c r="K358" s="31">
        <v>825</v>
      </c>
      <c r="L358" s="31">
        <v>808</v>
      </c>
      <c r="M358" s="31">
        <v>4.5387599999999999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261.7</v>
      </c>
      <c r="D359" s="36">
        <v>262.61666666666667</v>
      </c>
      <c r="E359" s="36">
        <v>258.23333333333335</v>
      </c>
      <c r="F359" s="36">
        <v>254.76666666666665</v>
      </c>
      <c r="G359" s="36">
        <v>250.38333333333333</v>
      </c>
      <c r="H359" s="36">
        <v>266.08333333333337</v>
      </c>
      <c r="I359" s="36">
        <v>270.4666666666667</v>
      </c>
      <c r="J359" s="36">
        <v>273.93333333333339</v>
      </c>
      <c r="K359" s="31">
        <v>267</v>
      </c>
      <c r="L359" s="31">
        <v>259.14999999999998</v>
      </c>
      <c r="M359" s="31">
        <v>47.580460000000002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6390.35</v>
      </c>
      <c r="D360" s="36">
        <v>6396.9833333333336</v>
      </c>
      <c r="E360" s="36">
        <v>6320.0666666666675</v>
      </c>
      <c r="F360" s="36">
        <v>6249.7833333333338</v>
      </c>
      <c r="G360" s="36">
        <v>6172.8666666666677</v>
      </c>
      <c r="H360" s="36">
        <v>6467.2666666666673</v>
      </c>
      <c r="I360" s="36">
        <v>6544.1833333333334</v>
      </c>
      <c r="J360" s="36">
        <v>6614.4666666666672</v>
      </c>
      <c r="K360" s="31">
        <v>6473.9</v>
      </c>
      <c r="L360" s="31">
        <v>6326.7</v>
      </c>
      <c r="M360" s="31">
        <v>5.1480699999999997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195.3</v>
      </c>
      <c r="D361" s="36">
        <v>195.63333333333333</v>
      </c>
      <c r="E361" s="36">
        <v>194.66666666666666</v>
      </c>
      <c r="F361" s="36">
        <v>194.03333333333333</v>
      </c>
      <c r="G361" s="36">
        <v>193.06666666666666</v>
      </c>
      <c r="H361" s="36">
        <v>196.26666666666665</v>
      </c>
      <c r="I361" s="36">
        <v>197.23333333333335</v>
      </c>
      <c r="J361" s="36">
        <v>197.86666666666665</v>
      </c>
      <c r="K361" s="31">
        <v>196.6</v>
      </c>
      <c r="L361" s="31">
        <v>195</v>
      </c>
      <c r="M361" s="31">
        <v>14.09808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4072.3</v>
      </c>
      <c r="D362" s="36">
        <v>4088.4166666666665</v>
      </c>
      <c r="E362" s="36">
        <v>4038.8833333333332</v>
      </c>
      <c r="F362" s="36">
        <v>4005.4666666666667</v>
      </c>
      <c r="G362" s="36">
        <v>3955.9333333333334</v>
      </c>
      <c r="H362" s="36">
        <v>4121.833333333333</v>
      </c>
      <c r="I362" s="36">
        <v>4171.3666666666668</v>
      </c>
      <c r="J362" s="36">
        <v>4204.7833333333328</v>
      </c>
      <c r="K362" s="31">
        <v>4137.95</v>
      </c>
      <c r="L362" s="31">
        <v>4055</v>
      </c>
      <c r="M362" s="31">
        <v>0.15876000000000001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2363.75</v>
      </c>
      <c r="D363" s="36">
        <v>2355.2999999999997</v>
      </c>
      <c r="E363" s="36">
        <v>2272.5999999999995</v>
      </c>
      <c r="F363" s="36">
        <v>2181.4499999999998</v>
      </c>
      <c r="G363" s="36">
        <v>2098.7499999999995</v>
      </c>
      <c r="H363" s="36">
        <v>2446.4499999999994</v>
      </c>
      <c r="I363" s="36">
        <v>2529.1499999999992</v>
      </c>
      <c r="J363" s="36">
        <v>2620.2999999999993</v>
      </c>
      <c r="K363" s="31">
        <v>2438</v>
      </c>
      <c r="L363" s="31">
        <v>2264.15</v>
      </c>
      <c r="M363" s="31">
        <v>5.2381000000000002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3765.5</v>
      </c>
      <c r="D364" s="36">
        <v>3770.5</v>
      </c>
      <c r="E364" s="36">
        <v>3736</v>
      </c>
      <c r="F364" s="36">
        <v>3706.5</v>
      </c>
      <c r="G364" s="36">
        <v>3672</v>
      </c>
      <c r="H364" s="36">
        <v>3800</v>
      </c>
      <c r="I364" s="36">
        <v>3834.5</v>
      </c>
      <c r="J364" s="36">
        <v>3864</v>
      </c>
      <c r="K364" s="31">
        <v>3805</v>
      </c>
      <c r="L364" s="31">
        <v>3741</v>
      </c>
      <c r="M364" s="31">
        <v>4.4764799999999996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2504.1</v>
      </c>
      <c r="D365" s="36">
        <v>2500.85</v>
      </c>
      <c r="E365" s="36">
        <v>2485.25</v>
      </c>
      <c r="F365" s="36">
        <v>2466.4</v>
      </c>
      <c r="G365" s="36">
        <v>2450.8000000000002</v>
      </c>
      <c r="H365" s="36">
        <v>2519.6999999999998</v>
      </c>
      <c r="I365" s="36">
        <v>2535.2999999999993</v>
      </c>
      <c r="J365" s="36">
        <v>2554.1499999999996</v>
      </c>
      <c r="K365" s="31">
        <v>2516.4499999999998</v>
      </c>
      <c r="L365" s="31">
        <v>2482</v>
      </c>
      <c r="M365" s="31">
        <v>2.4774799999999999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890.9</v>
      </c>
      <c r="D366" s="36">
        <v>896.91666666666663</v>
      </c>
      <c r="E366" s="36">
        <v>882.98333333333323</v>
      </c>
      <c r="F366" s="36">
        <v>875.06666666666661</v>
      </c>
      <c r="G366" s="36">
        <v>861.13333333333321</v>
      </c>
      <c r="H366" s="36">
        <v>904.83333333333326</v>
      </c>
      <c r="I366" s="36">
        <v>918.76666666666665</v>
      </c>
      <c r="J366" s="36">
        <v>926.68333333333328</v>
      </c>
      <c r="K366" s="31">
        <v>910.85</v>
      </c>
      <c r="L366" s="31">
        <v>889</v>
      </c>
      <c r="M366" s="31">
        <v>14.406420000000001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122.95</v>
      </c>
      <c r="D367" s="36">
        <v>123.89999999999999</v>
      </c>
      <c r="E367" s="36">
        <v>120.99999999999999</v>
      </c>
      <c r="F367" s="36">
        <v>119.05</v>
      </c>
      <c r="G367" s="36">
        <v>116.14999999999999</v>
      </c>
      <c r="H367" s="36">
        <v>125.84999999999998</v>
      </c>
      <c r="I367" s="36">
        <v>128.75</v>
      </c>
      <c r="J367" s="36">
        <v>130.69999999999999</v>
      </c>
      <c r="K367" s="31">
        <v>126.8</v>
      </c>
      <c r="L367" s="31">
        <v>121.95</v>
      </c>
      <c r="M367" s="31">
        <v>102.27902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783.2</v>
      </c>
      <c r="D368" s="36">
        <v>789.86666666666679</v>
      </c>
      <c r="E368" s="36">
        <v>774.88333333333355</v>
      </c>
      <c r="F368" s="36">
        <v>766.56666666666672</v>
      </c>
      <c r="G368" s="36">
        <v>751.58333333333348</v>
      </c>
      <c r="H368" s="36">
        <v>798.18333333333362</v>
      </c>
      <c r="I368" s="36">
        <v>813.16666666666674</v>
      </c>
      <c r="J368" s="36">
        <v>821.48333333333369</v>
      </c>
      <c r="K368" s="31">
        <v>804.85</v>
      </c>
      <c r="L368" s="31">
        <v>781.55</v>
      </c>
      <c r="M368" s="31">
        <v>1.5808599999999999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326.85000000000002</v>
      </c>
      <c r="D369" s="36">
        <v>325.9666666666667</v>
      </c>
      <c r="E369" s="36">
        <v>323.93333333333339</v>
      </c>
      <c r="F369" s="36">
        <v>321.01666666666671</v>
      </c>
      <c r="G369" s="36">
        <v>318.98333333333341</v>
      </c>
      <c r="H369" s="36">
        <v>328.88333333333338</v>
      </c>
      <c r="I369" s="36">
        <v>330.91666666666669</v>
      </c>
      <c r="J369" s="36">
        <v>333.83333333333337</v>
      </c>
      <c r="K369" s="31">
        <v>328</v>
      </c>
      <c r="L369" s="31">
        <v>323.05</v>
      </c>
      <c r="M369" s="31">
        <v>1.7457199999999999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1530.45</v>
      </c>
      <c r="D370" s="36">
        <v>1525.8166666666666</v>
      </c>
      <c r="E370" s="36">
        <v>1512.6333333333332</v>
      </c>
      <c r="F370" s="36">
        <v>1494.8166666666666</v>
      </c>
      <c r="G370" s="36">
        <v>1481.6333333333332</v>
      </c>
      <c r="H370" s="36">
        <v>1543.6333333333332</v>
      </c>
      <c r="I370" s="36">
        <v>1556.8166666666666</v>
      </c>
      <c r="J370" s="36">
        <v>1574.6333333333332</v>
      </c>
      <c r="K370" s="31">
        <v>1539</v>
      </c>
      <c r="L370" s="31">
        <v>1508</v>
      </c>
      <c r="M370" s="31">
        <v>0.36431999999999998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5280.2</v>
      </c>
      <c r="D371" s="36">
        <v>5265.4000000000005</v>
      </c>
      <c r="E371" s="36">
        <v>5219.3500000000013</v>
      </c>
      <c r="F371" s="36">
        <v>5158.5000000000009</v>
      </c>
      <c r="G371" s="36">
        <v>5112.4500000000016</v>
      </c>
      <c r="H371" s="36">
        <v>5326.2500000000009</v>
      </c>
      <c r="I371" s="36">
        <v>5372.3</v>
      </c>
      <c r="J371" s="36">
        <v>5433.1500000000005</v>
      </c>
      <c r="K371" s="31">
        <v>5311.45</v>
      </c>
      <c r="L371" s="31">
        <v>5204.55</v>
      </c>
      <c r="M371" s="31">
        <v>6.3774600000000001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1017.4</v>
      </c>
      <c r="D372" s="36">
        <v>1019.0500000000001</v>
      </c>
      <c r="E372" s="36">
        <v>1008.3500000000001</v>
      </c>
      <c r="F372" s="36">
        <v>999.30000000000007</v>
      </c>
      <c r="G372" s="36">
        <v>988.60000000000014</v>
      </c>
      <c r="H372" s="36">
        <v>1028.1000000000001</v>
      </c>
      <c r="I372" s="36">
        <v>1038.8000000000002</v>
      </c>
      <c r="J372" s="36">
        <v>1047.8500000000001</v>
      </c>
      <c r="K372" s="31">
        <v>1029.75</v>
      </c>
      <c r="L372" s="31">
        <v>1010</v>
      </c>
      <c r="M372" s="31">
        <v>1.2232099999999999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357.95</v>
      </c>
      <c r="D373" s="36">
        <v>360.3</v>
      </c>
      <c r="E373" s="36">
        <v>353.90000000000003</v>
      </c>
      <c r="F373" s="36">
        <v>349.85</v>
      </c>
      <c r="G373" s="36">
        <v>343.45000000000005</v>
      </c>
      <c r="H373" s="36">
        <v>364.35</v>
      </c>
      <c r="I373" s="36">
        <v>370.75</v>
      </c>
      <c r="J373" s="36">
        <v>374.8</v>
      </c>
      <c r="K373" s="31">
        <v>366.7</v>
      </c>
      <c r="L373" s="31">
        <v>356.25</v>
      </c>
      <c r="M373" s="31">
        <v>15.475160000000001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314.95</v>
      </c>
      <c r="D374" s="36">
        <v>315.16666666666663</v>
      </c>
      <c r="E374" s="36">
        <v>311.93333333333328</v>
      </c>
      <c r="F374" s="36">
        <v>308.91666666666663</v>
      </c>
      <c r="G374" s="36">
        <v>305.68333333333328</v>
      </c>
      <c r="H374" s="36">
        <v>318.18333333333328</v>
      </c>
      <c r="I374" s="36">
        <v>321.41666666666663</v>
      </c>
      <c r="J374" s="36">
        <v>324.43333333333328</v>
      </c>
      <c r="K374" s="31">
        <v>318.39999999999998</v>
      </c>
      <c r="L374" s="31">
        <v>312.14999999999998</v>
      </c>
      <c r="M374" s="31">
        <v>81.791589999999999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210.45</v>
      </c>
      <c r="D375" s="36">
        <v>210.68333333333331</v>
      </c>
      <c r="E375" s="36">
        <v>209.26666666666662</v>
      </c>
      <c r="F375" s="36">
        <v>208.08333333333331</v>
      </c>
      <c r="G375" s="36">
        <v>206.66666666666663</v>
      </c>
      <c r="H375" s="36">
        <v>211.86666666666662</v>
      </c>
      <c r="I375" s="36">
        <v>213.2833333333333</v>
      </c>
      <c r="J375" s="36">
        <v>214.46666666666661</v>
      </c>
      <c r="K375" s="31">
        <v>212.1</v>
      </c>
      <c r="L375" s="31">
        <v>209.5</v>
      </c>
      <c r="M375" s="31">
        <v>72.501999999999995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609.15</v>
      </c>
      <c r="D376" s="36">
        <v>614.78333333333342</v>
      </c>
      <c r="E376" s="36">
        <v>601.56666666666683</v>
      </c>
      <c r="F376" s="36">
        <v>593.98333333333346</v>
      </c>
      <c r="G376" s="36">
        <v>580.76666666666688</v>
      </c>
      <c r="H376" s="36">
        <v>622.36666666666679</v>
      </c>
      <c r="I376" s="36">
        <v>635.58333333333326</v>
      </c>
      <c r="J376" s="36">
        <v>643.16666666666674</v>
      </c>
      <c r="K376" s="31">
        <v>628</v>
      </c>
      <c r="L376" s="31">
        <v>607.20000000000005</v>
      </c>
      <c r="M376" s="31">
        <v>21.14629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925.05</v>
      </c>
      <c r="D377" s="36">
        <v>916.5333333333333</v>
      </c>
      <c r="E377" s="36">
        <v>902.06666666666661</v>
      </c>
      <c r="F377" s="36">
        <v>879.08333333333326</v>
      </c>
      <c r="G377" s="36">
        <v>864.61666666666656</v>
      </c>
      <c r="H377" s="36">
        <v>939.51666666666665</v>
      </c>
      <c r="I377" s="36">
        <v>953.98333333333335</v>
      </c>
      <c r="J377" s="36">
        <v>976.9666666666667</v>
      </c>
      <c r="K377" s="31">
        <v>931</v>
      </c>
      <c r="L377" s="31">
        <v>893.55</v>
      </c>
      <c r="M377" s="31">
        <v>13.353210000000001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675.1</v>
      </c>
      <c r="D378" s="36">
        <v>677.78333333333342</v>
      </c>
      <c r="E378" s="36">
        <v>670.86666666666679</v>
      </c>
      <c r="F378" s="36">
        <v>666.63333333333333</v>
      </c>
      <c r="G378" s="36">
        <v>659.7166666666667</v>
      </c>
      <c r="H378" s="36">
        <v>682.01666666666688</v>
      </c>
      <c r="I378" s="36">
        <v>688.93333333333362</v>
      </c>
      <c r="J378" s="36">
        <v>693.16666666666697</v>
      </c>
      <c r="K378" s="31">
        <v>684.7</v>
      </c>
      <c r="L378" s="31">
        <v>673.55</v>
      </c>
      <c r="M378" s="31">
        <v>0.86526999999999998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163.75</v>
      </c>
      <c r="D379" s="36">
        <v>165.33333333333334</v>
      </c>
      <c r="E379" s="36">
        <v>161.36666666666667</v>
      </c>
      <c r="F379" s="36">
        <v>158.98333333333332</v>
      </c>
      <c r="G379" s="36">
        <v>155.01666666666665</v>
      </c>
      <c r="H379" s="36">
        <v>167.7166666666667</v>
      </c>
      <c r="I379" s="36">
        <v>171.68333333333334</v>
      </c>
      <c r="J379" s="36">
        <v>174.06666666666672</v>
      </c>
      <c r="K379" s="31">
        <v>169.3</v>
      </c>
      <c r="L379" s="31">
        <v>162.94999999999999</v>
      </c>
      <c r="M379" s="31">
        <v>4.4474499999999999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17904.5</v>
      </c>
      <c r="D380" s="36">
        <v>17945.2</v>
      </c>
      <c r="E380" s="36">
        <v>17799.850000000002</v>
      </c>
      <c r="F380" s="36">
        <v>17695.2</v>
      </c>
      <c r="G380" s="36">
        <v>17549.850000000002</v>
      </c>
      <c r="H380" s="36">
        <v>18049.850000000002</v>
      </c>
      <c r="I380" s="36">
        <v>18195.2</v>
      </c>
      <c r="J380" s="36">
        <v>18299.850000000002</v>
      </c>
      <c r="K380" s="31">
        <v>18090.55</v>
      </c>
      <c r="L380" s="31">
        <v>17840.55</v>
      </c>
      <c r="M380" s="31">
        <v>9.2200000000000004E-2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75.95</v>
      </c>
      <c r="D381" s="36">
        <v>76.216666666666669</v>
      </c>
      <c r="E381" s="36">
        <v>75.483333333333334</v>
      </c>
      <c r="F381" s="36">
        <v>75.016666666666666</v>
      </c>
      <c r="G381" s="36">
        <v>74.283333333333331</v>
      </c>
      <c r="H381" s="36">
        <v>76.683333333333337</v>
      </c>
      <c r="I381" s="36">
        <v>77.416666666666686</v>
      </c>
      <c r="J381" s="36">
        <v>77.88333333333334</v>
      </c>
      <c r="K381" s="31">
        <v>76.95</v>
      </c>
      <c r="L381" s="31">
        <v>75.75</v>
      </c>
      <c r="M381" s="31">
        <v>171.12957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1652</v>
      </c>
      <c r="D382" s="36">
        <v>1654.4666666666665</v>
      </c>
      <c r="E382" s="36">
        <v>1643.083333333333</v>
      </c>
      <c r="F382" s="36">
        <v>1634.1666666666665</v>
      </c>
      <c r="G382" s="36">
        <v>1622.7833333333331</v>
      </c>
      <c r="H382" s="36">
        <v>1663.383333333333</v>
      </c>
      <c r="I382" s="36">
        <v>1674.7666666666667</v>
      </c>
      <c r="J382" s="36">
        <v>1683.6833333333329</v>
      </c>
      <c r="K382" s="31">
        <v>1665.85</v>
      </c>
      <c r="L382" s="31">
        <v>1645.55</v>
      </c>
      <c r="M382" s="31">
        <v>3.1017299999999999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493.85</v>
      </c>
      <c r="D383" s="36">
        <v>496.76666666666665</v>
      </c>
      <c r="E383" s="36">
        <v>488.63333333333333</v>
      </c>
      <c r="F383" s="36">
        <v>483.41666666666669</v>
      </c>
      <c r="G383" s="36">
        <v>475.28333333333336</v>
      </c>
      <c r="H383" s="36">
        <v>501.98333333333329</v>
      </c>
      <c r="I383" s="36">
        <v>510.11666666666662</v>
      </c>
      <c r="J383" s="36">
        <v>515.33333333333326</v>
      </c>
      <c r="K383" s="31">
        <v>504.9</v>
      </c>
      <c r="L383" s="31">
        <v>491.55</v>
      </c>
      <c r="M383" s="31">
        <v>4.1412599999999999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1430</v>
      </c>
      <c r="D384" s="36">
        <v>1442.3833333333332</v>
      </c>
      <c r="E384" s="36">
        <v>1407.6166666666663</v>
      </c>
      <c r="F384" s="36">
        <v>1385.2333333333331</v>
      </c>
      <c r="G384" s="36">
        <v>1350.4666666666662</v>
      </c>
      <c r="H384" s="36">
        <v>1464.7666666666664</v>
      </c>
      <c r="I384" s="36">
        <v>1499.5333333333333</v>
      </c>
      <c r="J384" s="36">
        <v>1521.9166666666665</v>
      </c>
      <c r="K384" s="31">
        <v>1477.15</v>
      </c>
      <c r="L384" s="31">
        <v>1420</v>
      </c>
      <c r="M384" s="31">
        <v>2.7600899999999999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167</v>
      </c>
      <c r="D385" s="36">
        <v>166.93333333333334</v>
      </c>
      <c r="E385" s="36">
        <v>165.36666666666667</v>
      </c>
      <c r="F385" s="36">
        <v>163.73333333333335</v>
      </c>
      <c r="G385" s="36">
        <v>162.16666666666669</v>
      </c>
      <c r="H385" s="36">
        <v>168.56666666666666</v>
      </c>
      <c r="I385" s="36">
        <v>170.13333333333333</v>
      </c>
      <c r="J385" s="36">
        <v>171.76666666666665</v>
      </c>
      <c r="K385" s="31">
        <v>168.5</v>
      </c>
      <c r="L385" s="31">
        <v>165.3</v>
      </c>
      <c r="M385" s="31">
        <v>91.40137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143.5</v>
      </c>
      <c r="D386" s="36">
        <v>144.33333333333334</v>
      </c>
      <c r="E386" s="36">
        <v>141.66666666666669</v>
      </c>
      <c r="F386" s="36">
        <v>139.83333333333334</v>
      </c>
      <c r="G386" s="36">
        <v>137.16666666666669</v>
      </c>
      <c r="H386" s="36">
        <v>146.16666666666669</v>
      </c>
      <c r="I386" s="36">
        <v>148.83333333333337</v>
      </c>
      <c r="J386" s="36">
        <v>150.66666666666669</v>
      </c>
      <c r="K386" s="31">
        <v>147</v>
      </c>
      <c r="L386" s="31">
        <v>142.5</v>
      </c>
      <c r="M386" s="31">
        <v>15.056660000000001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1096.55</v>
      </c>
      <c r="D387" s="36">
        <v>1110.1666666666667</v>
      </c>
      <c r="E387" s="36">
        <v>1078.6333333333334</v>
      </c>
      <c r="F387" s="36">
        <v>1060.7166666666667</v>
      </c>
      <c r="G387" s="36">
        <v>1029.1833333333334</v>
      </c>
      <c r="H387" s="36">
        <v>1128.0833333333335</v>
      </c>
      <c r="I387" s="36">
        <v>1159.6166666666668</v>
      </c>
      <c r="J387" s="36">
        <v>1177.5333333333335</v>
      </c>
      <c r="K387" s="31">
        <v>1141.7</v>
      </c>
      <c r="L387" s="31">
        <v>1092.25</v>
      </c>
      <c r="M387" s="31">
        <v>1.1782900000000001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353.55</v>
      </c>
      <c r="D388" s="36">
        <v>354.7</v>
      </c>
      <c r="E388" s="36">
        <v>350.84999999999997</v>
      </c>
      <c r="F388" s="36">
        <v>348.15</v>
      </c>
      <c r="G388" s="36">
        <v>344.29999999999995</v>
      </c>
      <c r="H388" s="36">
        <v>357.4</v>
      </c>
      <c r="I388" s="36">
        <v>361.25</v>
      </c>
      <c r="J388" s="36">
        <v>363.95</v>
      </c>
      <c r="K388" s="31">
        <v>358.55</v>
      </c>
      <c r="L388" s="31">
        <v>352</v>
      </c>
      <c r="M388" s="31">
        <v>6.2867499999999996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227.5</v>
      </c>
      <c r="D389" s="36">
        <v>228.93333333333331</v>
      </c>
      <c r="E389" s="36">
        <v>224.56666666666661</v>
      </c>
      <c r="F389" s="36">
        <v>221.6333333333333</v>
      </c>
      <c r="G389" s="36">
        <v>217.26666666666659</v>
      </c>
      <c r="H389" s="36">
        <v>231.86666666666662</v>
      </c>
      <c r="I389" s="36">
        <v>236.23333333333335</v>
      </c>
      <c r="J389" s="36">
        <v>239.16666666666663</v>
      </c>
      <c r="K389" s="31">
        <v>233.3</v>
      </c>
      <c r="L389" s="31">
        <v>226</v>
      </c>
      <c r="M389" s="31">
        <v>13.910410000000001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123.6</v>
      </c>
      <c r="D390" s="36">
        <v>124.08333333333333</v>
      </c>
      <c r="E390" s="36">
        <v>122.71666666666665</v>
      </c>
      <c r="F390" s="36">
        <v>121.83333333333333</v>
      </c>
      <c r="G390" s="36">
        <v>120.46666666666665</v>
      </c>
      <c r="H390" s="36">
        <v>124.96666666666665</v>
      </c>
      <c r="I390" s="36">
        <v>126.33333333333333</v>
      </c>
      <c r="J390" s="36">
        <v>127.21666666666665</v>
      </c>
      <c r="K390" s="31">
        <v>125.45</v>
      </c>
      <c r="L390" s="31">
        <v>123.2</v>
      </c>
      <c r="M390" s="31">
        <v>20.549720000000001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3529.1</v>
      </c>
      <c r="D391" s="36">
        <v>3543.0500000000006</v>
      </c>
      <c r="E391" s="36">
        <v>3468.1000000000013</v>
      </c>
      <c r="F391" s="36">
        <v>3407.1000000000008</v>
      </c>
      <c r="G391" s="36">
        <v>3332.1500000000015</v>
      </c>
      <c r="H391" s="36">
        <v>3604.0500000000011</v>
      </c>
      <c r="I391" s="36">
        <v>3679.0000000000009</v>
      </c>
      <c r="J391" s="36">
        <v>3740.0000000000009</v>
      </c>
      <c r="K391" s="31">
        <v>3618</v>
      </c>
      <c r="L391" s="31">
        <v>3482.05</v>
      </c>
      <c r="M391" s="31">
        <v>0.38558999999999999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78</v>
      </c>
      <c r="D392" s="36">
        <v>78.783333333333331</v>
      </c>
      <c r="E392" s="36">
        <v>75.966666666666669</v>
      </c>
      <c r="F392" s="36">
        <v>73.933333333333337</v>
      </c>
      <c r="G392" s="36">
        <v>71.116666666666674</v>
      </c>
      <c r="H392" s="36">
        <v>80.816666666666663</v>
      </c>
      <c r="I392" s="36">
        <v>83.633333333333326</v>
      </c>
      <c r="J392" s="36">
        <v>85.666666666666657</v>
      </c>
      <c r="K392" s="31">
        <v>81.599999999999994</v>
      </c>
      <c r="L392" s="31">
        <v>76.75</v>
      </c>
      <c r="M392" s="31">
        <v>256.50988000000001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1648.45</v>
      </c>
      <c r="D393" s="36">
        <v>1659.8166666666666</v>
      </c>
      <c r="E393" s="36">
        <v>1629.6333333333332</v>
      </c>
      <c r="F393" s="36">
        <v>1610.8166666666666</v>
      </c>
      <c r="G393" s="36">
        <v>1580.6333333333332</v>
      </c>
      <c r="H393" s="36">
        <v>1678.6333333333332</v>
      </c>
      <c r="I393" s="36">
        <v>1708.8166666666666</v>
      </c>
      <c r="J393" s="36">
        <v>1727.6333333333332</v>
      </c>
      <c r="K393" s="31">
        <v>1690</v>
      </c>
      <c r="L393" s="31">
        <v>1641</v>
      </c>
      <c r="M393" s="31">
        <v>3.9977499999999999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234.5</v>
      </c>
      <c r="D394" s="36">
        <v>236.06666666666669</v>
      </c>
      <c r="E394" s="36">
        <v>231.68333333333339</v>
      </c>
      <c r="F394" s="36">
        <v>228.8666666666667</v>
      </c>
      <c r="G394" s="36">
        <v>224.48333333333341</v>
      </c>
      <c r="H394" s="36">
        <v>238.88333333333338</v>
      </c>
      <c r="I394" s="36">
        <v>243.26666666666665</v>
      </c>
      <c r="J394" s="36">
        <v>246.08333333333337</v>
      </c>
      <c r="K394" s="31">
        <v>240.45</v>
      </c>
      <c r="L394" s="31">
        <v>233.25</v>
      </c>
      <c r="M394" s="31">
        <v>68.15419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337.95</v>
      </c>
      <c r="D395" s="36">
        <v>339.18333333333334</v>
      </c>
      <c r="E395" s="36">
        <v>336.06666666666666</v>
      </c>
      <c r="F395" s="36">
        <v>334.18333333333334</v>
      </c>
      <c r="G395" s="36">
        <v>331.06666666666666</v>
      </c>
      <c r="H395" s="36">
        <v>341.06666666666666</v>
      </c>
      <c r="I395" s="36">
        <v>344.18333333333334</v>
      </c>
      <c r="J395" s="36">
        <v>346.06666666666666</v>
      </c>
      <c r="K395" s="31">
        <v>342.3</v>
      </c>
      <c r="L395" s="31">
        <v>337.3</v>
      </c>
      <c r="M395" s="31">
        <v>74.68477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162.25</v>
      </c>
      <c r="D396" s="36">
        <v>161.23333333333332</v>
      </c>
      <c r="E396" s="36">
        <v>159.01666666666665</v>
      </c>
      <c r="F396" s="36">
        <v>155.78333333333333</v>
      </c>
      <c r="G396" s="36">
        <v>153.56666666666666</v>
      </c>
      <c r="H396" s="36">
        <v>164.46666666666664</v>
      </c>
      <c r="I396" s="36">
        <v>166.68333333333328</v>
      </c>
      <c r="J396" s="36">
        <v>169.91666666666663</v>
      </c>
      <c r="K396" s="31">
        <v>163.44999999999999</v>
      </c>
      <c r="L396" s="31">
        <v>158</v>
      </c>
      <c r="M396" s="31">
        <v>24.657889999999998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887.7</v>
      </c>
      <c r="D397" s="36">
        <v>890.81666666666661</v>
      </c>
      <c r="E397" s="36">
        <v>882.63333333333321</v>
      </c>
      <c r="F397" s="36">
        <v>877.56666666666661</v>
      </c>
      <c r="G397" s="36">
        <v>869.38333333333321</v>
      </c>
      <c r="H397" s="36">
        <v>895.88333333333321</v>
      </c>
      <c r="I397" s="36">
        <v>904.06666666666661</v>
      </c>
      <c r="J397" s="36">
        <v>909.13333333333321</v>
      </c>
      <c r="K397" s="31">
        <v>899</v>
      </c>
      <c r="L397" s="31">
        <v>885.75</v>
      </c>
      <c r="M397" s="31">
        <v>0.40450999999999998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2393.9</v>
      </c>
      <c r="D398" s="36">
        <v>2395.85</v>
      </c>
      <c r="E398" s="36">
        <v>2389.1</v>
      </c>
      <c r="F398" s="36">
        <v>2384.3000000000002</v>
      </c>
      <c r="G398" s="36">
        <v>2377.5500000000002</v>
      </c>
      <c r="H398" s="36">
        <v>2400.6499999999996</v>
      </c>
      <c r="I398" s="36">
        <v>2407.3999999999996</v>
      </c>
      <c r="J398" s="36">
        <v>2412.1999999999994</v>
      </c>
      <c r="K398" s="31">
        <v>2402.6</v>
      </c>
      <c r="L398" s="31">
        <v>2391.0500000000002</v>
      </c>
      <c r="M398" s="31">
        <v>33.747430000000001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115.6</v>
      </c>
      <c r="D399" s="36">
        <v>115.41666666666667</v>
      </c>
      <c r="E399" s="36">
        <v>112.53333333333335</v>
      </c>
      <c r="F399" s="36">
        <v>109.46666666666667</v>
      </c>
      <c r="G399" s="36">
        <v>106.58333333333334</v>
      </c>
      <c r="H399" s="36">
        <v>118.48333333333335</v>
      </c>
      <c r="I399" s="36">
        <v>121.36666666666667</v>
      </c>
      <c r="J399" s="36">
        <v>124.43333333333335</v>
      </c>
      <c r="K399" s="31">
        <v>118.3</v>
      </c>
      <c r="L399" s="31">
        <v>112.35</v>
      </c>
      <c r="M399" s="31">
        <v>33.716000000000001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734.2</v>
      </c>
      <c r="D400" s="36">
        <v>737.91666666666663</v>
      </c>
      <c r="E400" s="36">
        <v>726.88333333333321</v>
      </c>
      <c r="F400" s="36">
        <v>719.56666666666661</v>
      </c>
      <c r="G400" s="36">
        <v>708.53333333333319</v>
      </c>
      <c r="H400" s="36">
        <v>745.23333333333323</v>
      </c>
      <c r="I400" s="36">
        <v>756.26666666666677</v>
      </c>
      <c r="J400" s="36">
        <v>763.58333333333326</v>
      </c>
      <c r="K400" s="31">
        <v>748.95</v>
      </c>
      <c r="L400" s="31">
        <v>730.6</v>
      </c>
      <c r="M400" s="31">
        <v>1.9184600000000001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469.1</v>
      </c>
      <c r="D401" s="36">
        <v>471.7</v>
      </c>
      <c r="E401" s="36">
        <v>465.4</v>
      </c>
      <c r="F401" s="36">
        <v>461.7</v>
      </c>
      <c r="G401" s="36">
        <v>455.4</v>
      </c>
      <c r="H401" s="36">
        <v>475.4</v>
      </c>
      <c r="I401" s="36">
        <v>481.70000000000005</v>
      </c>
      <c r="J401" s="36">
        <v>485.4</v>
      </c>
      <c r="K401" s="31">
        <v>478</v>
      </c>
      <c r="L401" s="31">
        <v>468</v>
      </c>
      <c r="M401" s="31">
        <v>4.5819200000000002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711.95</v>
      </c>
      <c r="D402" s="36">
        <v>711.15</v>
      </c>
      <c r="E402" s="36">
        <v>706.8</v>
      </c>
      <c r="F402" s="36">
        <v>701.65</v>
      </c>
      <c r="G402" s="36">
        <v>697.3</v>
      </c>
      <c r="H402" s="36">
        <v>716.3</v>
      </c>
      <c r="I402" s="36">
        <v>720.65000000000009</v>
      </c>
      <c r="J402" s="36">
        <v>725.8</v>
      </c>
      <c r="K402" s="31">
        <v>715.5</v>
      </c>
      <c r="L402" s="31">
        <v>706</v>
      </c>
      <c r="M402" s="31">
        <v>0.47288000000000002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1540.35</v>
      </c>
      <c r="D403" s="36">
        <v>1544.3500000000001</v>
      </c>
      <c r="E403" s="36">
        <v>1531.0000000000002</v>
      </c>
      <c r="F403" s="36">
        <v>1521.65</v>
      </c>
      <c r="G403" s="36">
        <v>1508.3000000000002</v>
      </c>
      <c r="H403" s="36">
        <v>1553.7000000000003</v>
      </c>
      <c r="I403" s="36">
        <v>1567.0500000000002</v>
      </c>
      <c r="J403" s="36">
        <v>1576.4000000000003</v>
      </c>
      <c r="K403" s="31">
        <v>1557.7</v>
      </c>
      <c r="L403" s="31">
        <v>1535</v>
      </c>
      <c r="M403" s="31">
        <v>0.71403000000000005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87.5</v>
      </c>
      <c r="D404" s="36">
        <v>87.783333333333346</v>
      </c>
      <c r="E404" s="36">
        <v>87.016666666666694</v>
      </c>
      <c r="F404" s="36">
        <v>86.533333333333346</v>
      </c>
      <c r="G404" s="36">
        <v>85.766666666666694</v>
      </c>
      <c r="H404" s="36">
        <v>88.266666666666694</v>
      </c>
      <c r="I404" s="36">
        <v>89.033333333333346</v>
      </c>
      <c r="J404" s="36">
        <v>89.516666666666694</v>
      </c>
      <c r="K404" s="31">
        <v>88.55</v>
      </c>
      <c r="L404" s="31">
        <v>87.3</v>
      </c>
      <c r="M404" s="31">
        <v>62.86815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8029.5</v>
      </c>
      <c r="D405" s="36">
        <v>8015.833333333333</v>
      </c>
      <c r="E405" s="36">
        <v>7984.3166666666657</v>
      </c>
      <c r="F405" s="36">
        <v>7939.1333333333323</v>
      </c>
      <c r="G405" s="36">
        <v>7907.616666666665</v>
      </c>
      <c r="H405" s="36">
        <v>8061.0166666666664</v>
      </c>
      <c r="I405" s="36">
        <v>8092.5333333333347</v>
      </c>
      <c r="J405" s="36">
        <v>8137.7166666666672</v>
      </c>
      <c r="K405" s="31">
        <v>8047.35</v>
      </c>
      <c r="L405" s="31">
        <v>7970.65</v>
      </c>
      <c r="M405" s="31">
        <v>0.31909999999999999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1405</v>
      </c>
      <c r="D406" s="36">
        <v>1408.7166666666665</v>
      </c>
      <c r="E406" s="36">
        <v>1388.333333333333</v>
      </c>
      <c r="F406" s="36">
        <v>1371.6666666666665</v>
      </c>
      <c r="G406" s="36">
        <v>1351.2833333333331</v>
      </c>
      <c r="H406" s="36">
        <v>1425.383333333333</v>
      </c>
      <c r="I406" s="36">
        <v>1445.7666666666667</v>
      </c>
      <c r="J406" s="36">
        <v>1462.4333333333329</v>
      </c>
      <c r="K406" s="31">
        <v>1429.1</v>
      </c>
      <c r="L406" s="31">
        <v>1392.05</v>
      </c>
      <c r="M406" s="31">
        <v>0.65229999999999999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739.15</v>
      </c>
      <c r="D407" s="36">
        <v>739.68333333333339</v>
      </c>
      <c r="E407" s="36">
        <v>735.01666666666677</v>
      </c>
      <c r="F407" s="36">
        <v>730.88333333333333</v>
      </c>
      <c r="G407" s="36">
        <v>726.2166666666667</v>
      </c>
      <c r="H407" s="36">
        <v>743.81666666666683</v>
      </c>
      <c r="I407" s="36">
        <v>748.48333333333335</v>
      </c>
      <c r="J407" s="36">
        <v>752.6166666666669</v>
      </c>
      <c r="K407" s="31">
        <v>744.35</v>
      </c>
      <c r="L407" s="31">
        <v>735.55</v>
      </c>
      <c r="M407" s="31">
        <v>9.3089600000000008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1409.7</v>
      </c>
      <c r="D408" s="36">
        <v>1409.8999999999999</v>
      </c>
      <c r="E408" s="36">
        <v>1400.8499999999997</v>
      </c>
      <c r="F408" s="36">
        <v>1391.9999999999998</v>
      </c>
      <c r="G408" s="36">
        <v>1382.9499999999996</v>
      </c>
      <c r="H408" s="36">
        <v>1418.7499999999998</v>
      </c>
      <c r="I408" s="36">
        <v>1427.8</v>
      </c>
      <c r="J408" s="36">
        <v>1436.6499999999999</v>
      </c>
      <c r="K408" s="31">
        <v>1418.95</v>
      </c>
      <c r="L408" s="31">
        <v>1401.05</v>
      </c>
      <c r="M408" s="31">
        <v>3.8789600000000002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2794.95</v>
      </c>
      <c r="D409" s="36">
        <v>2815.4</v>
      </c>
      <c r="E409" s="36">
        <v>2765.8500000000004</v>
      </c>
      <c r="F409" s="36">
        <v>2736.7500000000005</v>
      </c>
      <c r="G409" s="36">
        <v>2687.2000000000007</v>
      </c>
      <c r="H409" s="36">
        <v>2844.5</v>
      </c>
      <c r="I409" s="36">
        <v>2894.05</v>
      </c>
      <c r="J409" s="36">
        <v>2923.1499999999996</v>
      </c>
      <c r="K409" s="31">
        <v>2864.95</v>
      </c>
      <c r="L409" s="31">
        <v>2786.3</v>
      </c>
      <c r="M409" s="31">
        <v>0.73829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415.4</v>
      </c>
      <c r="D410" s="36">
        <v>414.91666666666669</v>
      </c>
      <c r="E410" s="36">
        <v>410.58333333333337</v>
      </c>
      <c r="F410" s="36">
        <v>405.76666666666671</v>
      </c>
      <c r="G410" s="36">
        <v>401.43333333333339</v>
      </c>
      <c r="H410" s="36">
        <v>419.73333333333335</v>
      </c>
      <c r="I410" s="36">
        <v>424.06666666666672</v>
      </c>
      <c r="J410" s="36">
        <v>428.88333333333333</v>
      </c>
      <c r="K410" s="31">
        <v>419.25</v>
      </c>
      <c r="L410" s="31">
        <v>410.1</v>
      </c>
      <c r="M410" s="31">
        <v>3.3731300000000002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676.95</v>
      </c>
      <c r="D411" s="36">
        <v>673.31666666666672</v>
      </c>
      <c r="E411" s="36">
        <v>665.63333333333344</v>
      </c>
      <c r="F411" s="36">
        <v>654.31666666666672</v>
      </c>
      <c r="G411" s="36">
        <v>646.63333333333344</v>
      </c>
      <c r="H411" s="36">
        <v>684.63333333333344</v>
      </c>
      <c r="I411" s="36">
        <v>692.31666666666661</v>
      </c>
      <c r="J411" s="36">
        <v>703.63333333333344</v>
      </c>
      <c r="K411" s="31">
        <v>681</v>
      </c>
      <c r="L411" s="31">
        <v>662</v>
      </c>
      <c r="M411" s="31">
        <v>0.36253000000000002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25645.4</v>
      </c>
      <c r="D412" s="36">
        <v>25764.083333333332</v>
      </c>
      <c r="E412" s="36">
        <v>25481.316666666666</v>
      </c>
      <c r="F412" s="36">
        <v>25317.233333333334</v>
      </c>
      <c r="G412" s="36">
        <v>25034.466666666667</v>
      </c>
      <c r="H412" s="36">
        <v>25928.166666666664</v>
      </c>
      <c r="I412" s="36">
        <v>26210.933333333334</v>
      </c>
      <c r="J412" s="36">
        <v>26375.016666666663</v>
      </c>
      <c r="K412" s="31">
        <v>26046.85</v>
      </c>
      <c r="L412" s="31">
        <v>25600</v>
      </c>
      <c r="M412" s="31">
        <v>0.13597000000000001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50.45</v>
      </c>
      <c r="D413" s="36">
        <v>50.966666666666661</v>
      </c>
      <c r="E413" s="36">
        <v>49.783333333333324</v>
      </c>
      <c r="F413" s="36">
        <v>49.11666666666666</v>
      </c>
      <c r="G413" s="36">
        <v>47.933333333333323</v>
      </c>
      <c r="H413" s="36">
        <v>51.633333333333326</v>
      </c>
      <c r="I413" s="36">
        <v>52.816666666666663</v>
      </c>
      <c r="J413" s="36">
        <v>53.483333333333327</v>
      </c>
      <c r="K413" s="31">
        <v>52.15</v>
      </c>
      <c r="L413" s="31">
        <v>50.3</v>
      </c>
      <c r="M413" s="31">
        <v>92.45814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1947.5</v>
      </c>
      <c r="D414" s="36">
        <v>1956.2</v>
      </c>
      <c r="E414" s="36">
        <v>1932.4</v>
      </c>
      <c r="F414" s="36">
        <v>1917.3</v>
      </c>
      <c r="G414" s="36">
        <v>1893.5</v>
      </c>
      <c r="H414" s="36">
        <v>1971.3000000000002</v>
      </c>
      <c r="I414" s="36">
        <v>1995.1</v>
      </c>
      <c r="J414" s="36">
        <v>2010.2000000000003</v>
      </c>
      <c r="K414" s="31">
        <v>1980</v>
      </c>
      <c r="L414" s="31">
        <v>1941.1</v>
      </c>
      <c r="M414" s="31">
        <v>4.7585899999999999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448.05</v>
      </c>
      <c r="D415" s="36">
        <v>447.2166666666667</v>
      </c>
      <c r="E415" s="36">
        <v>442.43333333333339</v>
      </c>
      <c r="F415" s="36">
        <v>436.81666666666672</v>
      </c>
      <c r="G415" s="36">
        <v>432.03333333333342</v>
      </c>
      <c r="H415" s="36">
        <v>452.83333333333337</v>
      </c>
      <c r="I415" s="36">
        <v>457.61666666666667</v>
      </c>
      <c r="J415" s="36">
        <v>463.23333333333335</v>
      </c>
      <c r="K415" s="31">
        <v>452</v>
      </c>
      <c r="L415" s="31">
        <v>441.6</v>
      </c>
      <c r="M415" s="31">
        <v>3.2043499999999998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3628.6</v>
      </c>
      <c r="D416" s="36">
        <v>3625.1666666666665</v>
      </c>
      <c r="E416" s="36">
        <v>3608.4833333333331</v>
      </c>
      <c r="F416" s="36">
        <v>3588.3666666666668</v>
      </c>
      <c r="G416" s="36">
        <v>3571.6833333333334</v>
      </c>
      <c r="H416" s="36">
        <v>3645.2833333333328</v>
      </c>
      <c r="I416" s="36">
        <v>3661.9666666666662</v>
      </c>
      <c r="J416" s="36">
        <v>3682.0833333333326</v>
      </c>
      <c r="K416" s="31">
        <v>3641.85</v>
      </c>
      <c r="L416" s="31">
        <v>3605.05</v>
      </c>
      <c r="M416" s="31">
        <v>2.3039999999999998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82.3</v>
      </c>
      <c r="D417" s="36">
        <v>82.466666666666654</v>
      </c>
      <c r="E417" s="36">
        <v>80.033333333333303</v>
      </c>
      <c r="F417" s="36">
        <v>77.766666666666652</v>
      </c>
      <c r="G417" s="36">
        <v>75.3333333333333</v>
      </c>
      <c r="H417" s="36">
        <v>84.733333333333306</v>
      </c>
      <c r="I417" s="36">
        <v>87.166666666666671</v>
      </c>
      <c r="J417" s="36">
        <v>89.433333333333309</v>
      </c>
      <c r="K417" s="31">
        <v>84.9</v>
      </c>
      <c r="L417" s="31">
        <v>80.2</v>
      </c>
      <c r="M417" s="31">
        <v>559.02988000000005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4602.1499999999996</v>
      </c>
      <c r="D418" s="36">
        <v>4632.75</v>
      </c>
      <c r="E418" s="36">
        <v>4559.3999999999996</v>
      </c>
      <c r="F418" s="36">
        <v>4516.6499999999996</v>
      </c>
      <c r="G418" s="36">
        <v>4443.2999999999993</v>
      </c>
      <c r="H418" s="36">
        <v>4675.5</v>
      </c>
      <c r="I418" s="36">
        <v>4748.8500000000004</v>
      </c>
      <c r="J418" s="36">
        <v>4791.6000000000004</v>
      </c>
      <c r="K418" s="31">
        <v>4706.1000000000004</v>
      </c>
      <c r="L418" s="31">
        <v>4590</v>
      </c>
      <c r="M418" s="31">
        <v>0.14304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896.05</v>
      </c>
      <c r="D419" s="36">
        <v>895</v>
      </c>
      <c r="E419" s="36">
        <v>885.05</v>
      </c>
      <c r="F419" s="36">
        <v>874.05</v>
      </c>
      <c r="G419" s="36">
        <v>864.09999999999991</v>
      </c>
      <c r="H419" s="36">
        <v>906</v>
      </c>
      <c r="I419" s="36">
        <v>915.95</v>
      </c>
      <c r="J419" s="36">
        <v>926.95</v>
      </c>
      <c r="K419" s="31">
        <v>904.95</v>
      </c>
      <c r="L419" s="31">
        <v>884</v>
      </c>
      <c r="M419" s="31">
        <v>3.4649700000000001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6786.4</v>
      </c>
      <c r="D420" s="36">
        <v>6765.8</v>
      </c>
      <c r="E420" s="36">
        <v>6681.6</v>
      </c>
      <c r="F420" s="36">
        <v>6576.8</v>
      </c>
      <c r="G420" s="36">
        <v>6492.6</v>
      </c>
      <c r="H420" s="36">
        <v>6870.6</v>
      </c>
      <c r="I420" s="36">
        <v>6954.7999999999993</v>
      </c>
      <c r="J420" s="36">
        <v>7059.6</v>
      </c>
      <c r="K420" s="31">
        <v>6850</v>
      </c>
      <c r="L420" s="31">
        <v>6661</v>
      </c>
      <c r="M420" s="31">
        <v>1.1202399999999999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568.15</v>
      </c>
      <c r="D421" s="36">
        <v>570.93333333333328</v>
      </c>
      <c r="E421" s="36">
        <v>564.16666666666652</v>
      </c>
      <c r="F421" s="36">
        <v>560.18333333333328</v>
      </c>
      <c r="G421" s="36">
        <v>553.41666666666652</v>
      </c>
      <c r="H421" s="36">
        <v>574.91666666666652</v>
      </c>
      <c r="I421" s="36">
        <v>581.68333333333317</v>
      </c>
      <c r="J421" s="36">
        <v>585.66666666666652</v>
      </c>
      <c r="K421" s="31">
        <v>577.70000000000005</v>
      </c>
      <c r="L421" s="31">
        <v>566.95000000000005</v>
      </c>
      <c r="M421" s="31">
        <v>9.8665599999999998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1293.5999999999999</v>
      </c>
      <c r="D422" s="36">
        <v>1296.1833333333334</v>
      </c>
      <c r="E422" s="36">
        <v>1279.3666666666668</v>
      </c>
      <c r="F422" s="36">
        <v>1265.1333333333334</v>
      </c>
      <c r="G422" s="36">
        <v>1248.3166666666668</v>
      </c>
      <c r="H422" s="36">
        <v>1310.4166666666667</v>
      </c>
      <c r="I422" s="36">
        <v>1327.2333333333333</v>
      </c>
      <c r="J422" s="36">
        <v>1341.4666666666667</v>
      </c>
      <c r="K422" s="31">
        <v>1313</v>
      </c>
      <c r="L422" s="31">
        <v>1281.95</v>
      </c>
      <c r="M422" s="31">
        <v>1.85921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2359.4</v>
      </c>
      <c r="D423" s="36">
        <v>2364.4166666666665</v>
      </c>
      <c r="E423" s="36">
        <v>2345.583333333333</v>
      </c>
      <c r="F423" s="36">
        <v>2331.7666666666664</v>
      </c>
      <c r="G423" s="36">
        <v>2312.9333333333329</v>
      </c>
      <c r="H423" s="36">
        <v>2378.2333333333331</v>
      </c>
      <c r="I423" s="36">
        <v>2397.0666666666662</v>
      </c>
      <c r="J423" s="36">
        <v>2410.8833333333332</v>
      </c>
      <c r="K423" s="31">
        <v>2383.25</v>
      </c>
      <c r="L423" s="31">
        <v>2350.6</v>
      </c>
      <c r="M423" s="31">
        <v>2.7267299999999999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570.54999999999995</v>
      </c>
      <c r="D424" s="36">
        <v>567.80000000000007</v>
      </c>
      <c r="E424" s="36">
        <v>556.75000000000011</v>
      </c>
      <c r="F424" s="36">
        <v>542.95000000000005</v>
      </c>
      <c r="G424" s="36">
        <v>531.90000000000009</v>
      </c>
      <c r="H424" s="36">
        <v>581.60000000000014</v>
      </c>
      <c r="I424" s="36">
        <v>592.65000000000009</v>
      </c>
      <c r="J424" s="36">
        <v>606.45000000000016</v>
      </c>
      <c r="K424" s="31">
        <v>578.85</v>
      </c>
      <c r="L424" s="31">
        <v>554</v>
      </c>
      <c r="M424" s="31">
        <v>5.2094500000000004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560.35</v>
      </c>
      <c r="D425" s="36">
        <v>560.68333333333339</v>
      </c>
      <c r="E425" s="36">
        <v>558.91666666666674</v>
      </c>
      <c r="F425" s="36">
        <v>557.48333333333335</v>
      </c>
      <c r="G425" s="36">
        <v>555.7166666666667</v>
      </c>
      <c r="H425" s="36">
        <v>562.11666666666679</v>
      </c>
      <c r="I425" s="36">
        <v>563.88333333333344</v>
      </c>
      <c r="J425" s="36">
        <v>565.31666666666683</v>
      </c>
      <c r="K425" s="31">
        <v>562.45000000000005</v>
      </c>
      <c r="L425" s="31">
        <v>559.25</v>
      </c>
      <c r="M425" s="31">
        <v>65.298509999999993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89.2</v>
      </c>
      <c r="D426" s="36">
        <v>89.616666666666674</v>
      </c>
      <c r="E426" s="36">
        <v>88.583333333333343</v>
      </c>
      <c r="F426" s="36">
        <v>87.966666666666669</v>
      </c>
      <c r="G426" s="36">
        <v>86.933333333333337</v>
      </c>
      <c r="H426" s="36">
        <v>90.233333333333348</v>
      </c>
      <c r="I426" s="36">
        <v>91.26666666666668</v>
      </c>
      <c r="J426" s="36">
        <v>91.883333333333354</v>
      </c>
      <c r="K426" s="31">
        <v>90.65</v>
      </c>
      <c r="L426" s="31">
        <v>89</v>
      </c>
      <c r="M426" s="31">
        <v>95.982619999999997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340.15</v>
      </c>
      <c r="D427" s="36">
        <v>337.84999999999997</v>
      </c>
      <c r="E427" s="36">
        <v>328.69999999999993</v>
      </c>
      <c r="F427" s="36">
        <v>317.24999999999994</v>
      </c>
      <c r="G427" s="36">
        <v>308.09999999999991</v>
      </c>
      <c r="H427" s="36">
        <v>349.29999999999995</v>
      </c>
      <c r="I427" s="36">
        <v>358.44999999999993</v>
      </c>
      <c r="J427" s="36">
        <v>369.9</v>
      </c>
      <c r="K427" s="31">
        <v>347</v>
      </c>
      <c r="L427" s="31">
        <v>326.39999999999998</v>
      </c>
      <c r="M427" s="31">
        <v>35.311300000000003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155.15</v>
      </c>
      <c r="D428" s="36">
        <v>155.1</v>
      </c>
      <c r="E428" s="36">
        <v>151.75</v>
      </c>
      <c r="F428" s="36">
        <v>148.35</v>
      </c>
      <c r="G428" s="36">
        <v>145</v>
      </c>
      <c r="H428" s="36">
        <v>158.5</v>
      </c>
      <c r="I428" s="36">
        <v>161.84999999999997</v>
      </c>
      <c r="J428" s="36">
        <v>165.25</v>
      </c>
      <c r="K428" s="31">
        <v>158.44999999999999</v>
      </c>
      <c r="L428" s="31">
        <v>151.69999999999999</v>
      </c>
      <c r="M428" s="31">
        <v>31.733219999999999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389.9</v>
      </c>
      <c r="D429" s="36">
        <v>390.36666666666662</v>
      </c>
      <c r="E429" s="36">
        <v>387.78333333333325</v>
      </c>
      <c r="F429" s="36">
        <v>385.66666666666663</v>
      </c>
      <c r="G429" s="36">
        <v>383.08333333333326</v>
      </c>
      <c r="H429" s="36">
        <v>392.48333333333323</v>
      </c>
      <c r="I429" s="36">
        <v>395.06666666666661</v>
      </c>
      <c r="J429" s="36">
        <v>397.18333333333322</v>
      </c>
      <c r="K429" s="31">
        <v>392.95</v>
      </c>
      <c r="L429" s="31">
        <v>388.25</v>
      </c>
      <c r="M429" s="31">
        <v>1.21129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273.05</v>
      </c>
      <c r="D430" s="36">
        <v>269.91666666666669</v>
      </c>
      <c r="E430" s="36">
        <v>260.98333333333335</v>
      </c>
      <c r="F430" s="36">
        <v>248.91666666666669</v>
      </c>
      <c r="G430" s="36">
        <v>239.98333333333335</v>
      </c>
      <c r="H430" s="36">
        <v>281.98333333333335</v>
      </c>
      <c r="I430" s="36">
        <v>290.91666666666663</v>
      </c>
      <c r="J430" s="36">
        <v>302.98333333333335</v>
      </c>
      <c r="K430" s="31">
        <v>278.85000000000002</v>
      </c>
      <c r="L430" s="31">
        <v>257.85000000000002</v>
      </c>
      <c r="M430" s="31">
        <v>109.61382999999999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1195.45</v>
      </c>
      <c r="D431" s="36">
        <v>1199.2833333333335</v>
      </c>
      <c r="E431" s="36">
        <v>1188.9666666666672</v>
      </c>
      <c r="F431" s="36">
        <v>1182.4833333333336</v>
      </c>
      <c r="G431" s="36">
        <v>1172.1666666666672</v>
      </c>
      <c r="H431" s="36">
        <v>1205.7666666666671</v>
      </c>
      <c r="I431" s="36">
        <v>1216.0833333333333</v>
      </c>
      <c r="J431" s="36">
        <v>1222.5666666666671</v>
      </c>
      <c r="K431" s="31">
        <v>1209.5999999999999</v>
      </c>
      <c r="L431" s="31">
        <v>1192.8</v>
      </c>
      <c r="M431" s="31">
        <v>13.76695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669.9</v>
      </c>
      <c r="D432" s="36">
        <v>670.66666666666663</v>
      </c>
      <c r="E432" s="36">
        <v>662.68333333333328</v>
      </c>
      <c r="F432" s="36">
        <v>655.4666666666667</v>
      </c>
      <c r="G432" s="36">
        <v>647.48333333333335</v>
      </c>
      <c r="H432" s="36">
        <v>677.88333333333321</v>
      </c>
      <c r="I432" s="36">
        <v>685.86666666666656</v>
      </c>
      <c r="J432" s="36">
        <v>693.08333333333314</v>
      </c>
      <c r="K432" s="31">
        <v>678.65</v>
      </c>
      <c r="L432" s="31">
        <v>663.45</v>
      </c>
      <c r="M432" s="31">
        <v>6.5800099999999997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3129.6</v>
      </c>
      <c r="D433" s="36">
        <v>3126.6999999999994</v>
      </c>
      <c r="E433" s="36">
        <v>3108.4499999999989</v>
      </c>
      <c r="F433" s="36">
        <v>3087.2999999999997</v>
      </c>
      <c r="G433" s="36">
        <v>3069.0499999999993</v>
      </c>
      <c r="H433" s="36">
        <v>3147.8499999999985</v>
      </c>
      <c r="I433" s="36">
        <v>3166.0999999999995</v>
      </c>
      <c r="J433" s="36">
        <v>3187.2499999999982</v>
      </c>
      <c r="K433" s="31">
        <v>3144.95</v>
      </c>
      <c r="L433" s="31">
        <v>3105.55</v>
      </c>
      <c r="M433" s="31">
        <v>0.42226000000000002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1223.2</v>
      </c>
      <c r="D434" s="36">
        <v>1230.1166666666666</v>
      </c>
      <c r="E434" s="36">
        <v>1209.2333333333331</v>
      </c>
      <c r="F434" s="36">
        <v>1195.2666666666667</v>
      </c>
      <c r="G434" s="36">
        <v>1174.3833333333332</v>
      </c>
      <c r="H434" s="36">
        <v>1244.083333333333</v>
      </c>
      <c r="I434" s="36">
        <v>1264.9666666666667</v>
      </c>
      <c r="J434" s="36">
        <v>1278.9333333333329</v>
      </c>
      <c r="K434" s="31">
        <v>1251</v>
      </c>
      <c r="L434" s="31">
        <v>1216.1500000000001</v>
      </c>
      <c r="M434" s="31">
        <v>0.31691000000000003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490.8</v>
      </c>
      <c r="D435" s="36">
        <v>491.31666666666666</v>
      </c>
      <c r="E435" s="36">
        <v>485.0333333333333</v>
      </c>
      <c r="F435" s="36">
        <v>479.26666666666665</v>
      </c>
      <c r="G435" s="36">
        <v>472.98333333333329</v>
      </c>
      <c r="H435" s="36">
        <v>497.08333333333331</v>
      </c>
      <c r="I435" s="36">
        <v>503.36666666666673</v>
      </c>
      <c r="J435" s="36">
        <v>509.13333333333333</v>
      </c>
      <c r="K435" s="31">
        <v>497.6</v>
      </c>
      <c r="L435" s="31">
        <v>485.55</v>
      </c>
      <c r="M435" s="31">
        <v>7.9771000000000001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375.9</v>
      </c>
      <c r="D436" s="36">
        <v>375.63333333333338</v>
      </c>
      <c r="E436" s="36">
        <v>371.26666666666677</v>
      </c>
      <c r="F436" s="36">
        <v>366.63333333333338</v>
      </c>
      <c r="G436" s="36">
        <v>362.26666666666677</v>
      </c>
      <c r="H436" s="36">
        <v>380.26666666666677</v>
      </c>
      <c r="I436" s="36">
        <v>384.63333333333344</v>
      </c>
      <c r="J436" s="36">
        <v>389.26666666666677</v>
      </c>
      <c r="K436" s="31">
        <v>380</v>
      </c>
      <c r="L436" s="31">
        <v>371</v>
      </c>
      <c r="M436" s="31">
        <v>1.6453599999999999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4129.25</v>
      </c>
      <c r="D437" s="36">
        <v>4110.1500000000005</v>
      </c>
      <c r="E437" s="36">
        <v>4055.1000000000013</v>
      </c>
      <c r="F437" s="36">
        <v>3980.9500000000007</v>
      </c>
      <c r="G437" s="36">
        <v>3925.9000000000015</v>
      </c>
      <c r="H437" s="36">
        <v>4184.3000000000011</v>
      </c>
      <c r="I437" s="36">
        <v>4239.3500000000004</v>
      </c>
      <c r="J437" s="36">
        <v>4313.5000000000009</v>
      </c>
      <c r="K437" s="31">
        <v>4165.2</v>
      </c>
      <c r="L437" s="31">
        <v>4036</v>
      </c>
      <c r="M437" s="31">
        <v>1.43208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615.4</v>
      </c>
      <c r="D438" s="36">
        <v>619.61666666666667</v>
      </c>
      <c r="E438" s="36">
        <v>604.2833333333333</v>
      </c>
      <c r="F438" s="36">
        <v>593.16666666666663</v>
      </c>
      <c r="G438" s="36">
        <v>577.83333333333326</v>
      </c>
      <c r="H438" s="36">
        <v>630.73333333333335</v>
      </c>
      <c r="I438" s="36">
        <v>646.06666666666661</v>
      </c>
      <c r="J438" s="36">
        <v>657.18333333333339</v>
      </c>
      <c r="K438" s="31">
        <v>634.95000000000005</v>
      </c>
      <c r="L438" s="31">
        <v>608.5</v>
      </c>
      <c r="M438" s="31">
        <v>5.8923399999999999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40.4</v>
      </c>
      <c r="E439" s="36">
        <v>39.65</v>
      </c>
      <c r="F439" s="36">
        <v>38.700000000000003</v>
      </c>
      <c r="G439" s="36">
        <v>37.950000000000003</v>
      </c>
      <c r="H439" s="36">
        <v>41.349999999999994</v>
      </c>
      <c r="I439" s="36">
        <v>42.099999999999994</v>
      </c>
      <c r="J439" s="36">
        <v>43.04999999999999</v>
      </c>
      <c r="K439" s="31">
        <v>41.15</v>
      </c>
      <c r="L439" s="31">
        <v>39.450000000000003</v>
      </c>
      <c r="M439" s="31">
        <v>1170.4579799999999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421.5</v>
      </c>
      <c r="D440" s="36">
        <v>424.06666666666666</v>
      </c>
      <c r="E440" s="36">
        <v>416.98333333333335</v>
      </c>
      <c r="F440" s="36">
        <v>412.4666666666667</v>
      </c>
      <c r="G440" s="36">
        <v>405.38333333333338</v>
      </c>
      <c r="H440" s="36">
        <v>428.58333333333331</v>
      </c>
      <c r="I440" s="36">
        <v>435.66666666666669</v>
      </c>
      <c r="J440" s="36">
        <v>440.18333333333328</v>
      </c>
      <c r="K440" s="31">
        <v>431.15</v>
      </c>
      <c r="L440" s="31">
        <v>419.55</v>
      </c>
      <c r="M440" s="31">
        <v>6.60067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745.55</v>
      </c>
      <c r="D441" s="36">
        <v>746.73333333333323</v>
      </c>
      <c r="E441" s="36">
        <v>733.96666666666647</v>
      </c>
      <c r="F441" s="36">
        <v>722.38333333333321</v>
      </c>
      <c r="G441" s="36">
        <v>709.61666666666645</v>
      </c>
      <c r="H441" s="36">
        <v>758.31666666666649</v>
      </c>
      <c r="I441" s="36">
        <v>771.08333333333314</v>
      </c>
      <c r="J441" s="36">
        <v>782.66666666666652</v>
      </c>
      <c r="K441" s="31">
        <v>759.5</v>
      </c>
      <c r="L441" s="31">
        <v>735.15</v>
      </c>
      <c r="M441" s="31">
        <v>13.472340000000001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513.04999999999995</v>
      </c>
      <c r="D442" s="36">
        <v>513.2833333333333</v>
      </c>
      <c r="E442" s="36">
        <v>509.81666666666661</v>
      </c>
      <c r="F442" s="36">
        <v>506.58333333333331</v>
      </c>
      <c r="G442" s="36">
        <v>503.11666666666662</v>
      </c>
      <c r="H442" s="36">
        <v>516.51666666666665</v>
      </c>
      <c r="I442" s="36">
        <v>519.98333333333335</v>
      </c>
      <c r="J442" s="36">
        <v>523.21666666666658</v>
      </c>
      <c r="K442" s="31">
        <v>516.75</v>
      </c>
      <c r="L442" s="31">
        <v>510.05</v>
      </c>
      <c r="M442" s="31">
        <v>0.57640999999999998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916.8</v>
      </c>
      <c r="D443" s="36">
        <v>919.93333333333328</v>
      </c>
      <c r="E443" s="36">
        <v>911.96666666666658</v>
      </c>
      <c r="F443" s="36">
        <v>907.13333333333333</v>
      </c>
      <c r="G443" s="36">
        <v>899.16666666666663</v>
      </c>
      <c r="H443" s="36">
        <v>924.76666666666654</v>
      </c>
      <c r="I443" s="36">
        <v>932.73333333333323</v>
      </c>
      <c r="J443" s="36">
        <v>937.56666666666649</v>
      </c>
      <c r="K443" s="31">
        <v>927.9</v>
      </c>
      <c r="L443" s="31">
        <v>915.1</v>
      </c>
      <c r="M443" s="31">
        <v>1.7235799999999999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960.6</v>
      </c>
      <c r="D444" s="36">
        <v>962.5</v>
      </c>
      <c r="E444" s="36">
        <v>956.1</v>
      </c>
      <c r="F444" s="36">
        <v>951.6</v>
      </c>
      <c r="G444" s="36">
        <v>945.2</v>
      </c>
      <c r="H444" s="36">
        <v>967</v>
      </c>
      <c r="I444" s="36">
        <v>973.40000000000009</v>
      </c>
      <c r="J444" s="36">
        <v>977.9</v>
      </c>
      <c r="K444" s="31">
        <v>968.9</v>
      </c>
      <c r="L444" s="31">
        <v>958</v>
      </c>
      <c r="M444" s="31">
        <v>4.1025499999999999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1723.75</v>
      </c>
      <c r="D445" s="36">
        <v>1736.05</v>
      </c>
      <c r="E445" s="36">
        <v>1702.8</v>
      </c>
      <c r="F445" s="36">
        <v>1681.85</v>
      </c>
      <c r="G445" s="36">
        <v>1648.6</v>
      </c>
      <c r="H445" s="36">
        <v>1757</v>
      </c>
      <c r="I445" s="36">
        <v>1790.25</v>
      </c>
      <c r="J445" s="36">
        <v>1811.2</v>
      </c>
      <c r="K445" s="31">
        <v>1769.3</v>
      </c>
      <c r="L445" s="31">
        <v>1715.1</v>
      </c>
      <c r="M445" s="31">
        <v>22.584430000000001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3457.1</v>
      </c>
      <c r="D446" s="36">
        <v>3471.5499999999997</v>
      </c>
      <c r="E446" s="36">
        <v>3438.5499999999993</v>
      </c>
      <c r="F446" s="36">
        <v>3419.9999999999995</v>
      </c>
      <c r="G446" s="36">
        <v>3386.9999999999991</v>
      </c>
      <c r="H446" s="36">
        <v>3490.0999999999995</v>
      </c>
      <c r="I446" s="36">
        <v>3523.1000000000004</v>
      </c>
      <c r="J446" s="36">
        <v>3541.6499999999996</v>
      </c>
      <c r="K446" s="31">
        <v>3504.55</v>
      </c>
      <c r="L446" s="31">
        <v>3453</v>
      </c>
      <c r="M446" s="31">
        <v>19.89733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926.9</v>
      </c>
      <c r="D447" s="36">
        <v>929.25</v>
      </c>
      <c r="E447" s="36">
        <v>921.65</v>
      </c>
      <c r="F447" s="36">
        <v>916.4</v>
      </c>
      <c r="G447" s="36">
        <v>908.8</v>
      </c>
      <c r="H447" s="36">
        <v>934.5</v>
      </c>
      <c r="I447" s="36">
        <v>942.09999999999991</v>
      </c>
      <c r="J447" s="36">
        <v>947.35</v>
      </c>
      <c r="K447" s="31">
        <v>936.85</v>
      </c>
      <c r="L447" s="31">
        <v>924</v>
      </c>
      <c r="M447" s="31">
        <v>5.2120699999999998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8334.5499999999993</v>
      </c>
      <c r="D448" s="36">
        <v>8384.1833333333325</v>
      </c>
      <c r="E448" s="36">
        <v>8260.366666666665</v>
      </c>
      <c r="F448" s="36">
        <v>8186.1833333333325</v>
      </c>
      <c r="G448" s="36">
        <v>8062.366666666665</v>
      </c>
      <c r="H448" s="36">
        <v>8458.366666666665</v>
      </c>
      <c r="I448" s="36">
        <v>8582.1833333333343</v>
      </c>
      <c r="J448" s="36">
        <v>8656.366666666665</v>
      </c>
      <c r="K448" s="31">
        <v>8508</v>
      </c>
      <c r="L448" s="31">
        <v>8310</v>
      </c>
      <c r="M448" s="31">
        <v>0.82774999999999999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4143.6499999999996</v>
      </c>
      <c r="D449" s="36">
        <v>4196.8</v>
      </c>
      <c r="E449" s="36">
        <v>4071.8500000000004</v>
      </c>
      <c r="F449" s="36">
        <v>4000.05</v>
      </c>
      <c r="G449" s="36">
        <v>3875.1000000000004</v>
      </c>
      <c r="H449" s="36">
        <v>4268.6000000000004</v>
      </c>
      <c r="I449" s="36">
        <v>4393.5499999999993</v>
      </c>
      <c r="J449" s="36">
        <v>4465.3500000000004</v>
      </c>
      <c r="K449" s="31">
        <v>4321.75</v>
      </c>
      <c r="L449" s="31">
        <v>4125</v>
      </c>
      <c r="M449" s="31">
        <v>5.2778299999999998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458</v>
      </c>
      <c r="D450" s="36">
        <v>459.31666666666666</v>
      </c>
      <c r="E450" s="36">
        <v>455.73333333333335</v>
      </c>
      <c r="F450" s="36">
        <v>453.4666666666667</v>
      </c>
      <c r="G450" s="36">
        <v>449.88333333333338</v>
      </c>
      <c r="H450" s="36">
        <v>461.58333333333331</v>
      </c>
      <c r="I450" s="36">
        <v>465.16666666666669</v>
      </c>
      <c r="J450" s="36">
        <v>467.43333333333328</v>
      </c>
      <c r="K450" s="31">
        <v>462.9</v>
      </c>
      <c r="L450" s="31">
        <v>457.05</v>
      </c>
      <c r="M450" s="31">
        <v>35.631830000000001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673.7</v>
      </c>
      <c r="D451" s="36">
        <v>675.63333333333333</v>
      </c>
      <c r="E451" s="36">
        <v>669.31666666666661</v>
      </c>
      <c r="F451" s="36">
        <v>664.93333333333328</v>
      </c>
      <c r="G451" s="36">
        <v>658.61666666666656</v>
      </c>
      <c r="H451" s="36">
        <v>680.01666666666665</v>
      </c>
      <c r="I451" s="36">
        <v>686.33333333333348</v>
      </c>
      <c r="J451" s="36">
        <v>690.7166666666667</v>
      </c>
      <c r="K451" s="31">
        <v>681.95</v>
      </c>
      <c r="L451" s="31">
        <v>671.25</v>
      </c>
      <c r="M451" s="31">
        <v>69.516900000000007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258.14999999999998</v>
      </c>
      <c r="D452" s="36">
        <v>259.0333333333333</v>
      </c>
      <c r="E452" s="36">
        <v>256.16666666666663</v>
      </c>
      <c r="F452" s="36">
        <v>254.18333333333334</v>
      </c>
      <c r="G452" s="36">
        <v>251.31666666666666</v>
      </c>
      <c r="H452" s="36">
        <v>261.01666666666659</v>
      </c>
      <c r="I452" s="36">
        <v>263.88333333333327</v>
      </c>
      <c r="J452" s="36">
        <v>265.86666666666656</v>
      </c>
      <c r="K452" s="31">
        <v>261.89999999999998</v>
      </c>
      <c r="L452" s="31">
        <v>257.05</v>
      </c>
      <c r="M452" s="31">
        <v>71.535830000000004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125.95</v>
      </c>
      <c r="D453" s="36">
        <v>126.16666666666667</v>
      </c>
      <c r="E453" s="36">
        <v>125.33333333333334</v>
      </c>
      <c r="F453" s="36">
        <v>124.71666666666667</v>
      </c>
      <c r="G453" s="36">
        <v>123.88333333333334</v>
      </c>
      <c r="H453" s="36">
        <v>126.78333333333335</v>
      </c>
      <c r="I453" s="36">
        <v>127.61666666666669</v>
      </c>
      <c r="J453" s="36">
        <v>128.23333333333335</v>
      </c>
      <c r="K453" s="31">
        <v>127</v>
      </c>
      <c r="L453" s="31">
        <v>125.55</v>
      </c>
      <c r="M453" s="31">
        <v>147.19450000000001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</v>
      </c>
      <c r="D454" s="36">
        <v>89.816666666666663</v>
      </c>
      <c r="E454" s="36">
        <v>87.683333333333323</v>
      </c>
      <c r="F454" s="36">
        <v>86.36666666666666</v>
      </c>
      <c r="G454" s="36">
        <v>84.23333333333332</v>
      </c>
      <c r="H454" s="36">
        <v>91.133333333333326</v>
      </c>
      <c r="I454" s="36">
        <v>93.266666666666652</v>
      </c>
      <c r="J454" s="36">
        <v>94.583333333333329</v>
      </c>
      <c r="K454" s="31">
        <v>91.95</v>
      </c>
      <c r="L454" s="31">
        <v>88.5</v>
      </c>
      <c r="M454" s="31">
        <v>62.823369999999997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1419.1</v>
      </c>
      <c r="D455" s="36">
        <v>1423.6333333333332</v>
      </c>
      <c r="E455" s="36">
        <v>1409.4666666666665</v>
      </c>
      <c r="F455" s="36">
        <v>1399.8333333333333</v>
      </c>
      <c r="G455" s="36">
        <v>1385.6666666666665</v>
      </c>
      <c r="H455" s="36">
        <v>1433.2666666666664</v>
      </c>
      <c r="I455" s="36">
        <v>1447.4333333333334</v>
      </c>
      <c r="J455" s="36">
        <v>1457.0666666666664</v>
      </c>
      <c r="K455" s="31">
        <v>1437.8</v>
      </c>
      <c r="L455" s="31">
        <v>1414</v>
      </c>
      <c r="M455" s="31">
        <v>0.53122000000000003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374.6</v>
      </c>
      <c r="D456" s="36">
        <v>376.2</v>
      </c>
      <c r="E456" s="36">
        <v>369.9</v>
      </c>
      <c r="F456" s="36">
        <v>365.2</v>
      </c>
      <c r="G456" s="36">
        <v>358.9</v>
      </c>
      <c r="H456" s="36">
        <v>380.9</v>
      </c>
      <c r="I456" s="36">
        <v>387.20000000000005</v>
      </c>
      <c r="J456" s="36">
        <v>391.9</v>
      </c>
      <c r="K456" s="31">
        <v>382.5</v>
      </c>
      <c r="L456" s="31">
        <v>371.5</v>
      </c>
      <c r="M456" s="31">
        <v>2.52833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2634.6</v>
      </c>
      <c r="D457" s="36">
        <v>2646.5333333333333</v>
      </c>
      <c r="E457" s="36">
        <v>2608.0666666666666</v>
      </c>
      <c r="F457" s="36">
        <v>2581.5333333333333</v>
      </c>
      <c r="G457" s="36">
        <v>2543.0666666666666</v>
      </c>
      <c r="H457" s="36">
        <v>2673.0666666666666</v>
      </c>
      <c r="I457" s="36">
        <v>2711.5333333333328</v>
      </c>
      <c r="J457" s="36">
        <v>2738.0666666666666</v>
      </c>
      <c r="K457" s="31">
        <v>2685</v>
      </c>
      <c r="L457" s="31">
        <v>2620</v>
      </c>
      <c r="M457" s="31">
        <v>0.19761999999999999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1197.8499999999999</v>
      </c>
      <c r="D458" s="36">
        <v>1202.6333333333334</v>
      </c>
      <c r="E458" s="36">
        <v>1190.3166666666668</v>
      </c>
      <c r="F458" s="36">
        <v>1182.7833333333333</v>
      </c>
      <c r="G458" s="36">
        <v>1170.4666666666667</v>
      </c>
      <c r="H458" s="36">
        <v>1210.166666666667</v>
      </c>
      <c r="I458" s="36">
        <v>1222.4833333333336</v>
      </c>
      <c r="J458" s="36">
        <v>1230.0166666666671</v>
      </c>
      <c r="K458" s="31">
        <v>1214.95</v>
      </c>
      <c r="L458" s="31">
        <v>1195.0999999999999</v>
      </c>
      <c r="M458" s="31">
        <v>8.8492099999999994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813.1</v>
      </c>
      <c r="D459" s="36">
        <v>816.33333333333337</v>
      </c>
      <c r="E459" s="36">
        <v>802.86666666666679</v>
      </c>
      <c r="F459" s="36">
        <v>792.63333333333344</v>
      </c>
      <c r="G459" s="36">
        <v>779.16666666666686</v>
      </c>
      <c r="H459" s="36">
        <v>826.56666666666672</v>
      </c>
      <c r="I459" s="36">
        <v>840.03333333333319</v>
      </c>
      <c r="J459" s="36">
        <v>850.26666666666665</v>
      </c>
      <c r="K459" s="31">
        <v>829.8</v>
      </c>
      <c r="L459" s="31">
        <v>806.1</v>
      </c>
      <c r="M459" s="31">
        <v>1.8738999999999999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209</v>
      </c>
      <c r="D460" s="36">
        <v>197.66666666666666</v>
      </c>
      <c r="E460" s="36">
        <v>186.33333333333331</v>
      </c>
      <c r="F460" s="36">
        <v>163.66666666666666</v>
      </c>
      <c r="G460" s="36">
        <v>152.33333333333331</v>
      </c>
      <c r="H460" s="36">
        <v>220.33333333333331</v>
      </c>
      <c r="I460" s="36">
        <v>231.66666666666663</v>
      </c>
      <c r="J460" s="36">
        <v>254.33333333333331</v>
      </c>
      <c r="K460" s="31">
        <v>209</v>
      </c>
      <c r="L460" s="31">
        <v>175</v>
      </c>
      <c r="M460" s="31">
        <v>348.62626999999998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961.85</v>
      </c>
      <c r="D461" s="36">
        <v>965.13333333333333</v>
      </c>
      <c r="E461" s="36">
        <v>955.81666666666661</v>
      </c>
      <c r="F461" s="36">
        <v>949.7833333333333</v>
      </c>
      <c r="G461" s="36">
        <v>940.46666666666658</v>
      </c>
      <c r="H461" s="36">
        <v>971.16666666666663</v>
      </c>
      <c r="I461" s="36">
        <v>980.48333333333346</v>
      </c>
      <c r="J461" s="36">
        <v>986.51666666666665</v>
      </c>
      <c r="K461" s="31">
        <v>974.45</v>
      </c>
      <c r="L461" s="31">
        <v>959.1</v>
      </c>
      <c r="M461" s="31">
        <v>1.44669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2625.9</v>
      </c>
      <c r="D462" s="36">
        <v>2637.25</v>
      </c>
      <c r="E462" s="36">
        <v>2604.75</v>
      </c>
      <c r="F462" s="36">
        <v>2583.6</v>
      </c>
      <c r="G462" s="36">
        <v>2551.1</v>
      </c>
      <c r="H462" s="36">
        <v>2658.4</v>
      </c>
      <c r="I462" s="36">
        <v>2690.9</v>
      </c>
      <c r="J462" s="36">
        <v>2712.05</v>
      </c>
      <c r="K462" s="31">
        <v>2669.75</v>
      </c>
      <c r="L462" s="31">
        <v>2616.1</v>
      </c>
      <c r="M462" s="31">
        <v>0.63395000000000001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2932.1</v>
      </c>
      <c r="D463" s="36">
        <v>2934.0500000000006</v>
      </c>
      <c r="E463" s="36">
        <v>2918.1000000000013</v>
      </c>
      <c r="F463" s="36">
        <v>2904.1000000000008</v>
      </c>
      <c r="G463" s="36">
        <v>2888.1500000000015</v>
      </c>
      <c r="H463" s="36">
        <v>2948.0500000000011</v>
      </c>
      <c r="I463" s="36">
        <v>2964.0000000000009</v>
      </c>
      <c r="J463" s="36">
        <v>2978.0000000000009</v>
      </c>
      <c r="K463" s="31">
        <v>2950</v>
      </c>
      <c r="L463" s="31">
        <v>2920.05</v>
      </c>
      <c r="M463" s="31">
        <v>0.23288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3396.95</v>
      </c>
      <c r="D464" s="36">
        <v>3399.5333333333328</v>
      </c>
      <c r="E464" s="36">
        <v>3379.9666666666658</v>
      </c>
      <c r="F464" s="36">
        <v>3362.9833333333331</v>
      </c>
      <c r="G464" s="36">
        <v>3343.4166666666661</v>
      </c>
      <c r="H464" s="36">
        <v>3416.5166666666655</v>
      </c>
      <c r="I464" s="36">
        <v>3436.083333333333</v>
      </c>
      <c r="J464" s="36">
        <v>3453.0666666666652</v>
      </c>
      <c r="K464" s="31">
        <v>3419.1</v>
      </c>
      <c r="L464" s="31">
        <v>3382.55</v>
      </c>
      <c r="M464" s="31">
        <v>5.8952999999999998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2090.8000000000002</v>
      </c>
      <c r="D465" s="36">
        <v>2101.0333333333333</v>
      </c>
      <c r="E465" s="36">
        <v>2073.0666666666666</v>
      </c>
      <c r="F465" s="36">
        <v>2055.3333333333335</v>
      </c>
      <c r="G465" s="36">
        <v>2027.3666666666668</v>
      </c>
      <c r="H465" s="36">
        <v>2118.7666666666664</v>
      </c>
      <c r="I465" s="36">
        <v>2146.7333333333327</v>
      </c>
      <c r="J465" s="36">
        <v>2164.4666666666662</v>
      </c>
      <c r="K465" s="31">
        <v>2129</v>
      </c>
      <c r="L465" s="31">
        <v>2083.3000000000002</v>
      </c>
      <c r="M465" s="31">
        <v>1.5790999999999999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816</v>
      </c>
      <c r="D466" s="36">
        <v>809.55000000000007</v>
      </c>
      <c r="E466" s="36">
        <v>791.60000000000014</v>
      </c>
      <c r="F466" s="36">
        <v>767.2</v>
      </c>
      <c r="G466" s="36">
        <v>749.25000000000011</v>
      </c>
      <c r="H466" s="36">
        <v>833.95000000000016</v>
      </c>
      <c r="I466" s="36">
        <v>851.9000000000002</v>
      </c>
      <c r="J466" s="36">
        <v>876.30000000000018</v>
      </c>
      <c r="K466" s="31">
        <v>827.5</v>
      </c>
      <c r="L466" s="31">
        <v>785.15</v>
      </c>
      <c r="M466" s="31">
        <v>8.7084100000000007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851.65</v>
      </c>
      <c r="D467" s="36">
        <v>851.85</v>
      </c>
      <c r="E467" s="36">
        <v>847.80000000000007</v>
      </c>
      <c r="F467" s="36">
        <v>843.95</v>
      </c>
      <c r="G467" s="36">
        <v>839.90000000000009</v>
      </c>
      <c r="H467" s="36">
        <v>855.7</v>
      </c>
      <c r="I467" s="36">
        <v>859.75</v>
      </c>
      <c r="J467" s="36">
        <v>863.6</v>
      </c>
      <c r="K467" s="31">
        <v>855.9</v>
      </c>
      <c r="L467" s="31">
        <v>848</v>
      </c>
      <c r="M467" s="31">
        <v>0.12670000000000001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2649.7</v>
      </c>
      <c r="D468" s="36">
        <v>2652.5666666666666</v>
      </c>
      <c r="E468" s="36">
        <v>2637.1333333333332</v>
      </c>
      <c r="F468" s="36">
        <v>2624.5666666666666</v>
      </c>
      <c r="G468" s="36">
        <v>2609.1333333333332</v>
      </c>
      <c r="H468" s="36">
        <v>2665.1333333333332</v>
      </c>
      <c r="I468" s="36">
        <v>2680.5666666666666</v>
      </c>
      <c r="J468" s="36">
        <v>2693.1333333333332</v>
      </c>
      <c r="K468" s="31">
        <v>2668</v>
      </c>
      <c r="L468" s="31">
        <v>2640</v>
      </c>
      <c r="M468" s="31">
        <v>3.2560600000000002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36.950000000000003</v>
      </c>
      <c r="D469" s="36">
        <v>37.083333333333336</v>
      </c>
      <c r="E469" s="36">
        <v>36.716666666666669</v>
      </c>
      <c r="F469" s="36">
        <v>36.483333333333334</v>
      </c>
      <c r="G469" s="36">
        <v>36.116666666666667</v>
      </c>
      <c r="H469" s="36">
        <v>37.31666666666667</v>
      </c>
      <c r="I469" s="36">
        <v>37.68333333333333</v>
      </c>
      <c r="J469" s="36">
        <v>37.916666666666671</v>
      </c>
      <c r="K469" s="31">
        <v>37.450000000000003</v>
      </c>
      <c r="L469" s="31">
        <v>36.85</v>
      </c>
      <c r="M469" s="31">
        <v>42.682639999999999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375.45</v>
      </c>
      <c r="D470" s="36">
        <v>377.11666666666662</v>
      </c>
      <c r="E470" s="36">
        <v>371.03333333333325</v>
      </c>
      <c r="F470" s="36">
        <v>366.61666666666662</v>
      </c>
      <c r="G470" s="36">
        <v>360.53333333333325</v>
      </c>
      <c r="H470" s="36">
        <v>381.53333333333325</v>
      </c>
      <c r="I470" s="36">
        <v>387.61666666666662</v>
      </c>
      <c r="J470" s="36">
        <v>392.03333333333325</v>
      </c>
      <c r="K470" s="31">
        <v>383.2</v>
      </c>
      <c r="L470" s="31">
        <v>372.7</v>
      </c>
      <c r="M470" s="31">
        <v>5.2635199999999998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414.85</v>
      </c>
      <c r="D471" s="36">
        <v>416.98333333333335</v>
      </c>
      <c r="E471" s="36">
        <v>410.9666666666667</v>
      </c>
      <c r="F471" s="36">
        <v>407.08333333333337</v>
      </c>
      <c r="G471" s="36">
        <v>401.06666666666672</v>
      </c>
      <c r="H471" s="36">
        <v>420.86666666666667</v>
      </c>
      <c r="I471" s="36">
        <v>426.88333333333333</v>
      </c>
      <c r="J471" s="36">
        <v>430.76666666666665</v>
      </c>
      <c r="K471" s="31">
        <v>423</v>
      </c>
      <c r="L471" s="31">
        <v>413.1</v>
      </c>
      <c r="M471" s="31">
        <v>1.89002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761.6</v>
      </c>
      <c r="D472" s="36">
        <v>766.18333333333339</v>
      </c>
      <c r="E472" s="36">
        <v>754.91666666666674</v>
      </c>
      <c r="F472" s="36">
        <v>748.23333333333335</v>
      </c>
      <c r="G472" s="36">
        <v>736.9666666666667</v>
      </c>
      <c r="H472" s="36">
        <v>772.86666666666679</v>
      </c>
      <c r="I472" s="36">
        <v>784.13333333333344</v>
      </c>
      <c r="J472" s="36">
        <v>790.81666666666683</v>
      </c>
      <c r="K472" s="31">
        <v>777.45</v>
      </c>
      <c r="L472" s="31">
        <v>759.5</v>
      </c>
      <c r="M472" s="31">
        <v>0.43962000000000001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3460.95</v>
      </c>
      <c r="D473" s="36">
        <v>3451.3333333333335</v>
      </c>
      <c r="E473" s="36">
        <v>3397.666666666667</v>
      </c>
      <c r="F473" s="36">
        <v>3334.3833333333337</v>
      </c>
      <c r="G473" s="36">
        <v>3280.7166666666672</v>
      </c>
      <c r="H473" s="36">
        <v>3514.6166666666668</v>
      </c>
      <c r="I473" s="36">
        <v>3568.2833333333338</v>
      </c>
      <c r="J473" s="36">
        <v>3631.5666666666666</v>
      </c>
      <c r="K473" s="31">
        <v>3505</v>
      </c>
      <c r="L473" s="31">
        <v>3388.05</v>
      </c>
      <c r="M473" s="31">
        <v>3.70885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42.25</v>
      </c>
      <c r="D474" s="36">
        <v>42.550000000000004</v>
      </c>
      <c r="E474" s="36">
        <v>41.150000000000006</v>
      </c>
      <c r="F474" s="36">
        <v>40.050000000000004</v>
      </c>
      <c r="G474" s="36">
        <v>38.650000000000006</v>
      </c>
      <c r="H474" s="36">
        <v>43.650000000000006</v>
      </c>
      <c r="I474" s="36">
        <v>45.05</v>
      </c>
      <c r="J474" s="36">
        <v>46.150000000000006</v>
      </c>
      <c r="K474" s="31">
        <v>43.95</v>
      </c>
      <c r="L474" s="31">
        <v>41.45</v>
      </c>
      <c r="M474" s="31">
        <v>116.10987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1799.95</v>
      </c>
      <c r="D475" s="36">
        <v>1799.0333333333335</v>
      </c>
      <c r="E475" s="36">
        <v>1779.666666666667</v>
      </c>
      <c r="F475" s="36">
        <v>1759.3833333333334</v>
      </c>
      <c r="G475" s="36">
        <v>1740.0166666666669</v>
      </c>
      <c r="H475" s="36">
        <v>1819.3166666666671</v>
      </c>
      <c r="I475" s="36">
        <v>1838.6833333333334</v>
      </c>
      <c r="J475" s="36">
        <v>1858.9666666666672</v>
      </c>
      <c r="K475" s="31">
        <v>1818.4</v>
      </c>
      <c r="L475" s="31">
        <v>1778.75</v>
      </c>
      <c r="M475" s="31">
        <v>12.98959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37.6</v>
      </c>
      <c r="D476" s="36">
        <v>37.733333333333334</v>
      </c>
      <c r="E476" s="36">
        <v>37.366666666666667</v>
      </c>
      <c r="F476" s="36">
        <v>37.133333333333333</v>
      </c>
      <c r="G476" s="36">
        <v>36.766666666666666</v>
      </c>
      <c r="H476" s="36">
        <v>37.966666666666669</v>
      </c>
      <c r="I476" s="36">
        <v>38.333333333333343</v>
      </c>
      <c r="J476" s="36">
        <v>38.56666666666667</v>
      </c>
      <c r="K476" s="31">
        <v>38.1</v>
      </c>
      <c r="L476" s="31">
        <v>37.5</v>
      </c>
      <c r="M476" s="31">
        <v>37.211469999999998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448.1</v>
      </c>
      <c r="D477" s="36">
        <v>450.68333333333334</v>
      </c>
      <c r="E477" s="36">
        <v>444.41666666666669</v>
      </c>
      <c r="F477" s="36">
        <v>440.73333333333335</v>
      </c>
      <c r="G477" s="36">
        <v>434.4666666666667</v>
      </c>
      <c r="H477" s="36">
        <v>454.36666666666667</v>
      </c>
      <c r="I477" s="36">
        <v>460.63333333333333</v>
      </c>
      <c r="J477" s="36">
        <v>464.31666666666666</v>
      </c>
      <c r="K477" s="31">
        <v>456.95</v>
      </c>
      <c r="L477" s="31">
        <v>447</v>
      </c>
      <c r="M477" s="31">
        <v>0.85067999999999999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8556.2000000000007</v>
      </c>
      <c r="D478" s="36">
        <v>8585.4166666666661</v>
      </c>
      <c r="E478" s="36">
        <v>8515.8333333333321</v>
      </c>
      <c r="F478" s="36">
        <v>8475.4666666666653</v>
      </c>
      <c r="G478" s="36">
        <v>8405.8833333333314</v>
      </c>
      <c r="H478" s="36">
        <v>8625.7833333333328</v>
      </c>
      <c r="I478" s="36">
        <v>8695.366666666665</v>
      </c>
      <c r="J478" s="36">
        <v>8735.7333333333336</v>
      </c>
      <c r="K478" s="31">
        <v>8655</v>
      </c>
      <c r="L478" s="31">
        <v>8545.0499999999993</v>
      </c>
      <c r="M478" s="31">
        <v>1.97278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106.95</v>
      </c>
      <c r="D479" s="36">
        <v>107.36666666666667</v>
      </c>
      <c r="E479" s="36">
        <v>106.08333333333334</v>
      </c>
      <c r="F479" s="36">
        <v>105.21666666666667</v>
      </c>
      <c r="G479" s="36">
        <v>103.93333333333334</v>
      </c>
      <c r="H479" s="36">
        <v>108.23333333333335</v>
      </c>
      <c r="I479" s="36">
        <v>109.51666666666668</v>
      </c>
      <c r="J479" s="36">
        <v>110.38333333333335</v>
      </c>
      <c r="K479" s="31">
        <v>108.65</v>
      </c>
      <c r="L479" s="31">
        <v>106.5</v>
      </c>
      <c r="M479" s="31">
        <v>105.24311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1584.1</v>
      </c>
      <c r="D480" s="36">
        <v>1600.0666666666666</v>
      </c>
      <c r="E480" s="36">
        <v>1563.6333333333332</v>
      </c>
      <c r="F480" s="36">
        <v>1543.1666666666665</v>
      </c>
      <c r="G480" s="36">
        <v>1506.7333333333331</v>
      </c>
      <c r="H480" s="36">
        <v>1620.5333333333333</v>
      </c>
      <c r="I480" s="36">
        <v>1656.9666666666667</v>
      </c>
      <c r="J480" s="36">
        <v>1677.4333333333334</v>
      </c>
      <c r="K480" s="31">
        <v>1636.5</v>
      </c>
      <c r="L480" s="31">
        <v>1579.6</v>
      </c>
      <c r="M480" s="31">
        <v>4.0980400000000001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1042.5</v>
      </c>
      <c r="D481" s="36">
        <v>1049.0666666666666</v>
      </c>
      <c r="E481" s="36">
        <v>1033.4333333333332</v>
      </c>
      <c r="F481" s="36">
        <v>1024.3666666666666</v>
      </c>
      <c r="G481" s="36">
        <v>1008.7333333333331</v>
      </c>
      <c r="H481" s="36">
        <v>1058.1333333333332</v>
      </c>
      <c r="I481" s="36">
        <v>1073.7666666666664</v>
      </c>
      <c r="J481" s="31">
        <v>1082.8333333333333</v>
      </c>
      <c r="K481" s="31">
        <v>1064.7</v>
      </c>
      <c r="L481" s="31">
        <v>1040</v>
      </c>
      <c r="M481" s="53">
        <v>4.5701499999999999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679.4</v>
      </c>
      <c r="D482" s="36">
        <v>683.41666666666663</v>
      </c>
      <c r="E482" s="36">
        <v>672.13333333333321</v>
      </c>
      <c r="F482" s="36">
        <v>664.86666666666656</v>
      </c>
      <c r="G482" s="36">
        <v>653.58333333333314</v>
      </c>
      <c r="H482" s="36">
        <v>690.68333333333328</v>
      </c>
      <c r="I482" s="36">
        <v>701.96666666666681</v>
      </c>
      <c r="J482" s="31">
        <v>709.23333333333335</v>
      </c>
      <c r="K482" s="31">
        <v>694.7</v>
      </c>
      <c r="L482" s="31">
        <v>676.15</v>
      </c>
      <c r="M482" s="53">
        <v>7.8445499999999999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558.95000000000005</v>
      </c>
      <c r="D483" s="36">
        <v>561.78333333333342</v>
      </c>
      <c r="E483" s="36">
        <v>555.21666666666681</v>
      </c>
      <c r="F483" s="36">
        <v>551.48333333333335</v>
      </c>
      <c r="G483" s="36">
        <v>544.91666666666674</v>
      </c>
      <c r="H483" s="36">
        <v>565.51666666666688</v>
      </c>
      <c r="I483" s="36">
        <v>572.08333333333348</v>
      </c>
      <c r="J483" s="36">
        <v>575.81666666666695</v>
      </c>
      <c r="K483" s="31">
        <v>568.35</v>
      </c>
      <c r="L483" s="31">
        <v>558.04999999999995</v>
      </c>
      <c r="M483" s="31">
        <v>8.6819900000000008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790.1</v>
      </c>
      <c r="D484" s="36">
        <v>787.79999999999984</v>
      </c>
      <c r="E484" s="36">
        <v>777.59999999999968</v>
      </c>
      <c r="F484" s="36">
        <v>765.0999999999998</v>
      </c>
      <c r="G484" s="36">
        <v>754.89999999999964</v>
      </c>
      <c r="H484" s="36">
        <v>800.29999999999973</v>
      </c>
      <c r="I484" s="36">
        <v>810.49999999999977</v>
      </c>
      <c r="J484" s="31">
        <v>822.99999999999977</v>
      </c>
      <c r="K484" s="31">
        <v>798</v>
      </c>
      <c r="L484" s="31">
        <v>775.3</v>
      </c>
      <c r="M484" s="53">
        <v>1.33351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614.65</v>
      </c>
      <c r="D485" s="36">
        <v>619.2166666666667</v>
      </c>
      <c r="E485" s="36">
        <v>608.43333333333339</v>
      </c>
      <c r="F485" s="36">
        <v>602.2166666666667</v>
      </c>
      <c r="G485" s="36">
        <v>591.43333333333339</v>
      </c>
      <c r="H485" s="36">
        <v>625.43333333333339</v>
      </c>
      <c r="I485" s="36">
        <v>636.2166666666667</v>
      </c>
      <c r="J485" s="36">
        <v>642.43333333333339</v>
      </c>
      <c r="K485" s="31">
        <v>630</v>
      </c>
      <c r="L485" s="31">
        <v>613</v>
      </c>
      <c r="M485" s="31">
        <v>3.8275600000000001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418.9</v>
      </c>
      <c r="D486" s="36">
        <v>421.5</v>
      </c>
      <c r="E486" s="36">
        <v>415.45</v>
      </c>
      <c r="F486" s="36">
        <v>412</v>
      </c>
      <c r="G486" s="36">
        <v>405.95</v>
      </c>
      <c r="H486" s="36">
        <v>424.95</v>
      </c>
      <c r="I486" s="36">
        <v>430.99999999999994</v>
      </c>
      <c r="J486" s="36">
        <v>434.45</v>
      </c>
      <c r="K486" s="31">
        <v>427.55</v>
      </c>
      <c r="L486" s="31">
        <v>418.05</v>
      </c>
      <c r="M486" s="31">
        <v>1.26919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421.65</v>
      </c>
      <c r="D487" s="36">
        <v>423.31666666666661</v>
      </c>
      <c r="E487" s="36">
        <v>418.18333333333322</v>
      </c>
      <c r="F487" s="36">
        <v>414.71666666666664</v>
      </c>
      <c r="G487" s="36">
        <v>409.58333333333326</v>
      </c>
      <c r="H487" s="36">
        <v>426.78333333333319</v>
      </c>
      <c r="I487" s="36">
        <v>431.91666666666663</v>
      </c>
      <c r="J487" s="36">
        <v>435.38333333333316</v>
      </c>
      <c r="K487" s="31">
        <v>428.45</v>
      </c>
      <c r="L487" s="31">
        <v>419.85</v>
      </c>
      <c r="M487" s="31">
        <v>4.3296099999999997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561.1</v>
      </c>
      <c r="D488" s="36">
        <v>565.48333333333335</v>
      </c>
      <c r="E488" s="36">
        <v>554.66666666666674</v>
      </c>
      <c r="F488" s="36">
        <v>548.23333333333335</v>
      </c>
      <c r="G488" s="36">
        <v>537.41666666666674</v>
      </c>
      <c r="H488" s="36">
        <v>571.91666666666674</v>
      </c>
      <c r="I488" s="36">
        <v>582.73333333333335</v>
      </c>
      <c r="J488" s="36">
        <v>589.16666666666674</v>
      </c>
      <c r="K488" s="31">
        <v>576.29999999999995</v>
      </c>
      <c r="L488" s="31">
        <v>559.04999999999995</v>
      </c>
      <c r="M488" s="31">
        <v>6.4594500000000004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1068.1500000000001</v>
      </c>
      <c r="D489" s="36">
        <v>1066.0500000000002</v>
      </c>
      <c r="E489" s="36">
        <v>1059.4000000000003</v>
      </c>
      <c r="F489" s="36">
        <v>1050.6500000000001</v>
      </c>
      <c r="G489" s="36">
        <v>1044.0000000000002</v>
      </c>
      <c r="H489" s="36">
        <v>1074.8000000000004</v>
      </c>
      <c r="I489" s="36">
        <v>1081.45</v>
      </c>
      <c r="J489" s="36">
        <v>1090.2000000000005</v>
      </c>
      <c r="K489" s="31">
        <v>1072.7</v>
      </c>
      <c r="L489" s="31">
        <v>1057.3</v>
      </c>
      <c r="M489" s="31">
        <v>15.156700000000001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1344.35</v>
      </c>
      <c r="D490" s="36">
        <v>1334.8500000000001</v>
      </c>
      <c r="E490" s="36">
        <v>1310.7000000000003</v>
      </c>
      <c r="F490" s="36">
        <v>1277.0500000000002</v>
      </c>
      <c r="G490" s="36">
        <v>1252.9000000000003</v>
      </c>
      <c r="H490" s="36">
        <v>1368.5000000000002</v>
      </c>
      <c r="I490" s="36">
        <v>1392.6500000000003</v>
      </c>
      <c r="J490" s="36">
        <v>1426.3000000000002</v>
      </c>
      <c r="K490" s="31">
        <v>1359</v>
      </c>
      <c r="L490" s="31">
        <v>1301.2</v>
      </c>
      <c r="M490" s="31">
        <v>2.8504499999999999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232.2</v>
      </c>
      <c r="D491" s="36">
        <v>232.93333333333331</v>
      </c>
      <c r="E491" s="36">
        <v>230.36666666666662</v>
      </c>
      <c r="F491" s="36">
        <v>228.5333333333333</v>
      </c>
      <c r="G491" s="36">
        <v>225.96666666666661</v>
      </c>
      <c r="H491" s="36">
        <v>234.76666666666662</v>
      </c>
      <c r="I491" s="36">
        <v>237.33333333333329</v>
      </c>
      <c r="J491" s="36">
        <v>239.16666666666663</v>
      </c>
      <c r="K491" s="31">
        <v>235.5</v>
      </c>
      <c r="L491" s="31">
        <v>231.1</v>
      </c>
      <c r="M491" s="31">
        <v>38.660989999999998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287.10000000000002</v>
      </c>
      <c r="D492" s="36">
        <v>287.83333333333331</v>
      </c>
      <c r="E492" s="36">
        <v>284.41666666666663</v>
      </c>
      <c r="F492" s="36">
        <v>281.73333333333329</v>
      </c>
      <c r="G492" s="36">
        <v>278.31666666666661</v>
      </c>
      <c r="H492" s="36">
        <v>290.51666666666665</v>
      </c>
      <c r="I492" s="36">
        <v>293.93333333333328</v>
      </c>
      <c r="J492" s="36">
        <v>296.61666666666667</v>
      </c>
      <c r="K492" s="31">
        <v>291.25</v>
      </c>
      <c r="L492" s="31">
        <v>285.14999999999998</v>
      </c>
      <c r="M492" s="31">
        <v>2.5336799999999999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607.9</v>
      </c>
      <c r="D493" s="36">
        <v>602.30000000000007</v>
      </c>
      <c r="E493" s="36">
        <v>590.00000000000011</v>
      </c>
      <c r="F493" s="36">
        <v>572.1</v>
      </c>
      <c r="G493" s="36">
        <v>559.80000000000007</v>
      </c>
      <c r="H493" s="36">
        <v>620.20000000000016</v>
      </c>
      <c r="I493" s="36">
        <v>632.50000000000011</v>
      </c>
      <c r="J493" s="36">
        <v>650.4000000000002</v>
      </c>
      <c r="K493" s="31">
        <v>614.6</v>
      </c>
      <c r="L493" s="31">
        <v>584.4</v>
      </c>
      <c r="M493" s="31">
        <v>3.2024499999999998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1726.9</v>
      </c>
      <c r="D494" s="36">
        <v>1734.0666666666668</v>
      </c>
      <c r="E494" s="36">
        <v>1717.4333333333336</v>
      </c>
      <c r="F494" s="36">
        <v>1707.9666666666667</v>
      </c>
      <c r="G494" s="36">
        <v>1691.3333333333335</v>
      </c>
      <c r="H494" s="36">
        <v>1743.5333333333338</v>
      </c>
      <c r="I494" s="36">
        <v>1760.166666666667</v>
      </c>
      <c r="J494" s="36">
        <v>1769.6333333333339</v>
      </c>
      <c r="K494" s="31">
        <v>1750.7</v>
      </c>
      <c r="L494" s="31">
        <v>1724.6</v>
      </c>
      <c r="M494" s="31">
        <v>0.21389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1849.65</v>
      </c>
      <c r="D495" s="36">
        <v>1827.4833333333333</v>
      </c>
      <c r="E495" s="36">
        <v>1795.1666666666667</v>
      </c>
      <c r="F495" s="36">
        <v>1740.6833333333334</v>
      </c>
      <c r="G495" s="36">
        <v>1708.3666666666668</v>
      </c>
      <c r="H495" s="36">
        <v>1881.9666666666667</v>
      </c>
      <c r="I495" s="36">
        <v>1914.2833333333333</v>
      </c>
      <c r="J495" s="36">
        <v>1968.7666666666667</v>
      </c>
      <c r="K495" s="31">
        <v>1859.8</v>
      </c>
      <c r="L495" s="31">
        <v>1773</v>
      </c>
      <c r="M495" s="31">
        <v>0.89741000000000004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13.35</v>
      </c>
      <c r="D496" s="36">
        <v>13.466666666666669</v>
      </c>
      <c r="E496" s="36">
        <v>13.183333333333337</v>
      </c>
      <c r="F496" s="36">
        <v>13.016666666666669</v>
      </c>
      <c r="G496" s="36">
        <v>12.733333333333338</v>
      </c>
      <c r="H496" s="36">
        <v>13.633333333333336</v>
      </c>
      <c r="I496" s="36">
        <v>13.916666666666668</v>
      </c>
      <c r="J496" s="36">
        <v>14.083333333333336</v>
      </c>
      <c r="K496" s="31">
        <v>13.75</v>
      </c>
      <c r="L496" s="31">
        <v>13.3</v>
      </c>
      <c r="M496" s="31">
        <v>1288.87582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825</v>
      </c>
      <c r="D497" s="36">
        <v>827.86666666666667</v>
      </c>
      <c r="E497" s="36">
        <v>815.93333333333339</v>
      </c>
      <c r="F497" s="36">
        <v>806.86666666666667</v>
      </c>
      <c r="G497" s="36">
        <v>794.93333333333339</v>
      </c>
      <c r="H497" s="36">
        <v>836.93333333333339</v>
      </c>
      <c r="I497" s="36">
        <v>848.86666666666656</v>
      </c>
      <c r="J497" s="36">
        <v>857.93333333333339</v>
      </c>
      <c r="K497" s="31">
        <v>839.8</v>
      </c>
      <c r="L497" s="31">
        <v>818.8</v>
      </c>
      <c r="M497" s="31">
        <v>6.6928900000000002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517.20000000000005</v>
      </c>
      <c r="D498" s="36">
        <v>520.00000000000011</v>
      </c>
      <c r="E498" s="36">
        <v>509.4000000000002</v>
      </c>
      <c r="F498" s="36">
        <v>501.60000000000014</v>
      </c>
      <c r="G498" s="36">
        <v>491.00000000000023</v>
      </c>
      <c r="H498" s="36">
        <v>527.80000000000018</v>
      </c>
      <c r="I498" s="36">
        <v>538.40000000000009</v>
      </c>
      <c r="J498" s="36">
        <v>546.20000000000016</v>
      </c>
      <c r="K498" s="31">
        <v>530.6</v>
      </c>
      <c r="L498" s="31">
        <v>512.20000000000005</v>
      </c>
      <c r="M498" s="31">
        <v>7.4368600000000002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161.1</v>
      </c>
      <c r="D499" s="36">
        <v>161.83333333333334</v>
      </c>
      <c r="E499" s="36">
        <v>159.06666666666669</v>
      </c>
      <c r="F499" s="36">
        <v>157.03333333333336</v>
      </c>
      <c r="G499" s="36">
        <v>154.26666666666671</v>
      </c>
      <c r="H499" s="36">
        <v>163.86666666666667</v>
      </c>
      <c r="I499" s="36">
        <v>166.63333333333333</v>
      </c>
      <c r="J499" s="36">
        <v>168.66666666666666</v>
      </c>
      <c r="K499" s="31">
        <v>164.6</v>
      </c>
      <c r="L499" s="31">
        <v>159.80000000000001</v>
      </c>
      <c r="M499" s="31">
        <v>23.746099999999998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869.7</v>
      </c>
      <c r="D500" s="36">
        <v>870.80000000000007</v>
      </c>
      <c r="E500" s="36">
        <v>861.65000000000009</v>
      </c>
      <c r="F500" s="36">
        <v>853.6</v>
      </c>
      <c r="G500" s="36">
        <v>844.45</v>
      </c>
      <c r="H500" s="36">
        <v>878.85000000000014</v>
      </c>
      <c r="I500" s="36">
        <v>888</v>
      </c>
      <c r="J500" s="36">
        <v>896.05000000000018</v>
      </c>
      <c r="K500" s="31">
        <v>879.95</v>
      </c>
      <c r="L500" s="31">
        <v>862.75</v>
      </c>
      <c r="M500" s="31">
        <v>0.71740999999999999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1560.85</v>
      </c>
      <c r="D501" s="36">
        <v>1561.0166666666667</v>
      </c>
      <c r="E501" s="36">
        <v>1547.0833333333333</v>
      </c>
      <c r="F501" s="36">
        <v>1533.3166666666666</v>
      </c>
      <c r="G501" s="36">
        <v>1519.3833333333332</v>
      </c>
      <c r="H501" s="36">
        <v>1574.7833333333333</v>
      </c>
      <c r="I501" s="36">
        <v>1588.7166666666667</v>
      </c>
      <c r="J501" s="36">
        <v>1602.4833333333333</v>
      </c>
      <c r="K501" s="31">
        <v>1574.95</v>
      </c>
      <c r="L501" s="31">
        <v>1547.25</v>
      </c>
      <c r="M501" s="31">
        <v>0.43490000000000001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396</v>
      </c>
      <c r="D502" s="36">
        <v>398.34999999999997</v>
      </c>
      <c r="E502" s="36">
        <v>393.19999999999993</v>
      </c>
      <c r="F502" s="36">
        <v>390.4</v>
      </c>
      <c r="G502" s="36">
        <v>385.24999999999994</v>
      </c>
      <c r="H502" s="36">
        <v>401.14999999999992</v>
      </c>
      <c r="I502" s="36">
        <v>406.2999999999999</v>
      </c>
      <c r="J502" s="36">
        <v>409.09999999999991</v>
      </c>
      <c r="K502" s="31">
        <v>403.5</v>
      </c>
      <c r="L502" s="31">
        <v>395.55</v>
      </c>
      <c r="M502" s="31">
        <v>31.252829999999999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19.8</v>
      </c>
      <c r="D503" s="36">
        <v>19.933333333333334</v>
      </c>
      <c r="E503" s="36">
        <v>19.466666666666669</v>
      </c>
      <c r="F503" s="36">
        <v>19.133333333333336</v>
      </c>
      <c r="G503" s="36">
        <v>18.666666666666671</v>
      </c>
      <c r="H503" s="36">
        <v>20.266666666666666</v>
      </c>
      <c r="I503" s="36">
        <v>20.733333333333327</v>
      </c>
      <c r="J503" s="31">
        <v>21.066666666666663</v>
      </c>
      <c r="K503" s="31">
        <v>20.399999999999999</v>
      </c>
      <c r="L503" s="31">
        <v>19.600000000000001</v>
      </c>
      <c r="M503" s="53">
        <v>1689.59338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252.85</v>
      </c>
      <c r="D504" s="36">
        <v>252.5</v>
      </c>
      <c r="E504" s="36">
        <v>250.2</v>
      </c>
      <c r="F504" s="36">
        <v>247.54999999999998</v>
      </c>
      <c r="G504" s="36">
        <v>245.24999999999997</v>
      </c>
      <c r="H504" s="36">
        <v>255.15</v>
      </c>
      <c r="I504" s="36">
        <v>257.45000000000005</v>
      </c>
      <c r="J504" s="31">
        <v>260.10000000000002</v>
      </c>
      <c r="K504" s="31">
        <v>254.8</v>
      </c>
      <c r="L504" s="31">
        <v>249.85</v>
      </c>
      <c r="M504" s="53">
        <v>66.683779999999999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539.6</v>
      </c>
      <c r="D505" s="36">
        <v>540.31666666666672</v>
      </c>
      <c r="E505" s="36">
        <v>536.98333333333346</v>
      </c>
      <c r="F505" s="36">
        <v>534.36666666666679</v>
      </c>
      <c r="G505" s="36">
        <v>531.03333333333353</v>
      </c>
      <c r="H505" s="36">
        <v>542.93333333333339</v>
      </c>
      <c r="I505" s="36">
        <v>546.26666666666665</v>
      </c>
      <c r="J505" s="36">
        <v>548.88333333333333</v>
      </c>
      <c r="K505" s="31">
        <v>543.65</v>
      </c>
      <c r="L505" s="31">
        <v>537.70000000000005</v>
      </c>
      <c r="M505" s="31">
        <v>4.6693800000000003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15900.3</v>
      </c>
      <c r="D506" s="36">
        <v>16005.949999999999</v>
      </c>
      <c r="E506" s="36">
        <v>15754.399999999998</v>
      </c>
      <c r="F506" s="36">
        <v>15608.499999999998</v>
      </c>
      <c r="G506" s="36">
        <v>15356.949999999997</v>
      </c>
      <c r="H506" s="36">
        <v>16151.849999999999</v>
      </c>
      <c r="I506" s="36">
        <v>16403.399999999998</v>
      </c>
      <c r="J506" s="36">
        <v>16549.3</v>
      </c>
      <c r="K506" s="31">
        <v>16257.5</v>
      </c>
      <c r="L506" s="31">
        <v>15860.05</v>
      </c>
      <c r="M506" s="31">
        <v>1.4970000000000001E-2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113.25</v>
      </c>
      <c r="D507" s="36">
        <v>114.05</v>
      </c>
      <c r="E507" s="36">
        <v>112.1</v>
      </c>
      <c r="F507" s="36">
        <v>110.95</v>
      </c>
      <c r="G507" s="36">
        <v>109</v>
      </c>
      <c r="H507" s="36">
        <v>115.19999999999999</v>
      </c>
      <c r="I507" s="36">
        <v>117.15</v>
      </c>
      <c r="J507" s="31">
        <v>118.29999999999998</v>
      </c>
      <c r="K507" s="31">
        <v>116</v>
      </c>
      <c r="L507" s="31">
        <v>112.9</v>
      </c>
      <c r="M507" s="53">
        <v>499.80086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639.9</v>
      </c>
      <c r="D508" s="36">
        <v>640.63333333333333</v>
      </c>
      <c r="E508" s="36">
        <v>633.26666666666665</v>
      </c>
      <c r="F508" s="36">
        <v>626.63333333333333</v>
      </c>
      <c r="G508" s="36">
        <v>619.26666666666665</v>
      </c>
      <c r="H508" s="36">
        <v>647.26666666666665</v>
      </c>
      <c r="I508" s="36">
        <v>654.63333333333321</v>
      </c>
      <c r="J508" s="36">
        <v>661.26666666666665</v>
      </c>
      <c r="K508" s="31">
        <v>648</v>
      </c>
      <c r="L508" s="31">
        <v>634</v>
      </c>
      <c r="M508" s="31">
        <v>6.90395</v>
      </c>
      <c r="N508" s="1"/>
      <c r="O508" s="1"/>
    </row>
    <row r="509" spans="1:15" ht="12.75" customHeight="1">
      <c r="A509" s="246">
        <v>499</v>
      </c>
      <c r="B509" s="247" t="s">
        <v>561</v>
      </c>
      <c r="C509" s="247">
        <v>1548.55</v>
      </c>
      <c r="D509" s="248">
        <v>1555.5</v>
      </c>
      <c r="E509" s="248">
        <v>1537.45</v>
      </c>
      <c r="F509" s="248">
        <v>1526.3500000000001</v>
      </c>
      <c r="G509" s="248">
        <v>1508.3000000000002</v>
      </c>
      <c r="H509" s="248">
        <v>1566.6</v>
      </c>
      <c r="I509" s="248">
        <v>1584.65</v>
      </c>
      <c r="J509" s="248">
        <v>1595.7499999999998</v>
      </c>
      <c r="K509" s="249">
        <v>1573.55</v>
      </c>
      <c r="L509" s="249">
        <v>1544.4</v>
      </c>
      <c r="M509" s="249">
        <v>0.17596000000000001</v>
      </c>
      <c r="N509" s="1"/>
      <c r="O509" s="1"/>
    </row>
    <row r="510" spans="1:15" ht="12.75" customHeight="1">
      <c r="A510" s="262">
        <v>500</v>
      </c>
      <c r="B510" s="264" t="s">
        <v>561</v>
      </c>
      <c r="C510" s="264">
        <v>1551.4</v>
      </c>
      <c r="D510" s="265">
        <v>1542.3666666666668</v>
      </c>
      <c r="E510" s="265">
        <v>1519.0833333333335</v>
      </c>
      <c r="F510" s="265">
        <v>1486.7666666666667</v>
      </c>
      <c r="G510" s="265">
        <v>1463.4833333333333</v>
      </c>
      <c r="H510" s="265">
        <v>1574.6833333333336</v>
      </c>
      <c r="I510" s="265">
        <v>1597.9666666666669</v>
      </c>
      <c r="J510" s="265">
        <v>1630.2833333333338</v>
      </c>
      <c r="K510" s="262">
        <v>1565.65</v>
      </c>
      <c r="L510" s="262">
        <v>1510.05</v>
      </c>
      <c r="M510" s="26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4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08"/>
      <c r="B5" s="409"/>
      <c r="C5" s="408"/>
      <c r="D5" s="409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10" t="s">
        <v>565</v>
      </c>
      <c r="C7" s="409"/>
      <c r="D7" s="7">
        <f>Main!B10</f>
        <v>45258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45254</v>
      </c>
      <c r="B10" s="32">
        <v>543499</v>
      </c>
      <c r="C10" s="31" t="s">
        <v>1111</v>
      </c>
      <c r="D10" s="31" t="s">
        <v>1112</v>
      </c>
      <c r="E10" s="31" t="s">
        <v>575</v>
      </c>
      <c r="F10" s="86">
        <v>177750</v>
      </c>
      <c r="G10" s="32">
        <v>55.49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45254</v>
      </c>
      <c r="B11" s="32">
        <v>543499</v>
      </c>
      <c r="C11" s="31" t="s">
        <v>1111</v>
      </c>
      <c r="D11" s="31" t="s">
        <v>1113</v>
      </c>
      <c r="E11" s="31" t="s">
        <v>574</v>
      </c>
      <c r="F11" s="86">
        <v>135000</v>
      </c>
      <c r="G11" s="32">
        <v>55.5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45254</v>
      </c>
      <c r="B12" s="32">
        <v>540718</v>
      </c>
      <c r="C12" s="31" t="s">
        <v>1059</v>
      </c>
      <c r="D12" s="31" t="s">
        <v>1114</v>
      </c>
      <c r="E12" s="31" t="s">
        <v>575</v>
      </c>
      <c r="F12" s="86">
        <v>60000</v>
      </c>
      <c r="G12" s="32">
        <v>52.6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45254</v>
      </c>
      <c r="B13" s="32">
        <v>540718</v>
      </c>
      <c r="C13" s="31" t="s">
        <v>1059</v>
      </c>
      <c r="D13" s="31" t="s">
        <v>1115</v>
      </c>
      <c r="E13" s="31" t="s">
        <v>575</v>
      </c>
      <c r="F13" s="86">
        <v>36000</v>
      </c>
      <c r="G13" s="32">
        <v>52.6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45254</v>
      </c>
      <c r="B14" s="32">
        <v>540718</v>
      </c>
      <c r="C14" s="31" t="s">
        <v>1059</v>
      </c>
      <c r="D14" s="31" t="s">
        <v>1081</v>
      </c>
      <c r="E14" s="31" t="s">
        <v>574</v>
      </c>
      <c r="F14" s="86">
        <v>57000</v>
      </c>
      <c r="G14" s="32">
        <v>52.88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45254</v>
      </c>
      <c r="B15" s="32">
        <v>537766</v>
      </c>
      <c r="C15" s="31" t="s">
        <v>1116</v>
      </c>
      <c r="D15" s="31" t="s">
        <v>1117</v>
      </c>
      <c r="E15" s="31" t="s">
        <v>575</v>
      </c>
      <c r="F15" s="86">
        <v>356224</v>
      </c>
      <c r="G15" s="32">
        <v>5.68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45254</v>
      </c>
      <c r="B16" s="32">
        <v>543651</v>
      </c>
      <c r="C16" s="31" t="s">
        <v>1118</v>
      </c>
      <c r="D16" s="31" t="s">
        <v>1119</v>
      </c>
      <c r="E16" s="31" t="s">
        <v>575</v>
      </c>
      <c r="F16" s="86">
        <v>28000</v>
      </c>
      <c r="G16" s="32">
        <v>33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45254</v>
      </c>
      <c r="B17" s="32">
        <v>539559</v>
      </c>
      <c r="C17" s="31" t="s">
        <v>1120</v>
      </c>
      <c r="D17" s="31" t="s">
        <v>1121</v>
      </c>
      <c r="E17" s="31" t="s">
        <v>574</v>
      </c>
      <c r="F17" s="86">
        <v>165000</v>
      </c>
      <c r="G17" s="32">
        <v>6.01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45254</v>
      </c>
      <c r="B18" s="32">
        <v>512441</v>
      </c>
      <c r="C18" s="31" t="s">
        <v>1122</v>
      </c>
      <c r="D18" s="31" t="s">
        <v>1123</v>
      </c>
      <c r="E18" s="31" t="s">
        <v>575</v>
      </c>
      <c r="F18" s="86">
        <v>90018</v>
      </c>
      <c r="G18" s="32">
        <v>11.29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45254</v>
      </c>
      <c r="B19" s="32">
        <v>542802</v>
      </c>
      <c r="C19" s="31" t="s">
        <v>1124</v>
      </c>
      <c r="D19" s="31" t="s">
        <v>1125</v>
      </c>
      <c r="E19" s="31" t="s">
        <v>575</v>
      </c>
      <c r="F19" s="86">
        <v>1158729</v>
      </c>
      <c r="G19" s="32">
        <v>4.57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45254</v>
      </c>
      <c r="B20" s="32">
        <v>540614</v>
      </c>
      <c r="C20" s="31" t="s">
        <v>1082</v>
      </c>
      <c r="D20" s="31" t="s">
        <v>1083</v>
      </c>
      <c r="E20" s="31" t="s">
        <v>575</v>
      </c>
      <c r="F20" s="86">
        <v>5782576</v>
      </c>
      <c r="G20" s="32">
        <v>1.88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45254</v>
      </c>
      <c r="B21" s="32">
        <v>540614</v>
      </c>
      <c r="C21" s="31" t="s">
        <v>1082</v>
      </c>
      <c r="D21" s="31" t="s">
        <v>1083</v>
      </c>
      <c r="E21" s="31" t="s">
        <v>574</v>
      </c>
      <c r="F21" s="86">
        <v>5066755</v>
      </c>
      <c r="G21" s="32">
        <v>1.89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45254</v>
      </c>
      <c r="B22" s="32">
        <v>540614</v>
      </c>
      <c r="C22" s="31" t="s">
        <v>1082</v>
      </c>
      <c r="D22" s="31" t="s">
        <v>1084</v>
      </c>
      <c r="E22" s="31" t="s">
        <v>574</v>
      </c>
      <c r="F22" s="86">
        <v>6581372</v>
      </c>
      <c r="G22" s="32">
        <v>1.89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45254</v>
      </c>
      <c r="B23" s="32">
        <v>540614</v>
      </c>
      <c r="C23" s="31" t="s">
        <v>1082</v>
      </c>
      <c r="D23" s="31" t="s">
        <v>1084</v>
      </c>
      <c r="E23" s="31" t="s">
        <v>575</v>
      </c>
      <c r="F23" s="86">
        <v>6581372</v>
      </c>
      <c r="G23" s="32">
        <v>1.89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45254</v>
      </c>
      <c r="B24" s="32">
        <v>532467</v>
      </c>
      <c r="C24" s="31" t="s">
        <v>1126</v>
      </c>
      <c r="D24" s="31" t="s">
        <v>928</v>
      </c>
      <c r="E24" s="31" t="s">
        <v>574</v>
      </c>
      <c r="F24" s="86">
        <v>100000</v>
      </c>
      <c r="G24" s="32">
        <v>151.69999999999999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45254</v>
      </c>
      <c r="B25" s="32">
        <v>526967</v>
      </c>
      <c r="C25" s="31" t="s">
        <v>1127</v>
      </c>
      <c r="D25" s="31" t="s">
        <v>1089</v>
      </c>
      <c r="E25" s="31" t="s">
        <v>574</v>
      </c>
      <c r="F25" s="86">
        <v>33600</v>
      </c>
      <c r="G25" s="32">
        <v>8.91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45254</v>
      </c>
      <c r="B26" s="32">
        <v>526967</v>
      </c>
      <c r="C26" s="31" t="s">
        <v>1127</v>
      </c>
      <c r="D26" s="31" t="s">
        <v>1128</v>
      </c>
      <c r="E26" s="31" t="s">
        <v>575</v>
      </c>
      <c r="F26" s="86">
        <v>30000</v>
      </c>
      <c r="G26" s="32">
        <v>8.91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45254</v>
      </c>
      <c r="B27" s="32">
        <v>540377</v>
      </c>
      <c r="C27" s="31" t="s">
        <v>1129</v>
      </c>
      <c r="D27" s="31" t="s">
        <v>1130</v>
      </c>
      <c r="E27" s="31" t="s">
        <v>574</v>
      </c>
      <c r="F27" s="86">
        <v>1656538</v>
      </c>
      <c r="G27" s="32">
        <v>5.12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45254</v>
      </c>
      <c r="B28" s="32">
        <v>540377</v>
      </c>
      <c r="C28" s="31" t="s">
        <v>1129</v>
      </c>
      <c r="D28" s="31" t="s">
        <v>1060</v>
      </c>
      <c r="E28" s="31" t="s">
        <v>575</v>
      </c>
      <c r="F28" s="86">
        <v>2000124</v>
      </c>
      <c r="G28" s="32">
        <v>5.22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45254</v>
      </c>
      <c r="B29" s="32">
        <v>538539</v>
      </c>
      <c r="C29" s="31" t="s">
        <v>1131</v>
      </c>
      <c r="D29" s="31" t="s">
        <v>1132</v>
      </c>
      <c r="E29" s="31" t="s">
        <v>575</v>
      </c>
      <c r="F29" s="86">
        <v>140788</v>
      </c>
      <c r="G29" s="32">
        <v>58.01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45254</v>
      </c>
      <c r="B30" s="32">
        <v>544013</v>
      </c>
      <c r="C30" s="31" t="s">
        <v>1133</v>
      </c>
      <c r="D30" s="31" t="s">
        <v>1134</v>
      </c>
      <c r="E30" s="31" t="s">
        <v>574</v>
      </c>
      <c r="F30" s="86">
        <v>9000</v>
      </c>
      <c r="G30" s="32">
        <v>83.67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45254</v>
      </c>
      <c r="B31" s="32">
        <v>544013</v>
      </c>
      <c r="C31" s="31" t="s">
        <v>1133</v>
      </c>
      <c r="D31" s="31" t="s">
        <v>1134</v>
      </c>
      <c r="E31" s="31" t="s">
        <v>575</v>
      </c>
      <c r="F31" s="86">
        <v>45000</v>
      </c>
      <c r="G31" s="32">
        <v>80.44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45254</v>
      </c>
      <c r="B32" s="32">
        <v>533632</v>
      </c>
      <c r="C32" s="31" t="s">
        <v>1135</v>
      </c>
      <c r="D32" s="31" t="s">
        <v>1136</v>
      </c>
      <c r="E32" s="31" t="s">
        <v>574</v>
      </c>
      <c r="F32" s="86">
        <v>95892</v>
      </c>
      <c r="G32" s="32">
        <v>21.38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45254</v>
      </c>
      <c r="B33" s="32">
        <v>533632</v>
      </c>
      <c r="C33" s="31" t="s">
        <v>1135</v>
      </c>
      <c r="D33" s="31" t="s">
        <v>1136</v>
      </c>
      <c r="E33" s="31" t="s">
        <v>575</v>
      </c>
      <c r="F33" s="86">
        <v>10392</v>
      </c>
      <c r="G33" s="32">
        <v>21.35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45254</v>
      </c>
      <c r="B34" s="32">
        <v>540386</v>
      </c>
      <c r="C34" s="31" t="s">
        <v>1137</v>
      </c>
      <c r="D34" s="31" t="s">
        <v>1138</v>
      </c>
      <c r="E34" s="31" t="s">
        <v>574</v>
      </c>
      <c r="F34" s="86">
        <v>1000000</v>
      </c>
      <c r="G34" s="32">
        <v>0.69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45254</v>
      </c>
      <c r="B35" s="32">
        <v>539354</v>
      </c>
      <c r="C35" s="31" t="s">
        <v>1139</v>
      </c>
      <c r="D35" s="31" t="s">
        <v>1140</v>
      </c>
      <c r="E35" s="31" t="s">
        <v>574</v>
      </c>
      <c r="F35" s="86">
        <v>58888</v>
      </c>
      <c r="G35" s="32">
        <v>57.33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45254</v>
      </c>
      <c r="B36" s="32">
        <v>539354</v>
      </c>
      <c r="C36" s="31" t="s">
        <v>1139</v>
      </c>
      <c r="D36" s="31" t="s">
        <v>1140</v>
      </c>
      <c r="E36" s="31" t="s">
        <v>575</v>
      </c>
      <c r="F36" s="86">
        <v>28680</v>
      </c>
      <c r="G36" s="32">
        <v>59.08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45254</v>
      </c>
      <c r="B37" s="32">
        <v>500354</v>
      </c>
      <c r="C37" s="31" t="s">
        <v>1141</v>
      </c>
      <c r="D37" s="31" t="s">
        <v>1142</v>
      </c>
      <c r="E37" s="31" t="s">
        <v>575</v>
      </c>
      <c r="F37" s="86">
        <v>369571</v>
      </c>
      <c r="G37" s="32">
        <v>54.67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45254</v>
      </c>
      <c r="B38" s="32">
        <v>543366</v>
      </c>
      <c r="C38" s="31" t="s">
        <v>1143</v>
      </c>
      <c r="D38" s="31" t="s">
        <v>1144</v>
      </c>
      <c r="E38" s="31" t="s">
        <v>575</v>
      </c>
      <c r="F38" s="86">
        <v>7200</v>
      </c>
      <c r="G38" s="32">
        <v>30.37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45254</v>
      </c>
      <c r="B39" s="32">
        <v>543366</v>
      </c>
      <c r="C39" s="31" t="s">
        <v>1143</v>
      </c>
      <c r="D39" s="31" t="s">
        <v>1145</v>
      </c>
      <c r="E39" s="31" t="s">
        <v>575</v>
      </c>
      <c r="F39" s="86">
        <v>6000</v>
      </c>
      <c r="G39" s="32">
        <v>31.3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45254</v>
      </c>
      <c r="B40" s="32">
        <v>543366</v>
      </c>
      <c r="C40" s="31" t="s">
        <v>1143</v>
      </c>
      <c r="D40" s="31" t="s">
        <v>1146</v>
      </c>
      <c r="E40" s="31" t="s">
        <v>575</v>
      </c>
      <c r="F40" s="86">
        <v>4800</v>
      </c>
      <c r="G40" s="32">
        <v>31.25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45254</v>
      </c>
      <c r="B41" s="32">
        <v>543366</v>
      </c>
      <c r="C41" s="31" t="s">
        <v>1143</v>
      </c>
      <c r="D41" s="31" t="s">
        <v>1047</v>
      </c>
      <c r="E41" s="31" t="s">
        <v>575</v>
      </c>
      <c r="F41" s="86">
        <v>1200</v>
      </c>
      <c r="G41" s="32">
        <v>30.85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45254</v>
      </c>
      <c r="B42" s="32">
        <v>543366</v>
      </c>
      <c r="C42" s="31" t="s">
        <v>1143</v>
      </c>
      <c r="D42" s="31" t="s">
        <v>1047</v>
      </c>
      <c r="E42" s="31" t="s">
        <v>574</v>
      </c>
      <c r="F42" s="86">
        <v>8400</v>
      </c>
      <c r="G42" s="32">
        <v>31.27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45254</v>
      </c>
      <c r="B43" s="32">
        <v>542753</v>
      </c>
      <c r="C43" s="31" t="s">
        <v>1061</v>
      </c>
      <c r="D43" s="31" t="s">
        <v>1087</v>
      </c>
      <c r="E43" s="31" t="s">
        <v>575</v>
      </c>
      <c r="F43" s="86">
        <v>5025000</v>
      </c>
      <c r="G43" s="32">
        <v>2.96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45254</v>
      </c>
      <c r="B44" s="32">
        <v>542753</v>
      </c>
      <c r="C44" s="31" t="s">
        <v>1061</v>
      </c>
      <c r="D44" s="31" t="s">
        <v>1086</v>
      </c>
      <c r="E44" s="31" t="s">
        <v>575</v>
      </c>
      <c r="F44" s="86">
        <v>23857823</v>
      </c>
      <c r="G44" s="32">
        <v>2.96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45254</v>
      </c>
      <c r="B45" s="32">
        <v>542753</v>
      </c>
      <c r="C45" s="31" t="s">
        <v>1061</v>
      </c>
      <c r="D45" s="31" t="s">
        <v>1085</v>
      </c>
      <c r="E45" s="31" t="s">
        <v>574</v>
      </c>
      <c r="F45" s="86">
        <v>19015658</v>
      </c>
      <c r="G45" s="32">
        <v>2.96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45254</v>
      </c>
      <c r="B46" s="32">
        <v>542753</v>
      </c>
      <c r="C46" s="31" t="s">
        <v>1061</v>
      </c>
      <c r="D46" s="31" t="s">
        <v>1085</v>
      </c>
      <c r="E46" s="31" t="s">
        <v>575</v>
      </c>
      <c r="F46" s="86">
        <v>19050000</v>
      </c>
      <c r="G46" s="32">
        <v>2.96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45254</v>
      </c>
      <c r="B47" s="32">
        <v>542753</v>
      </c>
      <c r="C47" s="31" t="s">
        <v>1061</v>
      </c>
      <c r="D47" s="31" t="s">
        <v>928</v>
      </c>
      <c r="E47" s="31" t="s">
        <v>575</v>
      </c>
      <c r="F47" s="86">
        <v>7979573</v>
      </c>
      <c r="G47" s="32">
        <v>2.96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45254</v>
      </c>
      <c r="B48" s="32">
        <v>542753</v>
      </c>
      <c r="C48" s="31" t="s">
        <v>1061</v>
      </c>
      <c r="D48" s="31" t="s">
        <v>1147</v>
      </c>
      <c r="E48" s="31" t="s">
        <v>575</v>
      </c>
      <c r="F48" s="86">
        <v>3714958</v>
      </c>
      <c r="G48" s="32">
        <v>2.96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45254</v>
      </c>
      <c r="B49" s="32">
        <v>542753</v>
      </c>
      <c r="C49" s="31" t="s">
        <v>1061</v>
      </c>
      <c r="D49" s="31" t="s">
        <v>928</v>
      </c>
      <c r="E49" s="31" t="s">
        <v>574</v>
      </c>
      <c r="F49" s="86">
        <v>25010000</v>
      </c>
      <c r="G49" s="32">
        <v>2.96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45254</v>
      </c>
      <c r="B50" s="32">
        <v>542753</v>
      </c>
      <c r="C50" s="31" t="s">
        <v>1061</v>
      </c>
      <c r="D50" s="31" t="s">
        <v>1147</v>
      </c>
      <c r="E50" s="31" t="s">
        <v>574</v>
      </c>
      <c r="F50" s="86">
        <v>3990756</v>
      </c>
      <c r="G50" s="32">
        <v>2.96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45254</v>
      </c>
      <c r="B51" s="32">
        <v>542753</v>
      </c>
      <c r="C51" s="31" t="s">
        <v>1061</v>
      </c>
      <c r="D51" s="31" t="s">
        <v>1087</v>
      </c>
      <c r="E51" s="31" t="s">
        <v>574</v>
      </c>
      <c r="F51" s="86">
        <v>5025000</v>
      </c>
      <c r="G51" s="32">
        <v>2.96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45254</v>
      </c>
      <c r="B52" s="32">
        <v>538212</v>
      </c>
      <c r="C52" s="31" t="s">
        <v>1048</v>
      </c>
      <c r="D52" s="31" t="s">
        <v>1018</v>
      </c>
      <c r="E52" s="31" t="s">
        <v>575</v>
      </c>
      <c r="F52" s="86">
        <v>1457407</v>
      </c>
      <c r="G52" s="32">
        <v>0.55000000000000004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45254</v>
      </c>
      <c r="B53" s="32">
        <v>543924</v>
      </c>
      <c r="C53" s="31" t="s">
        <v>1088</v>
      </c>
      <c r="D53" s="31" t="s">
        <v>1148</v>
      </c>
      <c r="E53" s="31" t="s">
        <v>575</v>
      </c>
      <c r="F53" s="86">
        <v>16000</v>
      </c>
      <c r="G53" s="32">
        <v>38.47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45254</v>
      </c>
      <c r="B54" s="32">
        <v>500402</v>
      </c>
      <c r="C54" s="31" t="s">
        <v>1149</v>
      </c>
      <c r="D54" s="31" t="s">
        <v>1150</v>
      </c>
      <c r="E54" s="31" t="s">
        <v>574</v>
      </c>
      <c r="F54" s="86">
        <v>279259</v>
      </c>
      <c r="G54" s="32">
        <v>73.849999999999994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45254</v>
      </c>
      <c r="B55" s="32">
        <v>540492</v>
      </c>
      <c r="C55" s="31" t="s">
        <v>1151</v>
      </c>
      <c r="D55" s="31" t="s">
        <v>1152</v>
      </c>
      <c r="E55" s="31" t="s">
        <v>575</v>
      </c>
      <c r="F55" s="86">
        <v>500000</v>
      </c>
      <c r="G55" s="32">
        <v>110.7</v>
      </c>
      <c r="H55" s="32" t="s">
        <v>333</v>
      </c>
    </row>
    <row r="56" spans="1:28" ht="15" customHeight="1">
      <c r="A56" s="85">
        <v>45254</v>
      </c>
      <c r="B56" s="32">
        <v>530611</v>
      </c>
      <c r="C56" s="31" t="s">
        <v>1153</v>
      </c>
      <c r="D56" s="31" t="s">
        <v>1154</v>
      </c>
      <c r="E56" s="31" t="s">
        <v>574</v>
      </c>
      <c r="F56" s="86">
        <v>775000</v>
      </c>
      <c r="G56" s="32">
        <v>0.44</v>
      </c>
      <c r="H56" s="32" t="s">
        <v>333</v>
      </c>
    </row>
    <row r="57" spans="1:28" ht="15" customHeight="1">
      <c r="A57" s="85">
        <v>45254</v>
      </c>
      <c r="B57" s="32">
        <v>524156</v>
      </c>
      <c r="C57" s="31" t="s">
        <v>1155</v>
      </c>
      <c r="D57" s="31" t="s">
        <v>928</v>
      </c>
      <c r="E57" s="31" t="s">
        <v>574</v>
      </c>
      <c r="F57" s="86">
        <v>45000</v>
      </c>
      <c r="G57" s="32">
        <v>51.05</v>
      </c>
      <c r="H57" s="32" t="s">
        <v>333</v>
      </c>
    </row>
    <row r="58" spans="1:28" ht="15" customHeight="1">
      <c r="A58" s="85">
        <v>45254</v>
      </c>
      <c r="B58" s="32">
        <v>543656</v>
      </c>
      <c r="C58" s="31" t="s">
        <v>1156</v>
      </c>
      <c r="D58" s="31" t="s">
        <v>1095</v>
      </c>
      <c r="E58" s="31" t="s">
        <v>574</v>
      </c>
      <c r="F58" s="86">
        <v>28000</v>
      </c>
      <c r="G58" s="32">
        <v>94.95</v>
      </c>
      <c r="H58" s="32" t="s">
        <v>333</v>
      </c>
    </row>
    <row r="59" spans="1:28" ht="15" customHeight="1">
      <c r="A59" s="85">
        <v>45254</v>
      </c>
      <c r="B59" s="32">
        <v>539310</v>
      </c>
      <c r="C59" s="31" t="s">
        <v>1090</v>
      </c>
      <c r="D59" s="31" t="s">
        <v>1157</v>
      </c>
      <c r="E59" s="31" t="s">
        <v>574</v>
      </c>
      <c r="F59" s="86">
        <v>150000</v>
      </c>
      <c r="G59" s="32">
        <v>79.14</v>
      </c>
      <c r="H59" s="32" t="s">
        <v>333</v>
      </c>
    </row>
    <row r="60" spans="1:28" ht="15" customHeight="1">
      <c r="A60" s="85">
        <v>45254</v>
      </c>
      <c r="B60" s="32">
        <v>526139</v>
      </c>
      <c r="C60" s="31" t="s">
        <v>1158</v>
      </c>
      <c r="D60" s="31" t="s">
        <v>1159</v>
      </c>
      <c r="E60" s="31" t="s">
        <v>575</v>
      </c>
      <c r="F60" s="86">
        <v>716159</v>
      </c>
      <c r="G60" s="32">
        <v>9.1</v>
      </c>
      <c r="H60" s="32" t="s">
        <v>333</v>
      </c>
    </row>
    <row r="61" spans="1:28" ht="15" customHeight="1">
      <c r="A61" s="85">
        <v>45254</v>
      </c>
      <c r="B61" s="32">
        <v>526139</v>
      </c>
      <c r="C61" s="31" t="s">
        <v>1158</v>
      </c>
      <c r="D61" s="31" t="s">
        <v>1160</v>
      </c>
      <c r="E61" s="31" t="s">
        <v>574</v>
      </c>
      <c r="F61" s="86">
        <v>350000</v>
      </c>
      <c r="G61" s="32">
        <v>9.1199999999999992</v>
      </c>
      <c r="H61" s="32" t="s">
        <v>333</v>
      </c>
    </row>
    <row r="62" spans="1:28" ht="15" customHeight="1">
      <c r="A62" s="85">
        <v>45254</v>
      </c>
      <c r="B62" s="32">
        <v>506687</v>
      </c>
      <c r="C62" s="31" t="s">
        <v>1161</v>
      </c>
      <c r="D62" s="31" t="s">
        <v>1162</v>
      </c>
      <c r="E62" s="31" t="s">
        <v>575</v>
      </c>
      <c r="F62" s="86">
        <v>46093</v>
      </c>
      <c r="G62" s="32">
        <v>1641.53</v>
      </c>
      <c r="H62" s="32" t="s">
        <v>333</v>
      </c>
    </row>
    <row r="63" spans="1:28" ht="15" customHeight="1">
      <c r="A63" s="85">
        <v>45254</v>
      </c>
      <c r="B63" s="32">
        <v>532035</v>
      </c>
      <c r="C63" s="31" t="s">
        <v>1062</v>
      </c>
      <c r="D63" s="31" t="s">
        <v>1163</v>
      </c>
      <c r="E63" s="31" t="s">
        <v>574</v>
      </c>
      <c r="F63" s="86">
        <v>167808</v>
      </c>
      <c r="G63" s="32">
        <v>14.7</v>
      </c>
      <c r="H63" s="32" t="s">
        <v>333</v>
      </c>
    </row>
    <row r="64" spans="1:28" ht="15" customHeight="1">
      <c r="A64" s="85">
        <v>45254</v>
      </c>
      <c r="B64" s="32">
        <v>544002</v>
      </c>
      <c r="C64" s="31" t="s">
        <v>1091</v>
      </c>
      <c r="D64" s="31" t="s">
        <v>1164</v>
      </c>
      <c r="E64" s="31" t="s">
        <v>575</v>
      </c>
      <c r="F64" s="86">
        <v>30000</v>
      </c>
      <c r="G64" s="32">
        <v>40.04</v>
      </c>
      <c r="H64" s="32" t="s">
        <v>333</v>
      </c>
    </row>
    <row r="65" spans="1:8" ht="15" customHeight="1">
      <c r="A65" s="85">
        <v>45254</v>
      </c>
      <c r="B65" s="32">
        <v>544002</v>
      </c>
      <c r="C65" s="31" t="s">
        <v>1091</v>
      </c>
      <c r="D65" s="31" t="s">
        <v>1092</v>
      </c>
      <c r="E65" s="31" t="s">
        <v>574</v>
      </c>
      <c r="F65" s="86">
        <v>20000</v>
      </c>
      <c r="G65" s="32">
        <v>40</v>
      </c>
      <c r="H65" s="32" t="s">
        <v>333</v>
      </c>
    </row>
    <row r="66" spans="1:8" ht="15" customHeight="1">
      <c r="A66" s="85">
        <v>45254</v>
      </c>
      <c r="B66" s="32" t="s">
        <v>1165</v>
      </c>
      <c r="C66" s="31" t="s">
        <v>1166</v>
      </c>
      <c r="D66" s="31" t="s">
        <v>1063</v>
      </c>
      <c r="E66" s="31" t="s">
        <v>574</v>
      </c>
      <c r="F66" s="86">
        <v>2226832</v>
      </c>
      <c r="G66" s="32">
        <v>49.08</v>
      </c>
      <c r="H66" s="32" t="s">
        <v>863</v>
      </c>
    </row>
    <row r="67" spans="1:8" ht="15" customHeight="1">
      <c r="A67" s="85">
        <v>45254</v>
      </c>
      <c r="B67" s="32" t="s">
        <v>1165</v>
      </c>
      <c r="C67" s="31" t="s">
        <v>1166</v>
      </c>
      <c r="D67" s="31" t="s">
        <v>576</v>
      </c>
      <c r="E67" s="31" t="s">
        <v>574</v>
      </c>
      <c r="F67" s="86">
        <v>1808509</v>
      </c>
      <c r="G67" s="32">
        <v>48.9</v>
      </c>
      <c r="H67" s="32" t="s">
        <v>863</v>
      </c>
    </row>
    <row r="68" spans="1:8" ht="15" customHeight="1">
      <c r="A68" s="85">
        <v>45254</v>
      </c>
      <c r="B68" s="32" t="s">
        <v>1167</v>
      </c>
      <c r="C68" s="31" t="s">
        <v>1168</v>
      </c>
      <c r="D68" s="31" t="s">
        <v>576</v>
      </c>
      <c r="E68" s="31" t="s">
        <v>574</v>
      </c>
      <c r="F68" s="86">
        <v>156029</v>
      </c>
      <c r="G68" s="32">
        <v>489.78</v>
      </c>
      <c r="H68" s="32" t="s">
        <v>863</v>
      </c>
    </row>
    <row r="69" spans="1:8" ht="15" customHeight="1">
      <c r="A69" s="85">
        <v>45254</v>
      </c>
      <c r="B69" s="32" t="s">
        <v>1093</v>
      </c>
      <c r="C69" s="31" t="s">
        <v>1094</v>
      </c>
      <c r="D69" s="31" t="s">
        <v>1049</v>
      </c>
      <c r="E69" s="31" t="s">
        <v>574</v>
      </c>
      <c r="F69" s="86">
        <v>2167517</v>
      </c>
      <c r="G69" s="32">
        <v>7.51</v>
      </c>
      <c r="H69" s="32" t="s">
        <v>863</v>
      </c>
    </row>
    <row r="70" spans="1:8" ht="15" customHeight="1">
      <c r="A70" s="85">
        <v>45254</v>
      </c>
      <c r="B70" s="32" t="s">
        <v>1169</v>
      </c>
      <c r="C70" s="31" t="s">
        <v>1170</v>
      </c>
      <c r="D70" s="31" t="s">
        <v>1171</v>
      </c>
      <c r="E70" s="31" t="s">
        <v>574</v>
      </c>
      <c r="F70" s="86">
        <v>84000</v>
      </c>
      <c r="G70" s="32">
        <v>111.79</v>
      </c>
      <c r="H70" s="32" t="s">
        <v>863</v>
      </c>
    </row>
    <row r="71" spans="1:8" ht="15" customHeight="1">
      <c r="A71" s="85">
        <v>45254</v>
      </c>
      <c r="B71" s="32" t="s">
        <v>1172</v>
      </c>
      <c r="C71" s="31" t="s">
        <v>1173</v>
      </c>
      <c r="D71" s="31" t="s">
        <v>1174</v>
      </c>
      <c r="E71" s="31" t="s">
        <v>574</v>
      </c>
      <c r="F71" s="86">
        <v>805216</v>
      </c>
      <c r="G71" s="32">
        <v>30.04</v>
      </c>
      <c r="H71" s="32" t="s">
        <v>863</v>
      </c>
    </row>
    <row r="72" spans="1:8" ht="15" customHeight="1">
      <c r="A72" s="85">
        <v>45254</v>
      </c>
      <c r="B72" s="32" t="s">
        <v>1175</v>
      </c>
      <c r="C72" s="31" t="s">
        <v>1176</v>
      </c>
      <c r="D72" s="31" t="s">
        <v>990</v>
      </c>
      <c r="E72" s="31" t="s">
        <v>574</v>
      </c>
      <c r="F72" s="86">
        <v>4905978</v>
      </c>
      <c r="G72" s="32">
        <v>69.37</v>
      </c>
      <c r="H72" s="32" t="s">
        <v>863</v>
      </c>
    </row>
    <row r="73" spans="1:8" ht="15" customHeight="1">
      <c r="A73" s="85">
        <v>45254</v>
      </c>
      <c r="B73" s="32" t="s">
        <v>1175</v>
      </c>
      <c r="C73" s="31" t="s">
        <v>1176</v>
      </c>
      <c r="D73" s="31" t="s">
        <v>576</v>
      </c>
      <c r="E73" s="31" t="s">
        <v>574</v>
      </c>
      <c r="F73" s="86">
        <v>5693441</v>
      </c>
      <c r="G73" s="32">
        <v>69.53</v>
      </c>
      <c r="H73" s="32" t="s">
        <v>863</v>
      </c>
    </row>
    <row r="74" spans="1:8" ht="15" customHeight="1">
      <c r="A74" s="85">
        <v>45254</v>
      </c>
      <c r="B74" s="32" t="s">
        <v>1177</v>
      </c>
      <c r="C74" s="31" t="s">
        <v>1178</v>
      </c>
      <c r="D74" s="31" t="s">
        <v>1096</v>
      </c>
      <c r="E74" s="31" t="s">
        <v>574</v>
      </c>
      <c r="F74" s="86">
        <v>154282</v>
      </c>
      <c r="G74" s="32">
        <v>21.91</v>
      </c>
      <c r="H74" s="32" t="s">
        <v>863</v>
      </c>
    </row>
    <row r="75" spans="1:8" ht="15" customHeight="1">
      <c r="A75" s="85">
        <v>45254</v>
      </c>
      <c r="B75" s="32" t="s">
        <v>1179</v>
      </c>
      <c r="C75" s="31" t="s">
        <v>1180</v>
      </c>
      <c r="D75" s="31" t="s">
        <v>576</v>
      </c>
      <c r="E75" s="31" t="s">
        <v>574</v>
      </c>
      <c r="F75" s="86">
        <v>840558</v>
      </c>
      <c r="G75" s="32">
        <v>355.42</v>
      </c>
      <c r="H75" s="32" t="s">
        <v>863</v>
      </c>
    </row>
    <row r="76" spans="1:8" ht="15" customHeight="1">
      <c r="A76" s="85">
        <v>45254</v>
      </c>
      <c r="B76" s="32" t="s">
        <v>1181</v>
      </c>
      <c r="C76" s="31" t="s">
        <v>1182</v>
      </c>
      <c r="D76" s="31" t="s">
        <v>576</v>
      </c>
      <c r="E76" s="31" t="s">
        <v>574</v>
      </c>
      <c r="F76" s="86">
        <v>488511</v>
      </c>
      <c r="G76" s="32">
        <v>201.91</v>
      </c>
      <c r="H76" s="32" t="s">
        <v>863</v>
      </c>
    </row>
    <row r="77" spans="1:8" ht="15" customHeight="1">
      <c r="A77" s="85">
        <v>45254</v>
      </c>
      <c r="B77" s="32" t="s">
        <v>1183</v>
      </c>
      <c r="C77" s="31" t="s">
        <v>1184</v>
      </c>
      <c r="D77" s="31" t="s">
        <v>1185</v>
      </c>
      <c r="E77" s="31" t="s">
        <v>574</v>
      </c>
      <c r="F77" s="86">
        <v>3000000</v>
      </c>
      <c r="G77" s="32">
        <v>39.4</v>
      </c>
      <c r="H77" s="32" t="s">
        <v>863</v>
      </c>
    </row>
    <row r="78" spans="1:8" ht="15" customHeight="1">
      <c r="A78" s="85">
        <v>45254</v>
      </c>
      <c r="B78" s="32" t="s">
        <v>1186</v>
      </c>
      <c r="C78" s="31" t="s">
        <v>1187</v>
      </c>
      <c r="D78" s="31" t="s">
        <v>1188</v>
      </c>
      <c r="E78" s="31" t="s">
        <v>574</v>
      </c>
      <c r="F78" s="86">
        <v>112511</v>
      </c>
      <c r="G78" s="32">
        <v>13.13</v>
      </c>
      <c r="H78" s="32" t="s">
        <v>863</v>
      </c>
    </row>
    <row r="79" spans="1:8" ht="15" customHeight="1">
      <c r="A79" s="85">
        <v>45254</v>
      </c>
      <c r="B79" s="32" t="s">
        <v>1189</v>
      </c>
      <c r="C79" s="31" t="s">
        <v>1190</v>
      </c>
      <c r="D79" s="31" t="s">
        <v>576</v>
      </c>
      <c r="E79" s="31" t="s">
        <v>574</v>
      </c>
      <c r="F79" s="86">
        <v>2638644</v>
      </c>
      <c r="G79" s="32">
        <v>468.06</v>
      </c>
      <c r="H79" s="32" t="s">
        <v>863</v>
      </c>
    </row>
    <row r="80" spans="1:8" ht="15" customHeight="1">
      <c r="A80" s="85">
        <v>45254</v>
      </c>
      <c r="B80" s="32" t="s">
        <v>1191</v>
      </c>
      <c r="C80" s="31" t="s">
        <v>1192</v>
      </c>
      <c r="D80" s="31" t="s">
        <v>576</v>
      </c>
      <c r="E80" s="31" t="s">
        <v>574</v>
      </c>
      <c r="F80" s="86">
        <v>128196</v>
      </c>
      <c r="G80" s="32">
        <v>122.05</v>
      </c>
      <c r="H80" s="32" t="s">
        <v>863</v>
      </c>
    </row>
    <row r="81" spans="1:8" ht="15" customHeight="1">
      <c r="A81" s="85">
        <v>45254</v>
      </c>
      <c r="B81" s="32" t="s">
        <v>1193</v>
      </c>
      <c r="C81" s="31" t="s">
        <v>1194</v>
      </c>
      <c r="D81" s="31" t="s">
        <v>928</v>
      </c>
      <c r="E81" s="31" t="s">
        <v>574</v>
      </c>
      <c r="F81" s="86">
        <v>38400</v>
      </c>
      <c r="G81" s="32">
        <v>80.75</v>
      </c>
      <c r="H81" s="32" t="s">
        <v>863</v>
      </c>
    </row>
    <row r="82" spans="1:8" ht="15" customHeight="1">
      <c r="A82" s="85">
        <v>45254</v>
      </c>
      <c r="B82" s="32" t="s">
        <v>1195</v>
      </c>
      <c r="C82" s="31" t="s">
        <v>1196</v>
      </c>
      <c r="D82" s="31" t="s">
        <v>1197</v>
      </c>
      <c r="E82" s="31" t="s">
        <v>574</v>
      </c>
      <c r="F82" s="86">
        <v>5140</v>
      </c>
      <c r="G82" s="32">
        <v>78</v>
      </c>
      <c r="H82" s="32" t="s">
        <v>863</v>
      </c>
    </row>
    <row r="83" spans="1:8" ht="15" customHeight="1">
      <c r="A83" s="85">
        <v>45254</v>
      </c>
      <c r="B83" s="32" t="s">
        <v>986</v>
      </c>
      <c r="C83" s="31" t="s">
        <v>987</v>
      </c>
      <c r="D83" s="31" t="s">
        <v>990</v>
      </c>
      <c r="E83" s="31" t="s">
        <v>574</v>
      </c>
      <c r="F83" s="86">
        <v>214766</v>
      </c>
      <c r="G83" s="32">
        <v>16.36</v>
      </c>
      <c r="H83" s="32" t="s">
        <v>863</v>
      </c>
    </row>
    <row r="84" spans="1:8" ht="15" customHeight="1">
      <c r="A84" s="85">
        <v>45254</v>
      </c>
      <c r="B84" s="32" t="s">
        <v>986</v>
      </c>
      <c r="C84" s="31" t="s">
        <v>987</v>
      </c>
      <c r="D84" s="31" t="s">
        <v>988</v>
      </c>
      <c r="E84" s="31" t="s">
        <v>574</v>
      </c>
      <c r="F84" s="86">
        <v>287399</v>
      </c>
      <c r="G84" s="32">
        <v>16.36</v>
      </c>
      <c r="H84" s="32" t="s">
        <v>863</v>
      </c>
    </row>
    <row r="85" spans="1:8" ht="15" customHeight="1">
      <c r="A85" s="85">
        <v>45254</v>
      </c>
      <c r="B85" s="32" t="s">
        <v>986</v>
      </c>
      <c r="C85" s="31" t="s">
        <v>987</v>
      </c>
      <c r="D85" s="31" t="s">
        <v>989</v>
      </c>
      <c r="E85" s="31" t="s">
        <v>574</v>
      </c>
      <c r="F85" s="86">
        <v>392382</v>
      </c>
      <c r="G85" s="32">
        <v>16.399999999999999</v>
      </c>
      <c r="H85" s="32" t="s">
        <v>863</v>
      </c>
    </row>
    <row r="86" spans="1:8" ht="15" customHeight="1">
      <c r="A86" s="85">
        <v>45254</v>
      </c>
      <c r="B86" s="32" t="s">
        <v>1198</v>
      </c>
      <c r="C86" s="31" t="s">
        <v>1199</v>
      </c>
      <c r="D86" s="31" t="s">
        <v>1200</v>
      </c>
      <c r="E86" s="31" t="s">
        <v>574</v>
      </c>
      <c r="F86" s="86">
        <v>210029</v>
      </c>
      <c r="G86" s="32">
        <v>164.95</v>
      </c>
      <c r="H86" s="32" t="s">
        <v>863</v>
      </c>
    </row>
    <row r="87" spans="1:8" ht="15" customHeight="1">
      <c r="A87" s="85">
        <v>45254</v>
      </c>
      <c r="B87" s="32" t="s">
        <v>1198</v>
      </c>
      <c r="C87" s="31" t="s">
        <v>1199</v>
      </c>
      <c r="D87" s="31" t="s">
        <v>1201</v>
      </c>
      <c r="E87" s="31" t="s">
        <v>574</v>
      </c>
      <c r="F87" s="86">
        <v>74466</v>
      </c>
      <c r="G87" s="32">
        <v>160.13999999999999</v>
      </c>
      <c r="H87" s="32" t="s">
        <v>863</v>
      </c>
    </row>
    <row r="88" spans="1:8" ht="15" customHeight="1">
      <c r="A88" s="85">
        <v>45254</v>
      </c>
      <c r="B88" s="32" t="s">
        <v>1202</v>
      </c>
      <c r="C88" s="31" t="s">
        <v>1203</v>
      </c>
      <c r="D88" s="31" t="s">
        <v>990</v>
      </c>
      <c r="E88" s="31" t="s">
        <v>574</v>
      </c>
      <c r="F88" s="86">
        <v>2841599</v>
      </c>
      <c r="G88" s="32">
        <v>45.7</v>
      </c>
      <c r="H88" s="32" t="s">
        <v>863</v>
      </c>
    </row>
    <row r="89" spans="1:8" ht="15" customHeight="1">
      <c r="A89" s="85">
        <v>45254</v>
      </c>
      <c r="B89" s="32" t="s">
        <v>1204</v>
      </c>
      <c r="C89" s="31" t="s">
        <v>1205</v>
      </c>
      <c r="D89" s="31" t="s">
        <v>576</v>
      </c>
      <c r="E89" s="31" t="s">
        <v>574</v>
      </c>
      <c r="F89" s="86">
        <v>960246</v>
      </c>
      <c r="G89" s="32">
        <v>80.209999999999994</v>
      </c>
      <c r="H89" s="32" t="s">
        <v>863</v>
      </c>
    </row>
    <row r="90" spans="1:8" ht="15" customHeight="1">
      <c r="A90" s="85">
        <v>45254</v>
      </c>
      <c r="B90" s="32" t="s">
        <v>1135</v>
      </c>
      <c r="C90" s="31" t="s">
        <v>1206</v>
      </c>
      <c r="D90" s="31" t="s">
        <v>1207</v>
      </c>
      <c r="E90" s="31" t="s">
        <v>574</v>
      </c>
      <c r="F90" s="86">
        <v>70132</v>
      </c>
      <c r="G90" s="32">
        <v>21.28</v>
      </c>
      <c r="H90" s="32" t="s">
        <v>863</v>
      </c>
    </row>
    <row r="91" spans="1:8" ht="15" customHeight="1">
      <c r="A91" s="85">
        <v>45254</v>
      </c>
      <c r="B91" s="32" t="s">
        <v>1135</v>
      </c>
      <c r="C91" s="31" t="s">
        <v>1206</v>
      </c>
      <c r="D91" s="31" t="s">
        <v>1208</v>
      </c>
      <c r="E91" s="31" t="s">
        <v>574</v>
      </c>
      <c r="F91" s="86">
        <v>100000</v>
      </c>
      <c r="G91" s="32">
        <v>21.14</v>
      </c>
      <c r="H91" s="32" t="s">
        <v>863</v>
      </c>
    </row>
    <row r="92" spans="1:8" ht="15" customHeight="1">
      <c r="A92" s="85">
        <v>45254</v>
      </c>
      <c r="B92" s="32" t="s">
        <v>290</v>
      </c>
      <c r="C92" s="31" t="s">
        <v>1209</v>
      </c>
      <c r="D92" s="31" t="s">
        <v>1210</v>
      </c>
      <c r="E92" s="31" t="s">
        <v>574</v>
      </c>
      <c r="F92" s="86">
        <v>7575529</v>
      </c>
      <c r="G92" s="32">
        <v>877.2</v>
      </c>
      <c r="H92" s="32" t="s">
        <v>863</v>
      </c>
    </row>
    <row r="93" spans="1:8" ht="15" customHeight="1">
      <c r="A93" s="85">
        <v>45254</v>
      </c>
      <c r="B93" s="32" t="s">
        <v>290</v>
      </c>
      <c r="C93" s="31" t="s">
        <v>1209</v>
      </c>
      <c r="D93" s="31" t="s">
        <v>1211</v>
      </c>
      <c r="E93" s="31" t="s">
        <v>574</v>
      </c>
      <c r="F93" s="86">
        <v>4275000</v>
      </c>
      <c r="G93" s="32">
        <v>877.2</v>
      </c>
      <c r="H93" s="32" t="s">
        <v>863</v>
      </c>
    </row>
    <row r="94" spans="1:8" ht="15" customHeight="1">
      <c r="A94" s="85">
        <v>45254</v>
      </c>
      <c r="B94" s="32" t="s">
        <v>1212</v>
      </c>
      <c r="C94" s="31" t="s">
        <v>1213</v>
      </c>
      <c r="D94" s="31" t="s">
        <v>576</v>
      </c>
      <c r="E94" s="31" t="s">
        <v>574</v>
      </c>
      <c r="F94" s="86">
        <v>297305</v>
      </c>
      <c r="G94" s="32">
        <v>396.61</v>
      </c>
      <c r="H94" s="32" t="s">
        <v>863</v>
      </c>
    </row>
    <row r="95" spans="1:8" ht="15" customHeight="1">
      <c r="A95" s="85">
        <v>45254</v>
      </c>
      <c r="B95" s="32" t="s">
        <v>1165</v>
      </c>
      <c r="C95" s="31" t="s">
        <v>1166</v>
      </c>
      <c r="D95" s="31" t="s">
        <v>1063</v>
      </c>
      <c r="E95" s="31" t="s">
        <v>575</v>
      </c>
      <c r="F95" s="86">
        <v>2569082</v>
      </c>
      <c r="G95" s="32">
        <v>49.45</v>
      </c>
      <c r="H95" s="32" t="s">
        <v>863</v>
      </c>
    </row>
    <row r="96" spans="1:8" ht="15" customHeight="1">
      <c r="A96" s="85">
        <v>45254</v>
      </c>
      <c r="B96" s="32" t="s">
        <v>1165</v>
      </c>
      <c r="C96" s="31" t="s">
        <v>1166</v>
      </c>
      <c r="D96" s="31" t="s">
        <v>576</v>
      </c>
      <c r="E96" s="31" t="s">
        <v>575</v>
      </c>
      <c r="F96" s="86">
        <v>1808509</v>
      </c>
      <c r="G96" s="32">
        <v>48.82</v>
      </c>
      <c r="H96" s="32" t="s">
        <v>863</v>
      </c>
    </row>
    <row r="97" spans="1:8" ht="15" customHeight="1">
      <c r="A97" s="85">
        <v>45254</v>
      </c>
      <c r="B97" s="32" t="s">
        <v>1167</v>
      </c>
      <c r="C97" s="31" t="s">
        <v>1168</v>
      </c>
      <c r="D97" s="31" t="s">
        <v>576</v>
      </c>
      <c r="E97" s="31" t="s">
        <v>575</v>
      </c>
      <c r="F97" s="86">
        <v>156029</v>
      </c>
      <c r="G97" s="32">
        <v>490</v>
      </c>
      <c r="H97" s="32" t="s">
        <v>863</v>
      </c>
    </row>
    <row r="98" spans="1:8" ht="15" customHeight="1">
      <c r="A98" s="85">
        <v>45254</v>
      </c>
      <c r="B98" s="32" t="s">
        <v>1093</v>
      </c>
      <c r="C98" s="31" t="s">
        <v>1094</v>
      </c>
      <c r="D98" s="31" t="s">
        <v>1049</v>
      </c>
      <c r="E98" s="31" t="s">
        <v>575</v>
      </c>
      <c r="F98" s="86">
        <v>2167517</v>
      </c>
      <c r="G98" s="32">
        <v>7.33</v>
      </c>
      <c r="H98" s="32" t="s">
        <v>863</v>
      </c>
    </row>
    <row r="99" spans="1:8" ht="15" customHeight="1">
      <c r="A99" s="85">
        <v>45254</v>
      </c>
      <c r="B99" s="32" t="s">
        <v>1214</v>
      </c>
      <c r="C99" s="31" t="s">
        <v>1215</v>
      </c>
      <c r="D99" s="31" t="s">
        <v>1216</v>
      </c>
      <c r="E99" s="31" t="s">
        <v>575</v>
      </c>
      <c r="F99" s="86">
        <v>1426956</v>
      </c>
      <c r="G99" s="32">
        <v>3.86</v>
      </c>
      <c r="H99" s="32" t="s">
        <v>863</v>
      </c>
    </row>
    <row r="100" spans="1:8" ht="15" customHeight="1">
      <c r="A100" s="85">
        <v>45254</v>
      </c>
      <c r="B100" s="32" t="s">
        <v>1172</v>
      </c>
      <c r="C100" s="31" t="s">
        <v>1173</v>
      </c>
      <c r="D100" s="31" t="s">
        <v>1174</v>
      </c>
      <c r="E100" s="31" t="s">
        <v>575</v>
      </c>
      <c r="F100" s="86">
        <v>1022166</v>
      </c>
      <c r="G100" s="32">
        <v>30.02</v>
      </c>
      <c r="H100" s="32" t="s">
        <v>863</v>
      </c>
    </row>
    <row r="101" spans="1:8" ht="15" customHeight="1">
      <c r="A101" s="85">
        <v>45254</v>
      </c>
      <c r="B101" s="32" t="s">
        <v>1175</v>
      </c>
      <c r="C101" s="31" t="s">
        <v>1176</v>
      </c>
      <c r="D101" s="31" t="s">
        <v>576</v>
      </c>
      <c r="E101" s="31" t="s">
        <v>575</v>
      </c>
      <c r="F101" s="86">
        <v>5693441</v>
      </c>
      <c r="G101" s="32">
        <v>69.61</v>
      </c>
      <c r="H101" s="32" t="s">
        <v>863</v>
      </c>
    </row>
    <row r="102" spans="1:8" ht="15" customHeight="1">
      <c r="A102" s="85">
        <v>45254</v>
      </c>
      <c r="B102" s="32" t="s">
        <v>1175</v>
      </c>
      <c r="C102" s="31" t="s">
        <v>1176</v>
      </c>
      <c r="D102" s="31" t="s">
        <v>990</v>
      </c>
      <c r="E102" s="31" t="s">
        <v>575</v>
      </c>
      <c r="F102" s="86">
        <v>4636806</v>
      </c>
      <c r="G102" s="32">
        <v>69.37</v>
      </c>
      <c r="H102" s="32" t="s">
        <v>863</v>
      </c>
    </row>
    <row r="103" spans="1:8" ht="15" customHeight="1">
      <c r="A103" s="85">
        <v>45254</v>
      </c>
      <c r="B103" s="32" t="s">
        <v>1177</v>
      </c>
      <c r="C103" s="31" t="s">
        <v>1178</v>
      </c>
      <c r="D103" s="31" t="s">
        <v>1096</v>
      </c>
      <c r="E103" s="31" t="s">
        <v>575</v>
      </c>
      <c r="F103" s="86">
        <v>519204</v>
      </c>
      <c r="G103" s="32">
        <v>22.26</v>
      </c>
      <c r="H103" s="32" t="s">
        <v>863</v>
      </c>
    </row>
    <row r="104" spans="1:8" ht="15" customHeight="1">
      <c r="A104" s="85">
        <v>45254</v>
      </c>
      <c r="B104" s="32" t="s">
        <v>1179</v>
      </c>
      <c r="C104" s="31" t="s">
        <v>1180</v>
      </c>
      <c r="D104" s="31" t="s">
        <v>576</v>
      </c>
      <c r="E104" s="31" t="s">
        <v>575</v>
      </c>
      <c r="F104" s="86">
        <v>840558</v>
      </c>
      <c r="G104" s="32">
        <v>355.74</v>
      </c>
      <c r="H104" s="32" t="s">
        <v>863</v>
      </c>
    </row>
    <row r="105" spans="1:8" ht="15" customHeight="1">
      <c r="A105" s="85">
        <v>45254</v>
      </c>
      <c r="B105" s="32" t="s">
        <v>1181</v>
      </c>
      <c r="C105" s="31" t="s">
        <v>1182</v>
      </c>
      <c r="D105" s="31" t="s">
        <v>576</v>
      </c>
      <c r="E105" s="31" t="s">
        <v>575</v>
      </c>
      <c r="F105" s="86">
        <v>488511</v>
      </c>
      <c r="G105" s="32">
        <v>202.02</v>
      </c>
      <c r="H105" s="32" t="s">
        <v>863</v>
      </c>
    </row>
    <row r="106" spans="1:8" ht="15" customHeight="1">
      <c r="A106" s="85">
        <v>45254</v>
      </c>
      <c r="B106" s="32" t="s">
        <v>1183</v>
      </c>
      <c r="C106" s="31" t="s">
        <v>1184</v>
      </c>
      <c r="D106" s="31" t="s">
        <v>1217</v>
      </c>
      <c r="E106" s="31" t="s">
        <v>575</v>
      </c>
      <c r="F106" s="86">
        <v>2148163</v>
      </c>
      <c r="G106" s="32">
        <v>39.049999999999997</v>
      </c>
      <c r="H106" s="32" t="s">
        <v>863</v>
      </c>
    </row>
    <row r="107" spans="1:8" ht="15" customHeight="1">
      <c r="A107" s="85">
        <v>45254</v>
      </c>
      <c r="B107" s="32" t="s">
        <v>1186</v>
      </c>
      <c r="C107" s="31" t="s">
        <v>1187</v>
      </c>
      <c r="D107" s="31" t="s">
        <v>1188</v>
      </c>
      <c r="E107" s="31" t="s">
        <v>575</v>
      </c>
      <c r="F107" s="86">
        <v>112511</v>
      </c>
      <c r="G107" s="32">
        <v>13.21</v>
      </c>
      <c r="H107" s="32" t="s">
        <v>863</v>
      </c>
    </row>
    <row r="108" spans="1:8" ht="15" customHeight="1">
      <c r="A108" s="85">
        <v>45254</v>
      </c>
      <c r="B108" s="32" t="s">
        <v>1189</v>
      </c>
      <c r="C108" s="31" t="s">
        <v>1190</v>
      </c>
      <c r="D108" s="31" t="s">
        <v>576</v>
      </c>
      <c r="E108" s="31" t="s">
        <v>575</v>
      </c>
      <c r="F108" s="86">
        <v>2638644</v>
      </c>
      <c r="G108" s="32">
        <v>468.06</v>
      </c>
      <c r="H108" s="32" t="s">
        <v>863</v>
      </c>
    </row>
    <row r="109" spans="1:8" ht="15" customHeight="1">
      <c r="A109" s="85">
        <v>45254</v>
      </c>
      <c r="B109" s="32" t="s">
        <v>1191</v>
      </c>
      <c r="C109" s="31" t="s">
        <v>1192</v>
      </c>
      <c r="D109" s="31" t="s">
        <v>576</v>
      </c>
      <c r="E109" s="31" t="s">
        <v>575</v>
      </c>
      <c r="F109" s="86">
        <v>128196</v>
      </c>
      <c r="G109" s="32">
        <v>122.09</v>
      </c>
      <c r="H109" s="32" t="s">
        <v>863</v>
      </c>
    </row>
    <row r="110" spans="1:8" ht="15" customHeight="1">
      <c r="A110" s="85">
        <v>45254</v>
      </c>
      <c r="B110" s="32" t="s">
        <v>1195</v>
      </c>
      <c r="C110" s="31" t="s">
        <v>1196</v>
      </c>
      <c r="D110" s="31" t="s">
        <v>1197</v>
      </c>
      <c r="E110" s="31" t="s">
        <v>575</v>
      </c>
      <c r="F110" s="86">
        <v>115140</v>
      </c>
      <c r="G110" s="32">
        <v>77.87</v>
      </c>
      <c r="H110" s="32" t="s">
        <v>863</v>
      </c>
    </row>
    <row r="111" spans="1:8" ht="15" customHeight="1">
      <c r="A111" s="85">
        <v>45254</v>
      </c>
      <c r="B111" s="32" t="s">
        <v>1218</v>
      </c>
      <c r="C111" s="31" t="s">
        <v>1219</v>
      </c>
      <c r="D111" s="31" t="s">
        <v>1119</v>
      </c>
      <c r="E111" s="31" t="s">
        <v>575</v>
      </c>
      <c r="F111" s="86">
        <v>144000</v>
      </c>
      <c r="G111" s="32">
        <v>16.170000000000002</v>
      </c>
      <c r="H111" s="32" t="s">
        <v>863</v>
      </c>
    </row>
    <row r="112" spans="1:8" ht="15" customHeight="1">
      <c r="A112" s="85">
        <v>45254</v>
      </c>
      <c r="B112" s="32" t="s">
        <v>986</v>
      </c>
      <c r="C112" s="31" t="s">
        <v>987</v>
      </c>
      <c r="D112" s="31" t="s">
        <v>988</v>
      </c>
      <c r="E112" s="31" t="s">
        <v>575</v>
      </c>
      <c r="F112" s="86">
        <v>287399</v>
      </c>
      <c r="G112" s="32">
        <v>16.399999999999999</v>
      </c>
      <c r="H112" s="32" t="s">
        <v>863</v>
      </c>
    </row>
    <row r="113" spans="1:8" ht="15" customHeight="1">
      <c r="A113" s="85">
        <v>45254</v>
      </c>
      <c r="B113" s="32" t="s">
        <v>986</v>
      </c>
      <c r="C113" s="31" t="s">
        <v>987</v>
      </c>
      <c r="D113" s="31" t="s">
        <v>990</v>
      </c>
      <c r="E113" s="31" t="s">
        <v>575</v>
      </c>
      <c r="F113" s="86">
        <v>214766</v>
      </c>
      <c r="G113" s="32">
        <v>16.329999999999998</v>
      </c>
      <c r="H113" s="32" t="s">
        <v>863</v>
      </c>
    </row>
    <row r="114" spans="1:8" ht="15" customHeight="1">
      <c r="A114" s="85">
        <v>45254</v>
      </c>
      <c r="B114" s="32" t="s">
        <v>986</v>
      </c>
      <c r="C114" s="31" t="s">
        <v>987</v>
      </c>
      <c r="D114" s="31" t="s">
        <v>989</v>
      </c>
      <c r="E114" s="31" t="s">
        <v>575</v>
      </c>
      <c r="F114" s="86">
        <v>392382</v>
      </c>
      <c r="G114" s="32">
        <v>16.36</v>
      </c>
      <c r="H114" s="32" t="s">
        <v>863</v>
      </c>
    </row>
    <row r="115" spans="1:8" ht="15" customHeight="1">
      <c r="A115" s="85">
        <v>45254</v>
      </c>
      <c r="B115" s="32" t="s">
        <v>1198</v>
      </c>
      <c r="C115" s="31" t="s">
        <v>1199</v>
      </c>
      <c r="D115" s="31" t="s">
        <v>1201</v>
      </c>
      <c r="E115" s="31" t="s">
        <v>575</v>
      </c>
      <c r="F115" s="86">
        <v>74466</v>
      </c>
      <c r="G115" s="32">
        <v>160.25</v>
      </c>
      <c r="H115" s="32" t="s">
        <v>863</v>
      </c>
    </row>
    <row r="116" spans="1:8" ht="15" customHeight="1">
      <c r="A116" s="85">
        <v>45254</v>
      </c>
      <c r="B116" s="32" t="s">
        <v>1198</v>
      </c>
      <c r="C116" s="31" t="s">
        <v>1199</v>
      </c>
      <c r="D116" s="31" t="s">
        <v>1200</v>
      </c>
      <c r="E116" s="31" t="s">
        <v>575</v>
      </c>
      <c r="F116" s="86">
        <v>210029</v>
      </c>
      <c r="G116" s="32">
        <v>166.35</v>
      </c>
      <c r="H116" s="32" t="s">
        <v>863</v>
      </c>
    </row>
    <row r="117" spans="1:8" ht="15" customHeight="1">
      <c r="A117" s="85">
        <v>45254</v>
      </c>
      <c r="B117" s="32" t="s">
        <v>1202</v>
      </c>
      <c r="C117" s="31" t="s">
        <v>1203</v>
      </c>
      <c r="D117" s="31" t="s">
        <v>990</v>
      </c>
      <c r="E117" s="31" t="s">
        <v>575</v>
      </c>
      <c r="F117" s="86">
        <v>2816471</v>
      </c>
      <c r="G117" s="32">
        <v>45.8</v>
      </c>
      <c r="H117" s="32" t="s">
        <v>863</v>
      </c>
    </row>
    <row r="118" spans="1:8" ht="15" customHeight="1">
      <c r="A118" s="85">
        <v>45254</v>
      </c>
      <c r="B118" s="32" t="s">
        <v>1204</v>
      </c>
      <c r="C118" s="31" t="s">
        <v>1205</v>
      </c>
      <c r="D118" s="31" t="s">
        <v>576</v>
      </c>
      <c r="E118" s="31" t="s">
        <v>575</v>
      </c>
      <c r="F118" s="86">
        <v>960246</v>
      </c>
      <c r="G118" s="32">
        <v>80.27</v>
      </c>
      <c r="H118" s="32" t="s">
        <v>863</v>
      </c>
    </row>
    <row r="119" spans="1:8" ht="15" customHeight="1">
      <c r="A119" s="85">
        <v>45254</v>
      </c>
      <c r="B119" s="32" t="s">
        <v>1135</v>
      </c>
      <c r="C119" s="31" t="s">
        <v>1206</v>
      </c>
      <c r="D119" s="31" t="s">
        <v>1207</v>
      </c>
      <c r="E119" s="31" t="s">
        <v>575</v>
      </c>
      <c r="F119" s="86">
        <v>132</v>
      </c>
      <c r="G119" s="32">
        <v>21.3</v>
      </c>
      <c r="H119" s="32" t="s">
        <v>863</v>
      </c>
    </row>
    <row r="120" spans="1:8" ht="15" customHeight="1">
      <c r="A120" s="85">
        <v>45254</v>
      </c>
      <c r="B120" s="32" t="s">
        <v>290</v>
      </c>
      <c r="C120" s="31" t="s">
        <v>1209</v>
      </c>
      <c r="D120" s="31" t="s">
        <v>1220</v>
      </c>
      <c r="E120" s="31" t="s">
        <v>575</v>
      </c>
      <c r="F120" s="86">
        <v>15623529</v>
      </c>
      <c r="G120" s="32">
        <v>877.29</v>
      </c>
      <c r="H120" s="32" t="s">
        <v>863</v>
      </c>
    </row>
    <row r="121" spans="1:8" ht="15" customHeight="1">
      <c r="A121" s="85">
        <v>45254</v>
      </c>
      <c r="B121" s="32" t="s">
        <v>1212</v>
      </c>
      <c r="C121" s="31" t="s">
        <v>1213</v>
      </c>
      <c r="D121" s="31" t="s">
        <v>576</v>
      </c>
      <c r="E121" s="31" t="s">
        <v>575</v>
      </c>
      <c r="F121" s="86">
        <v>297305</v>
      </c>
      <c r="G121" s="32">
        <v>396.58</v>
      </c>
      <c r="H121" s="32" t="s">
        <v>863</v>
      </c>
    </row>
    <row r="122" spans="1:8" ht="15" customHeight="1">
      <c r="A122" s="85">
        <v>45254</v>
      </c>
      <c r="B122" s="32" t="s">
        <v>1221</v>
      </c>
      <c r="C122" s="31" t="s">
        <v>1222</v>
      </c>
      <c r="D122" s="31" t="s">
        <v>1142</v>
      </c>
      <c r="E122" s="31" t="s">
        <v>575</v>
      </c>
      <c r="F122" s="86">
        <v>9385452</v>
      </c>
      <c r="G122" s="32">
        <v>20.71</v>
      </c>
      <c r="H122" s="32" t="s">
        <v>863</v>
      </c>
    </row>
    <row r="123" spans="1:8" ht="15" customHeight="1">
      <c r="A123" s="85"/>
      <c r="B123" s="32"/>
      <c r="C123" s="31"/>
      <c r="D123" s="31"/>
      <c r="E123" s="31"/>
      <c r="F123" s="86"/>
      <c r="G123" s="32"/>
      <c r="H123" s="32"/>
    </row>
    <row r="124" spans="1:8" ht="15" customHeight="1">
      <c r="A124" s="85"/>
      <c r="B124" s="32"/>
      <c r="C124" s="31"/>
      <c r="D124" s="31"/>
      <c r="E124" s="31"/>
      <c r="F124" s="86"/>
      <c r="G124" s="32"/>
      <c r="H124" s="32"/>
    </row>
    <row r="125" spans="1:8" ht="15" customHeight="1">
      <c r="A125" s="85"/>
      <c r="B125" s="32"/>
      <c r="C125" s="31"/>
      <c r="D125" s="31"/>
      <c r="E125" s="31"/>
      <c r="F125" s="86"/>
      <c r="G125" s="32"/>
      <c r="H125" s="32"/>
    </row>
    <row r="126" spans="1:8" ht="15" customHeight="1">
      <c r="A126" s="85"/>
      <c r="B126" s="32"/>
      <c r="C126" s="31"/>
      <c r="D126" s="31"/>
      <c r="E126" s="31"/>
      <c r="F126" s="86"/>
      <c r="G126" s="32"/>
      <c r="H126" s="32"/>
    </row>
    <row r="127" spans="1:8" ht="15" customHeight="1">
      <c r="A127" s="85"/>
      <c r="B127" s="32"/>
      <c r="C127" s="31"/>
      <c r="D127" s="31"/>
      <c r="E127" s="31"/>
      <c r="F127" s="86"/>
      <c r="G127" s="32"/>
      <c r="H127" s="32"/>
    </row>
    <row r="128" spans="1:8" ht="15" customHeight="1">
      <c r="A128" s="85"/>
      <c r="B128" s="32"/>
      <c r="C128" s="31"/>
      <c r="D128" s="31"/>
      <c r="E128" s="31"/>
      <c r="F128" s="86"/>
      <c r="G128" s="32"/>
      <c r="H128" s="32"/>
    </row>
    <row r="129" spans="1:8" ht="15" customHeight="1">
      <c r="A129" s="85"/>
      <c r="B129" s="32"/>
      <c r="C129" s="31"/>
      <c r="D129" s="31"/>
      <c r="E129" s="31"/>
      <c r="F129" s="86"/>
      <c r="G129" s="32"/>
      <c r="H129" s="32"/>
    </row>
    <row r="130" spans="1:8" ht="15" customHeight="1">
      <c r="A130" s="85"/>
      <c r="B130" s="32"/>
      <c r="C130" s="31"/>
      <c r="D130" s="31"/>
      <c r="E130" s="31"/>
      <c r="F130" s="86"/>
      <c r="G130" s="32"/>
      <c r="H130" s="32"/>
    </row>
    <row r="131" spans="1:8" ht="15" customHeight="1">
      <c r="A131" s="85"/>
      <c r="B131" s="32"/>
      <c r="C131" s="31"/>
      <c r="D131" s="31"/>
      <c r="E131" s="31"/>
      <c r="F131" s="86"/>
      <c r="G131" s="32"/>
      <c r="H131" s="32"/>
    </row>
    <row r="132" spans="1:8" ht="15" customHeight="1">
      <c r="A132" s="85"/>
      <c r="B132" s="32"/>
      <c r="C132" s="31"/>
      <c r="D132" s="31"/>
      <c r="E132" s="31"/>
      <c r="F132" s="86"/>
      <c r="G132" s="32"/>
      <c r="H132" s="32"/>
    </row>
    <row r="133" spans="1:8" ht="15" customHeight="1">
      <c r="A133" s="85"/>
      <c r="B133" s="32"/>
      <c r="C133" s="31"/>
      <c r="D133" s="31"/>
      <c r="E133" s="31"/>
      <c r="F133" s="86"/>
      <c r="G133" s="32"/>
      <c r="H133" s="32"/>
    </row>
    <row r="134" spans="1:8" ht="15" customHeight="1">
      <c r="A134" s="85"/>
      <c r="B134" s="32"/>
      <c r="C134" s="31"/>
      <c r="D134" s="31"/>
      <c r="E134" s="31"/>
      <c r="F134" s="86"/>
      <c r="G134" s="32"/>
      <c r="H134" s="32"/>
    </row>
    <row r="135" spans="1:8" ht="15" customHeight="1">
      <c r="A135" s="85"/>
      <c r="B135" s="32"/>
      <c r="C135" s="31"/>
      <c r="D135" s="31"/>
      <c r="E135" s="31"/>
      <c r="F135" s="86"/>
      <c r="G135" s="32"/>
      <c r="H135" s="32"/>
    </row>
    <row r="136" spans="1:8" ht="15" customHeight="1">
      <c r="A136" s="85"/>
      <c r="B136" s="32"/>
      <c r="C136" s="31"/>
      <c r="D136" s="31"/>
      <c r="E136" s="31"/>
      <c r="F136" s="86"/>
      <c r="G136" s="32"/>
      <c r="H136" s="32"/>
    </row>
    <row r="137" spans="1:8" ht="15" customHeight="1">
      <c r="A137" s="85"/>
      <c r="B137" s="32"/>
      <c r="C137" s="31"/>
      <c r="D137" s="31"/>
      <c r="E137" s="31"/>
      <c r="F137" s="86"/>
      <c r="G137" s="32"/>
      <c r="H137" s="32"/>
    </row>
    <row r="138" spans="1:8" ht="15" customHeight="1">
      <c r="A138" s="85"/>
      <c r="B138" s="32"/>
      <c r="C138" s="31"/>
      <c r="D138" s="31"/>
      <c r="E138" s="31"/>
      <c r="F138" s="86"/>
      <c r="G138" s="32"/>
      <c r="H138" s="32"/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520"/>
  <sheetViews>
    <sheetView zoomScale="80" zoomScaleNormal="80" workbookViewId="0">
      <selection activeCell="F23" sqref="F2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45258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891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22">
        <v>1</v>
      </c>
      <c r="B10" s="323">
        <v>45181</v>
      </c>
      <c r="C10" s="324"/>
      <c r="D10" s="325" t="s">
        <v>899</v>
      </c>
      <c r="E10" s="326" t="s">
        <v>984</v>
      </c>
      <c r="F10" s="223">
        <v>634.20000000000005</v>
      </c>
      <c r="G10" s="218">
        <v>603.20000000000005</v>
      </c>
      <c r="H10" s="223">
        <v>669</v>
      </c>
      <c r="I10" s="223" t="s">
        <v>874</v>
      </c>
      <c r="J10" s="327" t="s">
        <v>1103</v>
      </c>
      <c r="K10" s="327">
        <f t="shared" ref="K10" si="0">H10-F10</f>
        <v>34.799999999999955</v>
      </c>
      <c r="L10" s="328">
        <f>(F10*-0.3)/100</f>
        <v>-1.9026000000000003</v>
      </c>
      <c r="M10" s="329">
        <f t="shared" ref="M10" si="1">(K10+L10)/F10</f>
        <v>5.1872280037842874E-2</v>
      </c>
      <c r="N10" s="327" t="s">
        <v>594</v>
      </c>
      <c r="O10" s="330">
        <v>45253</v>
      </c>
      <c r="P10" s="331"/>
      <c r="Q10" s="286">
        <v>45219</v>
      </c>
      <c r="S10" s="37" t="s">
        <v>593</v>
      </c>
    </row>
    <row r="11" spans="1:27" ht="15" customHeight="1">
      <c r="A11" s="225">
        <v>2</v>
      </c>
      <c r="B11" s="221">
        <v>45189</v>
      </c>
      <c r="C11" s="226"/>
      <c r="D11" s="230" t="s">
        <v>211</v>
      </c>
      <c r="E11" s="227" t="s">
        <v>591</v>
      </c>
      <c r="F11" s="220" t="s">
        <v>877</v>
      </c>
      <c r="G11" s="222">
        <v>2235</v>
      </c>
      <c r="H11" s="220"/>
      <c r="I11" s="220" t="s">
        <v>878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2393.9</v>
      </c>
      <c r="Q11" s="286">
        <v>45203</v>
      </c>
      <c r="S11" s="37" t="s">
        <v>593</v>
      </c>
    </row>
    <row r="12" spans="1:27" ht="15" customHeight="1">
      <c r="A12" s="225">
        <v>3</v>
      </c>
      <c r="B12" s="221">
        <v>45190</v>
      </c>
      <c r="C12" s="226"/>
      <c r="D12" s="230" t="s">
        <v>547</v>
      </c>
      <c r="E12" s="227" t="s">
        <v>591</v>
      </c>
      <c r="F12" s="220" t="s">
        <v>879</v>
      </c>
      <c r="G12" s="222">
        <v>276</v>
      </c>
      <c r="H12" s="220"/>
      <c r="I12" s="220" t="s">
        <v>880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287.10000000000002</v>
      </c>
      <c r="Q12" s="286">
        <v>45208</v>
      </c>
      <c r="S12" s="37" t="s">
        <v>786</v>
      </c>
    </row>
    <row r="13" spans="1:27" ht="15" customHeight="1">
      <c r="A13" s="288">
        <v>4</v>
      </c>
      <c r="B13" s="279">
        <v>45208</v>
      </c>
      <c r="C13" s="289"/>
      <c r="D13" s="290" t="s">
        <v>228</v>
      </c>
      <c r="E13" s="291" t="s">
        <v>591</v>
      </c>
      <c r="F13" s="234">
        <v>122</v>
      </c>
      <c r="G13" s="234">
        <v>117</v>
      </c>
      <c r="H13" s="234">
        <v>117</v>
      </c>
      <c r="I13" s="234" t="s">
        <v>883</v>
      </c>
      <c r="J13" s="303" t="s">
        <v>909</v>
      </c>
      <c r="K13" s="303">
        <f t="shared" ref="K13" si="2">H13-F13</f>
        <v>-5</v>
      </c>
      <c r="L13" s="304">
        <f>(F13*-0.3)/100</f>
        <v>-0.36599999999999999</v>
      </c>
      <c r="M13" s="305">
        <f t="shared" ref="M13" si="3">(K13+L13)/F13</f>
        <v>-4.3983606557377049E-2</v>
      </c>
      <c r="N13" s="303" t="s">
        <v>604</v>
      </c>
      <c r="O13" s="306">
        <v>45231</v>
      </c>
      <c r="P13" s="292"/>
      <c r="Q13" s="286">
        <v>45222</v>
      </c>
      <c r="S13" s="37" t="s">
        <v>593</v>
      </c>
    </row>
    <row r="14" spans="1:27" ht="15" customHeight="1">
      <c r="A14" s="225">
        <v>5</v>
      </c>
      <c r="B14" s="221">
        <v>45212</v>
      </c>
      <c r="C14" s="226"/>
      <c r="D14" s="230" t="s">
        <v>229</v>
      </c>
      <c r="E14" s="227" t="s">
        <v>984</v>
      </c>
      <c r="F14" s="220" t="s">
        <v>985</v>
      </c>
      <c r="G14" s="222">
        <v>3321</v>
      </c>
      <c r="H14" s="220"/>
      <c r="I14" s="220" t="s">
        <v>884</v>
      </c>
      <c r="J14" s="222" t="s">
        <v>592</v>
      </c>
      <c r="K14" s="222"/>
      <c r="L14" s="224"/>
      <c r="M14" s="228"/>
      <c r="N14" s="222"/>
      <c r="O14" s="229"/>
      <c r="P14" s="224">
        <f>VLOOKUP(D14,'MidCap Intra'!$B$11:$C$568,2,0)</f>
        <v>3457.1</v>
      </c>
      <c r="Q14" s="286">
        <v>45218</v>
      </c>
      <c r="S14" s="37" t="s">
        <v>593</v>
      </c>
    </row>
    <row r="15" spans="1:27" ht="15" customHeight="1">
      <c r="A15" s="314">
        <v>6</v>
      </c>
      <c r="B15" s="323">
        <v>45218</v>
      </c>
      <c r="C15" s="324"/>
      <c r="D15" s="325" t="s">
        <v>534</v>
      </c>
      <c r="E15" s="326" t="s">
        <v>591</v>
      </c>
      <c r="F15" s="223">
        <v>427</v>
      </c>
      <c r="G15" s="218">
        <v>408</v>
      </c>
      <c r="H15" s="223">
        <v>453</v>
      </c>
      <c r="I15" s="223" t="s">
        <v>889</v>
      </c>
      <c r="J15" s="327" t="s">
        <v>992</v>
      </c>
      <c r="K15" s="327">
        <f t="shared" ref="K15" si="4">H15-F15</f>
        <v>26</v>
      </c>
      <c r="L15" s="328">
        <f>(F15*-0.3)/100</f>
        <v>-1.2809999999999999</v>
      </c>
      <c r="M15" s="329">
        <f t="shared" ref="M15" si="5">(K15+L15)/F15</f>
        <v>5.7889929742388761E-2</v>
      </c>
      <c r="N15" s="327" t="s">
        <v>594</v>
      </c>
      <c r="O15" s="330">
        <v>45245</v>
      </c>
      <c r="P15" s="331"/>
      <c r="Q15" s="286">
        <v>45224</v>
      </c>
      <c r="S15" s="37" t="s">
        <v>593</v>
      </c>
    </row>
    <row r="16" spans="1:27" ht="15" customHeight="1">
      <c r="A16" s="322">
        <v>7</v>
      </c>
      <c r="B16" s="323">
        <v>45219</v>
      </c>
      <c r="C16" s="324"/>
      <c r="D16" s="325" t="s">
        <v>227</v>
      </c>
      <c r="E16" s="326" t="s">
        <v>591</v>
      </c>
      <c r="F16" s="223">
        <v>240.5</v>
      </c>
      <c r="G16" s="218">
        <v>227</v>
      </c>
      <c r="H16" s="223">
        <v>256</v>
      </c>
      <c r="I16" s="223" t="s">
        <v>890</v>
      </c>
      <c r="J16" s="327" t="s">
        <v>947</v>
      </c>
      <c r="K16" s="327">
        <f t="shared" ref="K16" si="6">H16-F16</f>
        <v>15.5</v>
      </c>
      <c r="L16" s="328">
        <f>(F16*-0.3)/100</f>
        <v>-0.72149999999999992</v>
      </c>
      <c r="M16" s="329">
        <f t="shared" ref="M16" si="7">(K16+L16)/F16</f>
        <v>6.1449064449064443E-2</v>
      </c>
      <c r="N16" s="327" t="s">
        <v>594</v>
      </c>
      <c r="O16" s="330">
        <v>45238</v>
      </c>
      <c r="P16" s="331"/>
      <c r="Q16" s="286">
        <v>45224</v>
      </c>
      <c r="S16" s="37" t="s">
        <v>593</v>
      </c>
    </row>
    <row r="17" spans="1:19" ht="15" customHeight="1">
      <c r="A17" s="225">
        <v>8</v>
      </c>
      <c r="B17" s="221">
        <v>45224</v>
      </c>
      <c r="C17" s="226"/>
      <c r="D17" s="230" t="s">
        <v>138</v>
      </c>
      <c r="E17" s="227" t="s">
        <v>591</v>
      </c>
      <c r="F17" s="220" t="s">
        <v>892</v>
      </c>
      <c r="G17" s="222">
        <v>870</v>
      </c>
      <c r="H17" s="220"/>
      <c r="I17" s="220" t="s">
        <v>893</v>
      </c>
      <c r="J17" s="222" t="s">
        <v>592</v>
      </c>
      <c r="K17" s="222"/>
      <c r="L17" s="224"/>
      <c r="M17" s="228"/>
      <c r="N17" s="222"/>
      <c r="O17" s="229"/>
      <c r="P17" s="224">
        <f>VLOOKUP(D17,'MidCap Intra'!$B$11:$C$568,2,0)</f>
        <v>929.4</v>
      </c>
      <c r="Q17" s="286">
        <v>45225</v>
      </c>
      <c r="S17" s="37" t="s">
        <v>593</v>
      </c>
    </row>
    <row r="18" spans="1:19" ht="15" customHeight="1">
      <c r="A18" s="322">
        <v>9</v>
      </c>
      <c r="B18" s="323">
        <v>45231</v>
      </c>
      <c r="C18" s="324"/>
      <c r="D18" s="325" t="s">
        <v>353</v>
      </c>
      <c r="E18" s="326" t="s">
        <v>591</v>
      </c>
      <c r="F18" s="223">
        <v>1060</v>
      </c>
      <c r="G18" s="218">
        <v>990</v>
      </c>
      <c r="H18" s="223">
        <v>1117.5</v>
      </c>
      <c r="I18" s="223" t="s">
        <v>905</v>
      </c>
      <c r="J18" s="327" t="s">
        <v>1024</v>
      </c>
      <c r="K18" s="327">
        <f t="shared" ref="K18" si="8">H18-F18</f>
        <v>57.5</v>
      </c>
      <c r="L18" s="328">
        <f>(F18*-0.3)/100</f>
        <v>-3.18</v>
      </c>
      <c r="M18" s="329">
        <f t="shared" ref="M18" si="9">(K18+L18)/F18</f>
        <v>5.1245283018867924E-2</v>
      </c>
      <c r="N18" s="327" t="s">
        <v>594</v>
      </c>
      <c r="O18" s="330">
        <v>45247</v>
      </c>
      <c r="P18" s="331"/>
      <c r="Q18" s="286"/>
      <c r="S18" s="37" t="s">
        <v>593</v>
      </c>
    </row>
    <row r="19" spans="1:19" ht="15" customHeight="1">
      <c r="A19" s="322">
        <v>10</v>
      </c>
      <c r="B19" s="323">
        <v>45231</v>
      </c>
      <c r="C19" s="324"/>
      <c r="D19" s="325" t="s">
        <v>372</v>
      </c>
      <c r="E19" s="326" t="s">
        <v>591</v>
      </c>
      <c r="F19" s="223">
        <v>222</v>
      </c>
      <c r="G19" s="218">
        <v>204</v>
      </c>
      <c r="H19" s="223">
        <v>237.5</v>
      </c>
      <c r="I19" s="223" t="s">
        <v>888</v>
      </c>
      <c r="J19" s="327" t="s">
        <v>947</v>
      </c>
      <c r="K19" s="327">
        <f t="shared" ref="K19" si="10">H19-F19</f>
        <v>15.5</v>
      </c>
      <c r="L19" s="328">
        <f>(F19*-0.3)/100</f>
        <v>-0.66599999999999993</v>
      </c>
      <c r="M19" s="329">
        <f t="shared" ref="M19" si="11">(K19+L19)/F19</f>
        <v>6.6819819819819812E-2</v>
      </c>
      <c r="N19" s="327" t="s">
        <v>594</v>
      </c>
      <c r="O19" s="330">
        <v>45237</v>
      </c>
      <c r="P19" s="331"/>
      <c r="Q19" s="286"/>
      <c r="S19" s="37" t="s">
        <v>593</v>
      </c>
    </row>
    <row r="20" spans="1:19" ht="15" customHeight="1">
      <c r="A20" s="322">
        <v>11</v>
      </c>
      <c r="B20" s="323">
        <v>45236</v>
      </c>
      <c r="C20" s="324"/>
      <c r="D20" s="325" t="s">
        <v>143</v>
      </c>
      <c r="E20" s="326" t="s">
        <v>591</v>
      </c>
      <c r="F20" s="223">
        <v>82.5</v>
      </c>
      <c r="G20" s="218">
        <v>77</v>
      </c>
      <c r="H20" s="223">
        <v>87.5</v>
      </c>
      <c r="I20" s="223" t="s">
        <v>939</v>
      </c>
      <c r="J20" s="327" t="s">
        <v>1097</v>
      </c>
      <c r="K20" s="327">
        <f t="shared" ref="K20" si="12">H20-F20</f>
        <v>5</v>
      </c>
      <c r="L20" s="328">
        <f>(F20*-0.3)/100</f>
        <v>-0.2475</v>
      </c>
      <c r="M20" s="329">
        <f t="shared" ref="M20" si="13">(K20+L20)/F20</f>
        <v>5.7606060606060612E-2</v>
      </c>
      <c r="N20" s="327" t="s">
        <v>594</v>
      </c>
      <c r="O20" s="330">
        <v>45245</v>
      </c>
      <c r="P20" s="331"/>
      <c r="Q20" s="286"/>
      <c r="S20" s="37" t="s">
        <v>593</v>
      </c>
    </row>
    <row r="21" spans="1:19" ht="15" customHeight="1">
      <c r="A21" s="322">
        <v>12</v>
      </c>
      <c r="B21" s="323">
        <v>45236</v>
      </c>
      <c r="C21" s="324"/>
      <c r="D21" s="325" t="s">
        <v>293</v>
      </c>
      <c r="E21" s="326" t="s">
        <v>591</v>
      </c>
      <c r="F21" s="223">
        <v>348.5</v>
      </c>
      <c r="G21" s="218">
        <v>319</v>
      </c>
      <c r="H21" s="223">
        <v>375</v>
      </c>
      <c r="I21" s="223" t="s">
        <v>940</v>
      </c>
      <c r="J21" s="327" t="s">
        <v>954</v>
      </c>
      <c r="K21" s="327">
        <f t="shared" ref="K21" si="14">H21-F21</f>
        <v>26.5</v>
      </c>
      <c r="L21" s="328">
        <f>(F21*-0.3)/100</f>
        <v>-1.0454999999999999</v>
      </c>
      <c r="M21" s="329">
        <f t="shared" ref="M21" si="15">(K21+L21)/F21</f>
        <v>7.3040172166427539E-2</v>
      </c>
      <c r="N21" s="327" t="s">
        <v>594</v>
      </c>
      <c r="O21" s="330">
        <v>45238</v>
      </c>
      <c r="P21" s="331"/>
      <c r="Q21" s="286"/>
      <c r="S21" s="37" t="s">
        <v>593</v>
      </c>
    </row>
    <row r="22" spans="1:19" ht="15" customHeight="1">
      <c r="A22" s="225">
        <v>13</v>
      </c>
      <c r="B22" s="221">
        <v>45236</v>
      </c>
      <c r="C22" s="226"/>
      <c r="D22" s="230" t="s">
        <v>770</v>
      </c>
      <c r="E22" s="227" t="s">
        <v>591</v>
      </c>
      <c r="F22" s="220" t="s">
        <v>941</v>
      </c>
      <c r="G22" s="222">
        <v>177</v>
      </c>
      <c r="H22" s="220"/>
      <c r="I22" s="220" t="s">
        <v>942</v>
      </c>
      <c r="J22" s="222" t="s">
        <v>592</v>
      </c>
      <c r="K22" s="222"/>
      <c r="L22" s="224"/>
      <c r="M22" s="228"/>
      <c r="N22" s="222"/>
      <c r="O22" s="229"/>
      <c r="P22" s="224"/>
      <c r="Q22" s="286"/>
      <c r="S22" s="37" t="s">
        <v>593</v>
      </c>
    </row>
    <row r="23" spans="1:19" ht="15" customHeight="1">
      <c r="A23" s="225">
        <v>14</v>
      </c>
      <c r="B23" s="221">
        <v>45238</v>
      </c>
      <c r="C23" s="226"/>
      <c r="D23" s="230" t="s">
        <v>429</v>
      </c>
      <c r="E23" s="227" t="s">
        <v>1224</v>
      </c>
      <c r="F23" s="398" t="s">
        <v>1223</v>
      </c>
      <c r="G23" s="222">
        <v>102.9</v>
      </c>
      <c r="H23" s="220"/>
      <c r="I23" s="220" t="s">
        <v>959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113.95</v>
      </c>
      <c r="Q23" s="286"/>
      <c r="S23" s="37" t="s">
        <v>593</v>
      </c>
    </row>
    <row r="24" spans="1:19" ht="15" customHeight="1">
      <c r="A24" s="225">
        <v>15</v>
      </c>
      <c r="B24" s="221">
        <v>45247</v>
      </c>
      <c r="C24" s="226"/>
      <c r="D24" s="230" t="s">
        <v>58</v>
      </c>
      <c r="E24" s="227" t="s">
        <v>591</v>
      </c>
      <c r="F24" s="220" t="s">
        <v>1025</v>
      </c>
      <c r="G24" s="222">
        <v>163</v>
      </c>
      <c r="H24" s="220">
        <v>179.5</v>
      </c>
      <c r="I24" s="220" t="s">
        <v>1026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178.15</v>
      </c>
      <c r="Q24" s="286"/>
      <c r="S24" s="37" t="s">
        <v>786</v>
      </c>
    </row>
    <row r="25" spans="1:19" ht="15" customHeight="1">
      <c r="A25" s="225">
        <v>16</v>
      </c>
      <c r="B25" s="221">
        <v>45247</v>
      </c>
      <c r="C25" s="226"/>
      <c r="D25" s="230" t="s">
        <v>54</v>
      </c>
      <c r="E25" s="227" t="s">
        <v>591</v>
      </c>
      <c r="F25" s="220" t="s">
        <v>1029</v>
      </c>
      <c r="G25" s="222">
        <v>390</v>
      </c>
      <c r="H25" s="220"/>
      <c r="I25" s="220" t="s">
        <v>1028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414.3</v>
      </c>
      <c r="Q25" s="286"/>
      <c r="S25" s="37" t="s">
        <v>593</v>
      </c>
    </row>
    <row r="26" spans="1:19" ht="15" customHeight="1">
      <c r="A26" s="225">
        <v>17</v>
      </c>
      <c r="B26" s="221">
        <v>45250</v>
      </c>
      <c r="C26" s="226"/>
      <c r="D26" s="230" t="s">
        <v>300</v>
      </c>
      <c r="E26" s="227" t="s">
        <v>591</v>
      </c>
      <c r="F26" s="220" t="s">
        <v>1041</v>
      </c>
      <c r="G26" s="222">
        <v>34.35</v>
      </c>
      <c r="H26" s="220"/>
      <c r="I26" s="220" t="s">
        <v>1042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36.950000000000003</v>
      </c>
      <c r="Q26" s="286"/>
      <c r="S26" s="37" t="s">
        <v>593</v>
      </c>
    </row>
    <row r="27" spans="1:19" ht="15" customHeight="1">
      <c r="A27" s="225">
        <v>18</v>
      </c>
      <c r="B27" s="221">
        <v>45250</v>
      </c>
      <c r="C27" s="226"/>
      <c r="D27" s="230" t="s">
        <v>490</v>
      </c>
      <c r="E27" s="227" t="s">
        <v>591</v>
      </c>
      <c r="F27" s="220" t="s">
        <v>1043</v>
      </c>
      <c r="G27" s="222">
        <v>152</v>
      </c>
      <c r="H27" s="220"/>
      <c r="I27" s="220" t="s">
        <v>1044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167</v>
      </c>
      <c r="Q27" s="286"/>
      <c r="S27" s="37" t="s">
        <v>593</v>
      </c>
    </row>
    <row r="28" spans="1:19" ht="15" customHeight="1">
      <c r="A28" s="322">
        <v>19</v>
      </c>
      <c r="B28" s="323">
        <v>45252</v>
      </c>
      <c r="C28" s="324"/>
      <c r="D28" s="325" t="s">
        <v>371</v>
      </c>
      <c r="E28" s="326" t="s">
        <v>591</v>
      </c>
      <c r="F28" s="223">
        <v>485</v>
      </c>
      <c r="G28" s="218">
        <v>454</v>
      </c>
      <c r="H28" s="223">
        <v>518</v>
      </c>
      <c r="I28" s="223" t="s">
        <v>1066</v>
      </c>
      <c r="J28" s="327" t="s">
        <v>1101</v>
      </c>
      <c r="K28" s="327">
        <f t="shared" ref="K28" si="16">H28-F28</f>
        <v>33</v>
      </c>
      <c r="L28" s="328">
        <f>(F28*-0.3)/100</f>
        <v>-1.4550000000000001</v>
      </c>
      <c r="M28" s="329">
        <f t="shared" ref="M28" si="17">(K28+L28)/F28</f>
        <v>6.5041237113402067E-2</v>
      </c>
      <c r="N28" s="327" t="s">
        <v>594</v>
      </c>
      <c r="O28" s="330">
        <v>45253</v>
      </c>
      <c r="P28" s="331"/>
      <c r="Q28" s="286">
        <v>45252</v>
      </c>
      <c r="S28" s="37" t="s">
        <v>593</v>
      </c>
    </row>
    <row r="29" spans="1:19" ht="15" customHeight="1">
      <c r="A29" s="225">
        <v>20</v>
      </c>
      <c r="B29" s="221">
        <v>45252</v>
      </c>
      <c r="C29" s="226"/>
      <c r="D29" s="230" t="s">
        <v>507</v>
      </c>
      <c r="E29" s="227" t="s">
        <v>591</v>
      </c>
      <c r="F29" s="220" t="s">
        <v>1078</v>
      </c>
      <c r="G29" s="222">
        <v>2540</v>
      </c>
      <c r="H29" s="220"/>
      <c r="I29" s="220" t="s">
        <v>1079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2794.95</v>
      </c>
      <c r="Q29" s="286"/>
      <c r="S29" s="37" t="s">
        <v>593</v>
      </c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76"/>
      <c r="Q30" s="286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86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9"/>
      <c r="B38" s="239"/>
      <c r="C38" s="239"/>
      <c r="D38" s="239"/>
      <c r="E38" s="240"/>
      <c r="F38" s="240"/>
      <c r="G38" s="240"/>
      <c r="H38" s="240"/>
      <c r="I38" s="240"/>
      <c r="J38" s="241"/>
      <c r="K38" s="242"/>
      <c r="L38" s="242"/>
      <c r="M38" s="240"/>
      <c r="N38" s="243"/>
      <c r="O38" s="244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606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607</v>
      </c>
      <c r="L41" s="97" t="s">
        <v>586</v>
      </c>
      <c r="M41" s="139" t="s">
        <v>608</v>
      </c>
      <c r="N41" s="95" t="s">
        <v>609</v>
      </c>
      <c r="O41" s="94" t="s">
        <v>588</v>
      </c>
      <c r="P41" s="96" t="s">
        <v>589</v>
      </c>
      <c r="Q41" s="297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78">
        <v>1</v>
      </c>
      <c r="B42" s="279">
        <v>45229</v>
      </c>
      <c r="C42" s="280"/>
      <c r="D42" s="280" t="s">
        <v>896</v>
      </c>
      <c r="E42" s="278" t="s">
        <v>603</v>
      </c>
      <c r="F42" s="278">
        <v>22625</v>
      </c>
      <c r="G42" s="294">
        <v>22350</v>
      </c>
      <c r="H42" s="234">
        <v>22350</v>
      </c>
      <c r="I42" s="235" t="s">
        <v>902</v>
      </c>
      <c r="J42" s="295" t="s">
        <v>911</v>
      </c>
      <c r="K42" s="281">
        <f t="shared" ref="K42" si="18">H42-F42</f>
        <v>-275</v>
      </c>
      <c r="L42" s="282">
        <f t="shared" ref="L42" si="19">(H42*N42)*0.03%</f>
        <v>268.2</v>
      </c>
      <c r="M42" s="283">
        <f t="shared" ref="M42" si="20">(K42*N42)-L42</f>
        <v>-11268.2</v>
      </c>
      <c r="N42" s="281">
        <v>40</v>
      </c>
      <c r="O42" s="284" t="s">
        <v>604</v>
      </c>
      <c r="P42" s="279">
        <v>45231</v>
      </c>
      <c r="Q42" s="277"/>
      <c r="R42" s="140"/>
      <c r="S42" s="55" t="s">
        <v>605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5" customHeight="1">
      <c r="A43" s="421">
        <v>2</v>
      </c>
      <c r="B43" s="423">
        <v>45230</v>
      </c>
      <c r="C43" s="254"/>
      <c r="D43" s="254" t="s">
        <v>894</v>
      </c>
      <c r="E43" s="223" t="s">
        <v>603</v>
      </c>
      <c r="F43" s="223">
        <v>17.5</v>
      </c>
      <c r="G43" s="223"/>
      <c r="H43" s="223">
        <v>26.5</v>
      </c>
      <c r="I43" s="218"/>
      <c r="J43" s="446" t="s">
        <v>929</v>
      </c>
      <c r="K43" s="236">
        <f>H43-F43</f>
        <v>9</v>
      </c>
      <c r="L43" s="313">
        <f>(H43*N43)*0.03%</f>
        <v>11.328749999999999</v>
      </c>
      <c r="M43" s="439">
        <v>8890</v>
      </c>
      <c r="N43" s="456">
        <v>1425</v>
      </c>
      <c r="O43" s="448" t="s">
        <v>594</v>
      </c>
      <c r="P43" s="437">
        <v>45233</v>
      </c>
      <c r="Q43" s="277"/>
      <c r="R43" s="141"/>
      <c r="S43" s="55" t="s">
        <v>593</v>
      </c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</row>
    <row r="44" spans="1:39" ht="15" customHeight="1">
      <c r="A44" s="422"/>
      <c r="B44" s="424"/>
      <c r="C44" s="254"/>
      <c r="D44" s="254" t="s">
        <v>895</v>
      </c>
      <c r="E44" s="223" t="s">
        <v>881</v>
      </c>
      <c r="F44" s="317" t="s">
        <v>919</v>
      </c>
      <c r="G44" s="223"/>
      <c r="H44" s="223">
        <v>11.25</v>
      </c>
      <c r="I44" s="218"/>
      <c r="J44" s="447"/>
      <c r="K44" s="318">
        <f>F44-H44</f>
        <v>-2.75</v>
      </c>
      <c r="L44" s="313">
        <f>(H44*N44)*0.03%</f>
        <v>0</v>
      </c>
      <c r="M44" s="444"/>
      <c r="N44" s="457"/>
      <c r="O44" s="445"/>
      <c r="P44" s="438"/>
      <c r="Q44" s="277"/>
      <c r="R44" s="141"/>
      <c r="S44" s="55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</row>
    <row r="45" spans="1:39" ht="12.75" customHeight="1">
      <c r="A45" s="314">
        <v>3</v>
      </c>
      <c r="B45" s="238">
        <v>45232</v>
      </c>
      <c r="C45" s="315"/>
      <c r="D45" s="315" t="s">
        <v>912</v>
      </c>
      <c r="E45" s="314" t="s">
        <v>603</v>
      </c>
      <c r="F45" s="314">
        <v>432</v>
      </c>
      <c r="G45" s="316">
        <v>426</v>
      </c>
      <c r="H45" s="223">
        <v>437.5</v>
      </c>
      <c r="I45" s="218" t="s">
        <v>913</v>
      </c>
      <c r="J45" s="312" t="s">
        <v>930</v>
      </c>
      <c r="K45" s="236">
        <f t="shared" ref="K45" si="21">H45-F45</f>
        <v>5.5</v>
      </c>
      <c r="L45" s="313">
        <f t="shared" ref="L45" si="22">(H45*N45)*0.03%</f>
        <v>209.99999999999997</v>
      </c>
      <c r="M45" s="237">
        <f t="shared" ref="M45" si="23">(K45*N45)-L45</f>
        <v>8590</v>
      </c>
      <c r="N45" s="236">
        <v>1600</v>
      </c>
      <c r="O45" s="102" t="s">
        <v>594</v>
      </c>
      <c r="P45" s="238">
        <v>45236</v>
      </c>
      <c r="Q45" s="277"/>
      <c r="R45" s="140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14">
        <v>4</v>
      </c>
      <c r="B46" s="238">
        <v>45232</v>
      </c>
      <c r="C46" s="315"/>
      <c r="D46" s="315" t="s">
        <v>914</v>
      </c>
      <c r="E46" s="314" t="s">
        <v>603</v>
      </c>
      <c r="F46" s="314">
        <v>920</v>
      </c>
      <c r="G46" s="316">
        <v>909</v>
      </c>
      <c r="H46" s="223">
        <v>929</v>
      </c>
      <c r="I46" s="218" t="s">
        <v>915</v>
      </c>
      <c r="J46" s="312" t="s">
        <v>807</v>
      </c>
      <c r="K46" s="236">
        <f t="shared" ref="K46" si="24">H46-F46</f>
        <v>9</v>
      </c>
      <c r="L46" s="313">
        <f t="shared" ref="L46" si="25">(H46*N46)*0.03%</f>
        <v>264.76499999999999</v>
      </c>
      <c r="M46" s="237">
        <f t="shared" ref="M46" si="26">(K46*N46)-L46</f>
        <v>8285.2350000000006</v>
      </c>
      <c r="N46" s="236">
        <v>950</v>
      </c>
      <c r="O46" s="102" t="s">
        <v>594</v>
      </c>
      <c r="P46" s="238">
        <v>45233</v>
      </c>
      <c r="Q46" s="277"/>
      <c r="R46" s="140"/>
      <c r="S46" s="55" t="s">
        <v>786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4">
        <v>5</v>
      </c>
      <c r="B47" s="238">
        <v>45233</v>
      </c>
      <c r="C47" s="315"/>
      <c r="D47" s="315" t="s">
        <v>922</v>
      </c>
      <c r="E47" s="314" t="s">
        <v>603</v>
      </c>
      <c r="F47" s="314">
        <v>3970</v>
      </c>
      <c r="G47" s="316">
        <v>3915</v>
      </c>
      <c r="H47" s="223">
        <v>4010</v>
      </c>
      <c r="I47" s="218" t="s">
        <v>923</v>
      </c>
      <c r="J47" s="312" t="s">
        <v>635</v>
      </c>
      <c r="K47" s="236">
        <f t="shared" ref="K47" si="27">H47-F47</f>
        <v>40</v>
      </c>
      <c r="L47" s="313">
        <f t="shared" ref="L47" si="28">(H47*N47)*0.03%</f>
        <v>240.59999999999997</v>
      </c>
      <c r="M47" s="237">
        <f t="shared" ref="M47" si="29">(K47*N47)-L47</f>
        <v>7759.4</v>
      </c>
      <c r="N47" s="236">
        <v>200</v>
      </c>
      <c r="O47" s="102" t="s">
        <v>594</v>
      </c>
      <c r="P47" s="238">
        <v>45236</v>
      </c>
      <c r="Q47" s="277"/>
      <c r="R47" s="140"/>
      <c r="S47" s="55" t="s">
        <v>605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4">
        <v>6</v>
      </c>
      <c r="B48" s="238">
        <v>45233</v>
      </c>
      <c r="C48" s="315"/>
      <c r="D48" s="315" t="s">
        <v>924</v>
      </c>
      <c r="E48" s="314" t="s">
        <v>603</v>
      </c>
      <c r="F48" s="314">
        <v>257.25</v>
      </c>
      <c r="G48" s="316">
        <v>254</v>
      </c>
      <c r="H48" s="223">
        <v>260.5</v>
      </c>
      <c r="I48" s="218" t="s">
        <v>925</v>
      </c>
      <c r="J48" s="312" t="s">
        <v>931</v>
      </c>
      <c r="K48" s="236">
        <f t="shared" ref="K48" si="30">H48-F48</f>
        <v>3.25</v>
      </c>
      <c r="L48" s="313">
        <f t="shared" ref="L48" si="31">(H48*N48)*0.03%</f>
        <v>281.33999999999997</v>
      </c>
      <c r="M48" s="237">
        <f t="shared" ref="M48" si="32">(K48*N48)-L48</f>
        <v>11418.66</v>
      </c>
      <c r="N48" s="236">
        <v>3600</v>
      </c>
      <c r="O48" s="102" t="s">
        <v>594</v>
      </c>
      <c r="P48" s="238">
        <v>45236</v>
      </c>
      <c r="Q48" s="277"/>
      <c r="R48" s="140"/>
      <c r="S48" s="55" t="s">
        <v>605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4">
        <v>7</v>
      </c>
      <c r="B49" s="238">
        <v>45236</v>
      </c>
      <c r="C49" s="315"/>
      <c r="D49" s="315" t="s">
        <v>935</v>
      </c>
      <c r="E49" s="314" t="s">
        <v>603</v>
      </c>
      <c r="F49" s="314">
        <v>315</v>
      </c>
      <c r="G49" s="316">
        <v>310</v>
      </c>
      <c r="H49" s="223">
        <v>321</v>
      </c>
      <c r="I49" s="218" t="s">
        <v>936</v>
      </c>
      <c r="J49" s="312" t="s">
        <v>963</v>
      </c>
      <c r="K49" s="236">
        <f t="shared" ref="K49" si="33">H49-F49</f>
        <v>6</v>
      </c>
      <c r="L49" s="313">
        <f t="shared" ref="L49" si="34">(H49*N49)*0.03%</f>
        <v>202.23</v>
      </c>
      <c r="M49" s="237">
        <f t="shared" ref="M49" si="35">(K49*N49)-L49</f>
        <v>12397.77</v>
      </c>
      <c r="N49" s="236">
        <v>2100</v>
      </c>
      <c r="O49" s="102" t="s">
        <v>594</v>
      </c>
      <c r="P49" s="238">
        <v>45239</v>
      </c>
      <c r="Q49" s="277"/>
      <c r="R49" s="140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78">
        <v>8</v>
      </c>
      <c r="B50" s="279">
        <v>45236</v>
      </c>
      <c r="C50" s="280"/>
      <c r="D50" s="280" t="s">
        <v>937</v>
      </c>
      <c r="E50" s="278" t="s">
        <v>603</v>
      </c>
      <c r="F50" s="278">
        <v>5120</v>
      </c>
      <c r="G50" s="294">
        <v>5050</v>
      </c>
      <c r="H50" s="234">
        <v>5050</v>
      </c>
      <c r="I50" s="235" t="s">
        <v>938</v>
      </c>
      <c r="J50" s="295" t="s">
        <v>976</v>
      </c>
      <c r="K50" s="281">
        <f t="shared" ref="K50" si="36">H50-F50</f>
        <v>-70</v>
      </c>
      <c r="L50" s="282">
        <f t="shared" ref="L50" si="37">(H50*N50)*0.03%</f>
        <v>227.24999999999997</v>
      </c>
      <c r="M50" s="283">
        <f t="shared" ref="M50" si="38">(K50*N50)-L50</f>
        <v>-10727.25</v>
      </c>
      <c r="N50" s="281">
        <v>150</v>
      </c>
      <c r="O50" s="284" t="s">
        <v>604</v>
      </c>
      <c r="P50" s="279">
        <v>45243</v>
      </c>
      <c r="Q50" s="277"/>
      <c r="R50" s="140"/>
      <c r="S50" s="55" t="s">
        <v>786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34">
        <v>9</v>
      </c>
      <c r="B51" s="335">
        <v>45237</v>
      </c>
      <c r="C51" s="336"/>
      <c r="D51" s="336" t="s">
        <v>948</v>
      </c>
      <c r="E51" s="334" t="s">
        <v>603</v>
      </c>
      <c r="F51" s="334">
        <v>7605</v>
      </c>
      <c r="G51" s="337">
        <v>7525</v>
      </c>
      <c r="H51" s="338">
        <v>7525</v>
      </c>
      <c r="I51" s="339" t="s">
        <v>949</v>
      </c>
      <c r="J51" s="340" t="s">
        <v>950</v>
      </c>
      <c r="K51" s="341">
        <f t="shared" ref="K51:K53" si="39">H51-F51</f>
        <v>-80</v>
      </c>
      <c r="L51" s="342">
        <f t="shared" ref="L51:L53" si="40">(H51*N51)*0.03%</f>
        <v>282.1875</v>
      </c>
      <c r="M51" s="343">
        <f t="shared" ref="M51:M53" si="41">(K51*N51)-L51</f>
        <v>-10282.1875</v>
      </c>
      <c r="N51" s="341">
        <v>125</v>
      </c>
      <c r="O51" s="344" t="s">
        <v>604</v>
      </c>
      <c r="P51" s="335">
        <v>45237</v>
      </c>
      <c r="Q51" s="277"/>
      <c r="R51" s="140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45">
        <v>10</v>
      </c>
      <c r="B52" s="346">
        <v>45238</v>
      </c>
      <c r="C52" s="347"/>
      <c r="D52" s="347" t="s">
        <v>957</v>
      </c>
      <c r="E52" s="345" t="s">
        <v>603</v>
      </c>
      <c r="F52" s="345">
        <v>360.5</v>
      </c>
      <c r="G52" s="345">
        <v>356</v>
      </c>
      <c r="H52" s="345">
        <v>361.5</v>
      </c>
      <c r="I52" s="345" t="s">
        <v>958</v>
      </c>
      <c r="J52" s="348" t="s">
        <v>808</v>
      </c>
      <c r="K52" s="349">
        <f t="shared" si="39"/>
        <v>1</v>
      </c>
      <c r="L52" s="350">
        <f t="shared" si="40"/>
        <v>216.89999999999998</v>
      </c>
      <c r="M52" s="351">
        <f t="shared" si="41"/>
        <v>1783.1</v>
      </c>
      <c r="N52" s="349">
        <v>2000</v>
      </c>
      <c r="O52" s="348" t="s">
        <v>612</v>
      </c>
      <c r="P52" s="346">
        <v>45239</v>
      </c>
      <c r="Q52" s="277"/>
      <c r="R52" s="140"/>
      <c r="S52" s="55" t="s">
        <v>605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99">
        <v>11</v>
      </c>
      <c r="B53" s="357">
        <v>45239</v>
      </c>
      <c r="C53" s="358"/>
      <c r="D53" s="358" t="s">
        <v>964</v>
      </c>
      <c r="E53" s="299" t="s">
        <v>603</v>
      </c>
      <c r="F53" s="299">
        <v>1755</v>
      </c>
      <c r="G53" s="299">
        <v>1720</v>
      </c>
      <c r="H53" s="299">
        <v>1785</v>
      </c>
      <c r="I53" s="359" t="s">
        <v>965</v>
      </c>
      <c r="J53" s="312" t="s">
        <v>815</v>
      </c>
      <c r="K53" s="236">
        <f t="shared" si="39"/>
        <v>30</v>
      </c>
      <c r="L53" s="313">
        <f t="shared" si="40"/>
        <v>160.64999999999998</v>
      </c>
      <c r="M53" s="237">
        <f t="shared" si="41"/>
        <v>8839.35</v>
      </c>
      <c r="N53" s="236">
        <v>300</v>
      </c>
      <c r="O53" s="102" t="s">
        <v>594</v>
      </c>
      <c r="P53" s="238">
        <v>45242</v>
      </c>
      <c r="Q53" s="277"/>
      <c r="R53" s="140"/>
      <c r="S53" s="55" t="s">
        <v>593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52">
        <v>12</v>
      </c>
      <c r="B54" s="353">
        <v>45239</v>
      </c>
      <c r="C54" s="354"/>
      <c r="D54" s="354" t="s">
        <v>966</v>
      </c>
      <c r="E54" s="352" t="s">
        <v>603</v>
      </c>
      <c r="F54" s="352">
        <v>1219</v>
      </c>
      <c r="G54" s="355">
        <v>1207</v>
      </c>
      <c r="H54" s="307">
        <v>1207</v>
      </c>
      <c r="I54" s="356" t="s">
        <v>967</v>
      </c>
      <c r="J54" s="295" t="s">
        <v>975</v>
      </c>
      <c r="K54" s="281">
        <f>H54-F54</f>
        <v>-12</v>
      </c>
      <c r="L54" s="282">
        <f t="shared" ref="L54" si="42">(H54*N54)*0.03%</f>
        <v>307.78499999999997</v>
      </c>
      <c r="M54" s="283">
        <f t="shared" ref="M54" si="43">(K54*N54)-L54</f>
        <v>-10507.785</v>
      </c>
      <c r="N54" s="281">
        <v>850</v>
      </c>
      <c r="O54" s="344" t="s">
        <v>604</v>
      </c>
      <c r="P54" s="279">
        <v>45240</v>
      </c>
      <c r="Q54" s="277"/>
      <c r="R54" s="140"/>
      <c r="S54" s="55" t="s">
        <v>605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14">
        <v>13</v>
      </c>
      <c r="B55" s="238">
        <v>45239</v>
      </c>
      <c r="C55" s="315"/>
      <c r="D55" s="315" t="s">
        <v>968</v>
      </c>
      <c r="E55" s="314" t="s">
        <v>881</v>
      </c>
      <c r="F55" s="314">
        <v>201</v>
      </c>
      <c r="G55" s="316">
        <v>204</v>
      </c>
      <c r="H55" s="223">
        <v>193.5</v>
      </c>
      <c r="I55" s="218" t="s">
        <v>969</v>
      </c>
      <c r="J55" s="312" t="s">
        <v>971</v>
      </c>
      <c r="K55" s="236">
        <f>F55-H55</f>
        <v>7.5</v>
      </c>
      <c r="L55" s="313">
        <f t="shared" ref="L55:L70" si="44">(H55*N55)*0.03%</f>
        <v>174.14999999999998</v>
      </c>
      <c r="M55" s="237">
        <f t="shared" ref="M55" si="45">(K55*N55)-L55</f>
        <v>22325.85</v>
      </c>
      <c r="N55" s="236">
        <v>3000</v>
      </c>
      <c r="O55" s="102" t="s">
        <v>594</v>
      </c>
      <c r="P55" s="238">
        <v>45240</v>
      </c>
      <c r="Q55" s="277"/>
      <c r="R55" s="140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3">
        <v>14</v>
      </c>
      <c r="B56" s="293">
        <v>45240</v>
      </c>
      <c r="C56" s="254"/>
      <c r="D56" s="254" t="s">
        <v>972</v>
      </c>
      <c r="E56" s="223" t="s">
        <v>603</v>
      </c>
      <c r="F56" s="223">
        <v>19440</v>
      </c>
      <c r="G56" s="223">
        <v>19340</v>
      </c>
      <c r="H56" s="223">
        <v>19490</v>
      </c>
      <c r="I56" s="218" t="s">
        <v>973</v>
      </c>
      <c r="J56" s="301" t="s">
        <v>974</v>
      </c>
      <c r="K56" s="236">
        <f t="shared" ref="K56:K64" si="46">H56-F56</f>
        <v>50</v>
      </c>
      <c r="L56" s="313">
        <f t="shared" si="44"/>
        <v>292.34999999999997</v>
      </c>
      <c r="M56" s="237">
        <f t="shared" ref="M56" si="47">(K56*N56)-L56</f>
        <v>2207.65</v>
      </c>
      <c r="N56" s="236">
        <v>50</v>
      </c>
      <c r="O56" s="102" t="s">
        <v>594</v>
      </c>
      <c r="P56" s="238">
        <v>45240</v>
      </c>
      <c r="Q56" s="277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4">
        <v>15</v>
      </c>
      <c r="B57" s="238">
        <v>45243</v>
      </c>
      <c r="C57" s="315"/>
      <c r="D57" s="315" t="s">
        <v>977</v>
      </c>
      <c r="E57" s="314" t="s">
        <v>603</v>
      </c>
      <c r="F57" s="314">
        <v>622.5</v>
      </c>
      <c r="G57" s="316">
        <v>612.5</v>
      </c>
      <c r="H57" s="223">
        <v>632</v>
      </c>
      <c r="I57" s="218" t="s">
        <v>978</v>
      </c>
      <c r="J57" s="301" t="s">
        <v>995</v>
      </c>
      <c r="K57" s="236">
        <f t="shared" si="46"/>
        <v>9.5</v>
      </c>
      <c r="L57" s="313">
        <f t="shared" si="44"/>
        <v>208.55999999999997</v>
      </c>
      <c r="M57" s="237">
        <f t="shared" ref="M57" si="48">(K57*N57)-L57</f>
        <v>10241.44</v>
      </c>
      <c r="N57" s="236">
        <v>1100</v>
      </c>
      <c r="O57" s="102" t="s">
        <v>594</v>
      </c>
      <c r="P57" s="238">
        <v>45245</v>
      </c>
      <c r="Q57" s="277"/>
      <c r="R57" s="140"/>
      <c r="S57" s="55" t="s">
        <v>605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4">
        <v>16</v>
      </c>
      <c r="B58" s="238">
        <v>45243</v>
      </c>
      <c r="C58" s="315"/>
      <c r="D58" s="315" t="s">
        <v>980</v>
      </c>
      <c r="E58" s="314" t="s">
        <v>603</v>
      </c>
      <c r="F58" s="314">
        <v>3412.5</v>
      </c>
      <c r="G58" s="316">
        <v>3374</v>
      </c>
      <c r="H58" s="223">
        <v>3455</v>
      </c>
      <c r="I58" s="218" t="s">
        <v>981</v>
      </c>
      <c r="J58" s="388" t="s">
        <v>1098</v>
      </c>
      <c r="K58" s="236">
        <f t="shared" si="46"/>
        <v>42.5</v>
      </c>
      <c r="L58" s="313">
        <f t="shared" si="44"/>
        <v>285.03749999999997</v>
      </c>
      <c r="M58" s="237">
        <f t="shared" ref="M58" si="49">(K58*N58)-L58</f>
        <v>11402.4625</v>
      </c>
      <c r="N58" s="236">
        <v>275</v>
      </c>
      <c r="O58" s="102" t="s">
        <v>594</v>
      </c>
      <c r="P58" s="238">
        <v>45245</v>
      </c>
      <c r="Q58" s="277"/>
      <c r="R58" s="140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4">
        <v>17</v>
      </c>
      <c r="B59" s="238">
        <v>45245</v>
      </c>
      <c r="C59" s="315"/>
      <c r="D59" s="315" t="s">
        <v>922</v>
      </c>
      <c r="E59" s="314" t="s">
        <v>603</v>
      </c>
      <c r="F59" s="314">
        <v>4040</v>
      </c>
      <c r="G59" s="316">
        <v>3985</v>
      </c>
      <c r="H59" s="223">
        <v>4070</v>
      </c>
      <c r="I59" s="218" t="s">
        <v>996</v>
      </c>
      <c r="J59" s="301" t="s">
        <v>815</v>
      </c>
      <c r="K59" s="236">
        <f t="shared" si="46"/>
        <v>30</v>
      </c>
      <c r="L59" s="313">
        <f t="shared" si="44"/>
        <v>244.2</v>
      </c>
      <c r="M59" s="237">
        <f t="shared" ref="M59" si="50">(K59*N59)-L59</f>
        <v>5755.8</v>
      </c>
      <c r="N59" s="236">
        <v>200</v>
      </c>
      <c r="O59" s="102" t="s">
        <v>594</v>
      </c>
      <c r="P59" s="238">
        <v>45246</v>
      </c>
      <c r="Q59" s="277"/>
      <c r="R59" s="140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4">
        <v>18</v>
      </c>
      <c r="B60" s="238">
        <v>45245</v>
      </c>
      <c r="C60" s="315"/>
      <c r="D60" s="315" t="s">
        <v>980</v>
      </c>
      <c r="E60" s="314" t="s">
        <v>603</v>
      </c>
      <c r="F60" s="314">
        <v>3440</v>
      </c>
      <c r="G60" s="316">
        <v>3404</v>
      </c>
      <c r="H60" s="223">
        <v>3530</v>
      </c>
      <c r="I60" s="218" t="s">
        <v>1002</v>
      </c>
      <c r="J60" s="301" t="s">
        <v>1003</v>
      </c>
      <c r="K60" s="236">
        <f t="shared" si="46"/>
        <v>90</v>
      </c>
      <c r="L60" s="313">
        <f t="shared" si="44"/>
        <v>291.22499999999997</v>
      </c>
      <c r="M60" s="237">
        <f t="shared" ref="M60" si="51">(K60*N60)-L60</f>
        <v>24458.775000000001</v>
      </c>
      <c r="N60" s="236">
        <v>275</v>
      </c>
      <c r="O60" s="102" t="s">
        <v>594</v>
      </c>
      <c r="P60" s="238">
        <v>45245</v>
      </c>
      <c r="Q60" s="277"/>
      <c r="R60" s="140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4">
        <v>19</v>
      </c>
      <c r="B61" s="238">
        <v>45245</v>
      </c>
      <c r="C61" s="315"/>
      <c r="D61" s="315" t="s">
        <v>1004</v>
      </c>
      <c r="E61" s="314" t="s">
        <v>603</v>
      </c>
      <c r="F61" s="314">
        <v>4265</v>
      </c>
      <c r="G61" s="316">
        <v>4180</v>
      </c>
      <c r="H61" s="223">
        <v>4327.5</v>
      </c>
      <c r="I61" s="218" t="s">
        <v>1005</v>
      </c>
      <c r="J61" s="301" t="s">
        <v>1032</v>
      </c>
      <c r="K61" s="236">
        <f t="shared" si="46"/>
        <v>62.5</v>
      </c>
      <c r="L61" s="313">
        <f t="shared" si="44"/>
        <v>162.28125</v>
      </c>
      <c r="M61" s="237">
        <f t="shared" ref="M61" si="52">(K61*N61)-L61</f>
        <v>7650.21875</v>
      </c>
      <c r="N61" s="236">
        <v>125</v>
      </c>
      <c r="O61" s="102" t="s">
        <v>594</v>
      </c>
      <c r="P61" s="238">
        <v>45250</v>
      </c>
      <c r="Q61" s="277"/>
      <c r="R61" s="140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4">
        <v>20</v>
      </c>
      <c r="B62" s="238">
        <v>45246</v>
      </c>
      <c r="C62" s="315"/>
      <c r="D62" s="315" t="s">
        <v>1010</v>
      </c>
      <c r="E62" s="314" t="s">
        <v>603</v>
      </c>
      <c r="F62" s="314">
        <v>4735</v>
      </c>
      <c r="G62" s="316">
        <v>4660</v>
      </c>
      <c r="H62" s="223">
        <v>4767.5</v>
      </c>
      <c r="I62" s="218" t="s">
        <v>1016</v>
      </c>
      <c r="J62" s="301" t="s">
        <v>757</v>
      </c>
      <c r="K62" s="236">
        <f t="shared" si="46"/>
        <v>32.5</v>
      </c>
      <c r="L62" s="313">
        <f t="shared" si="44"/>
        <v>214.53749999999999</v>
      </c>
      <c r="M62" s="237">
        <f t="shared" ref="M62" si="53">(K62*N62)-L62</f>
        <v>4660.4624999999996</v>
      </c>
      <c r="N62" s="236">
        <v>150</v>
      </c>
      <c r="O62" s="102" t="s">
        <v>594</v>
      </c>
      <c r="P62" s="238">
        <v>45246</v>
      </c>
      <c r="Q62" s="277"/>
      <c r="R62" s="140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14">
        <v>21</v>
      </c>
      <c r="B63" s="238">
        <v>45246</v>
      </c>
      <c r="C63" s="315"/>
      <c r="D63" s="315" t="s">
        <v>1011</v>
      </c>
      <c r="E63" s="314" t="s">
        <v>603</v>
      </c>
      <c r="F63" s="314">
        <v>208</v>
      </c>
      <c r="G63" s="316">
        <v>204.5</v>
      </c>
      <c r="H63" s="223">
        <v>210.5</v>
      </c>
      <c r="I63" s="218" t="s">
        <v>1017</v>
      </c>
      <c r="J63" s="301" t="s">
        <v>1027</v>
      </c>
      <c r="K63" s="236">
        <f t="shared" si="46"/>
        <v>2.5</v>
      </c>
      <c r="L63" s="313">
        <f t="shared" si="44"/>
        <v>227.33999999999997</v>
      </c>
      <c r="M63" s="237">
        <f t="shared" ref="M63" si="54">(K63*N63)-L63</f>
        <v>8772.66</v>
      </c>
      <c r="N63" s="236">
        <v>3600</v>
      </c>
      <c r="O63" s="102" t="s">
        <v>594</v>
      </c>
      <c r="P63" s="238">
        <v>45247</v>
      </c>
      <c r="Q63" s="277"/>
      <c r="R63" s="140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458">
        <v>22</v>
      </c>
      <c r="B64" s="459">
        <v>45247</v>
      </c>
      <c r="C64" s="254"/>
      <c r="D64" s="254" t="s">
        <v>1021</v>
      </c>
      <c r="E64" s="223" t="s">
        <v>603</v>
      </c>
      <c r="F64" s="223">
        <v>5405</v>
      </c>
      <c r="G64" s="458">
        <v>5280</v>
      </c>
      <c r="H64" s="223">
        <v>5510</v>
      </c>
      <c r="I64" s="460" t="s">
        <v>1023</v>
      </c>
      <c r="J64" s="448" t="s">
        <v>1033</v>
      </c>
      <c r="K64" s="236">
        <f t="shared" si="46"/>
        <v>105</v>
      </c>
      <c r="L64" s="313">
        <f t="shared" si="44"/>
        <v>165.29999999999998</v>
      </c>
      <c r="M64" s="439">
        <v>7350</v>
      </c>
      <c r="N64" s="456">
        <v>100</v>
      </c>
      <c r="O64" s="448" t="s">
        <v>594</v>
      </c>
      <c r="P64" s="437">
        <v>45250</v>
      </c>
      <c r="Q64" s="277"/>
      <c r="R64" s="140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422"/>
      <c r="B65" s="424"/>
      <c r="C65" s="254"/>
      <c r="D65" s="254" t="s">
        <v>1022</v>
      </c>
      <c r="E65" s="223" t="s">
        <v>881</v>
      </c>
      <c r="F65" s="223">
        <v>50</v>
      </c>
      <c r="G65" s="422"/>
      <c r="H65" s="223">
        <v>81</v>
      </c>
      <c r="I65" s="461"/>
      <c r="J65" s="445"/>
      <c r="K65" s="236">
        <f>F65-H65</f>
        <v>-31</v>
      </c>
      <c r="L65" s="313">
        <v>50</v>
      </c>
      <c r="M65" s="444"/>
      <c r="N65" s="457"/>
      <c r="O65" s="445"/>
      <c r="P65" s="438"/>
      <c r="Q65" s="277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23</v>
      </c>
      <c r="B66" s="293">
        <v>45247</v>
      </c>
      <c r="C66" s="254"/>
      <c r="D66" s="254" t="s">
        <v>1030</v>
      </c>
      <c r="E66" s="223" t="s">
        <v>603</v>
      </c>
      <c r="F66" s="223">
        <v>1637.5</v>
      </c>
      <c r="G66" s="223">
        <v>1610</v>
      </c>
      <c r="H66" s="223">
        <v>1660</v>
      </c>
      <c r="I66" s="218" t="s">
        <v>1031</v>
      </c>
      <c r="J66" s="301" t="s">
        <v>1053</v>
      </c>
      <c r="K66" s="236">
        <f t="shared" ref="K66" si="55">H66-F66</f>
        <v>22.5</v>
      </c>
      <c r="L66" s="313">
        <f t="shared" si="44"/>
        <v>199.2</v>
      </c>
      <c r="M66" s="237">
        <f t="shared" ref="M66" si="56">(K66*N66)-L66</f>
        <v>8800.7999999999993</v>
      </c>
      <c r="N66" s="236">
        <v>400</v>
      </c>
      <c r="O66" s="102" t="s">
        <v>594</v>
      </c>
      <c r="P66" s="238">
        <v>45251</v>
      </c>
      <c r="Q66" s="277"/>
      <c r="R66" s="140"/>
      <c r="S66" s="55" t="s">
        <v>605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34">
        <v>24</v>
      </c>
      <c r="B67" s="308">
        <v>45250</v>
      </c>
      <c r="C67" s="309"/>
      <c r="D67" s="309" t="s">
        <v>1010</v>
      </c>
      <c r="E67" s="234" t="s">
        <v>603</v>
      </c>
      <c r="F67" s="234">
        <v>4830</v>
      </c>
      <c r="G67" s="234">
        <v>4760</v>
      </c>
      <c r="H67" s="234">
        <v>4760</v>
      </c>
      <c r="I67" s="235" t="s">
        <v>1035</v>
      </c>
      <c r="J67" s="310" t="s">
        <v>976</v>
      </c>
      <c r="K67" s="281">
        <f>H67-F67</f>
        <v>-70</v>
      </c>
      <c r="L67" s="281">
        <f t="shared" si="44"/>
        <v>214.2</v>
      </c>
      <c r="M67" s="283">
        <f t="shared" ref="M67" si="57">(K67*N67)-L67</f>
        <v>-10714.2</v>
      </c>
      <c r="N67" s="281">
        <v>150</v>
      </c>
      <c r="O67" s="284" t="s">
        <v>604</v>
      </c>
      <c r="P67" s="279">
        <v>45250</v>
      </c>
      <c r="Q67" s="277"/>
      <c r="R67" s="140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34">
        <v>25</v>
      </c>
      <c r="B68" s="308">
        <v>45250</v>
      </c>
      <c r="C68" s="309"/>
      <c r="D68" s="309" t="s">
        <v>1036</v>
      </c>
      <c r="E68" s="234" t="s">
        <v>603</v>
      </c>
      <c r="F68" s="234">
        <v>252.25</v>
      </c>
      <c r="G68" s="234">
        <v>248.75</v>
      </c>
      <c r="H68" s="234">
        <v>248.75</v>
      </c>
      <c r="I68" s="235" t="s">
        <v>1037</v>
      </c>
      <c r="J68" s="310" t="s">
        <v>1055</v>
      </c>
      <c r="K68" s="281">
        <f>H68-F68</f>
        <v>-3.5</v>
      </c>
      <c r="L68" s="281">
        <f t="shared" si="44"/>
        <v>223.87499999999997</v>
      </c>
      <c r="M68" s="283">
        <f t="shared" ref="M68" si="58">(K68*N68)-L68</f>
        <v>-10723.875</v>
      </c>
      <c r="N68" s="281">
        <v>3000</v>
      </c>
      <c r="O68" s="284" t="s">
        <v>604</v>
      </c>
      <c r="P68" s="279">
        <v>45251</v>
      </c>
      <c r="Q68" s="277"/>
      <c r="R68" s="140"/>
      <c r="S68" s="55" t="s">
        <v>605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34">
        <v>26</v>
      </c>
      <c r="B69" s="308">
        <v>45251</v>
      </c>
      <c r="C69" s="309"/>
      <c r="D69" s="309" t="s">
        <v>1004</v>
      </c>
      <c r="E69" s="234" t="s">
        <v>603</v>
      </c>
      <c r="F69" s="234">
        <v>4345</v>
      </c>
      <c r="G69" s="234">
        <v>4260</v>
      </c>
      <c r="H69" s="234">
        <v>4260</v>
      </c>
      <c r="I69" s="235" t="s">
        <v>1054</v>
      </c>
      <c r="J69" s="310" t="s">
        <v>1072</v>
      </c>
      <c r="K69" s="281">
        <f>H69-F69</f>
        <v>-85</v>
      </c>
      <c r="L69" s="281">
        <f t="shared" si="44"/>
        <v>159.75</v>
      </c>
      <c r="M69" s="283">
        <f t="shared" ref="M69" si="59">(K69*N69)-L69</f>
        <v>-10784.75</v>
      </c>
      <c r="N69" s="281">
        <v>125</v>
      </c>
      <c r="O69" s="284" t="s">
        <v>604</v>
      </c>
      <c r="P69" s="279">
        <v>45252</v>
      </c>
      <c r="Q69" s="277"/>
      <c r="R69" s="140"/>
      <c r="S69" s="55" t="s">
        <v>605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3">
        <v>27</v>
      </c>
      <c r="B70" s="293">
        <v>45251</v>
      </c>
      <c r="C70" s="254"/>
      <c r="D70" s="254" t="s">
        <v>1011</v>
      </c>
      <c r="E70" s="223" t="s">
        <v>603</v>
      </c>
      <c r="F70" s="223">
        <v>209.25</v>
      </c>
      <c r="G70" s="223">
        <v>206</v>
      </c>
      <c r="H70" s="223">
        <v>211.25</v>
      </c>
      <c r="I70" s="218" t="s">
        <v>1065</v>
      </c>
      <c r="J70" s="301" t="s">
        <v>1064</v>
      </c>
      <c r="K70" s="236">
        <f t="shared" ref="K70" si="60">H70-F70</f>
        <v>2</v>
      </c>
      <c r="L70" s="313">
        <f t="shared" si="44"/>
        <v>228.14999999999998</v>
      </c>
      <c r="M70" s="237">
        <f t="shared" ref="M70" si="61">(K70*N70)-L70</f>
        <v>6971.85</v>
      </c>
      <c r="N70" s="236">
        <v>3600</v>
      </c>
      <c r="O70" s="102" t="s">
        <v>594</v>
      </c>
      <c r="P70" s="238">
        <v>45252</v>
      </c>
      <c r="Q70" s="277"/>
      <c r="R70" s="140"/>
      <c r="S70" s="55" t="s">
        <v>605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>
        <v>28</v>
      </c>
      <c r="B71" s="332">
        <v>45252</v>
      </c>
      <c r="C71" s="285"/>
      <c r="D71" s="285" t="s">
        <v>1069</v>
      </c>
      <c r="E71" s="220" t="s">
        <v>603</v>
      </c>
      <c r="F71" s="220" t="s">
        <v>1070</v>
      </c>
      <c r="G71" s="220">
        <v>1580</v>
      </c>
      <c r="H71" s="220"/>
      <c r="I71" s="222" t="s">
        <v>1071</v>
      </c>
      <c r="J71" s="219" t="s">
        <v>592</v>
      </c>
      <c r="K71" s="98"/>
      <c r="L71" s="333"/>
      <c r="M71" s="287"/>
      <c r="N71" s="98"/>
      <c r="O71" s="100"/>
      <c r="P71" s="360"/>
      <c r="Q71" s="277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34">
        <v>29</v>
      </c>
      <c r="B72" s="308">
        <v>45252</v>
      </c>
      <c r="C72" s="309"/>
      <c r="D72" s="309" t="s">
        <v>1076</v>
      </c>
      <c r="E72" s="234" t="s">
        <v>603</v>
      </c>
      <c r="F72" s="234">
        <v>1086</v>
      </c>
      <c r="G72" s="234">
        <v>1070</v>
      </c>
      <c r="H72" s="234">
        <v>1070</v>
      </c>
      <c r="I72" s="235" t="s">
        <v>1077</v>
      </c>
      <c r="J72" s="389" t="s">
        <v>1102</v>
      </c>
      <c r="K72" s="281">
        <f t="shared" ref="K72" si="62">H72-F72</f>
        <v>-16</v>
      </c>
      <c r="L72" s="282">
        <f t="shared" ref="L72" si="63">(H72*N72)*0.03%</f>
        <v>208.64999999999998</v>
      </c>
      <c r="M72" s="283">
        <f t="shared" ref="M72" si="64">(K72*N72)-L72</f>
        <v>-10608.65</v>
      </c>
      <c r="N72" s="281">
        <v>650</v>
      </c>
      <c r="O72" s="284" t="s">
        <v>604</v>
      </c>
      <c r="P72" s="279">
        <v>45253</v>
      </c>
      <c r="Q72" s="277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34">
        <v>30</v>
      </c>
      <c r="B73" s="308">
        <v>45253</v>
      </c>
      <c r="C73" s="309"/>
      <c r="D73" s="309" t="s">
        <v>1099</v>
      </c>
      <c r="E73" s="234" t="s">
        <v>603</v>
      </c>
      <c r="F73" s="234">
        <v>3530</v>
      </c>
      <c r="G73" s="234">
        <v>3473</v>
      </c>
      <c r="H73" s="234">
        <v>3508.5</v>
      </c>
      <c r="I73" s="235" t="s">
        <v>1100</v>
      </c>
      <c r="J73" s="389" t="s">
        <v>1104</v>
      </c>
      <c r="K73" s="281">
        <f t="shared" ref="K73" si="65">H73-F73</f>
        <v>-21.5</v>
      </c>
      <c r="L73" s="282">
        <f t="shared" ref="L73" si="66">(H73*N73)*0.03%</f>
        <v>184.19624999999999</v>
      </c>
      <c r="M73" s="283">
        <f t="shared" ref="M73" si="67">(K73*N73)-L73</f>
        <v>-3946.69625</v>
      </c>
      <c r="N73" s="281">
        <v>175</v>
      </c>
      <c r="O73" s="284" t="s">
        <v>604</v>
      </c>
      <c r="P73" s="279">
        <v>45253</v>
      </c>
      <c r="Q73" s="277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90"/>
      <c r="B74" s="391"/>
      <c r="C74" s="285"/>
      <c r="D74" s="285"/>
      <c r="E74" s="390"/>
      <c r="F74" s="390"/>
      <c r="G74" s="390"/>
      <c r="H74" s="390"/>
      <c r="I74" s="392"/>
      <c r="J74" s="219"/>
      <c r="K74" s="98"/>
      <c r="L74" s="333"/>
      <c r="M74" s="287"/>
      <c r="N74" s="98"/>
      <c r="O74" s="100"/>
      <c r="P74" s="360"/>
      <c r="Q74" s="277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0"/>
      <c r="B75" s="332"/>
      <c r="C75" s="285"/>
      <c r="D75" s="285"/>
      <c r="E75" s="220"/>
      <c r="F75" s="220"/>
      <c r="G75" s="220"/>
      <c r="H75" s="220"/>
      <c r="I75" s="222"/>
      <c r="J75" s="219"/>
      <c r="K75" s="98"/>
      <c r="L75" s="333"/>
      <c r="M75" s="287"/>
      <c r="N75" s="98"/>
      <c r="O75" s="100"/>
      <c r="P75" s="360"/>
      <c r="Q75" s="277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7" spans="1:39" ht="12.75" customHeight="1">
      <c r="A77" s="141"/>
      <c r="B77" s="144"/>
      <c r="C77" s="140"/>
      <c r="D77" s="140"/>
      <c r="E77" s="141"/>
      <c r="F77" s="141"/>
      <c r="G77" s="141"/>
      <c r="H77" s="145"/>
      <c r="I77" s="145"/>
      <c r="J77" s="145"/>
      <c r="K77" s="140"/>
      <c r="L77" s="141"/>
      <c r="M77" s="141"/>
      <c r="N77" s="141"/>
      <c r="O77" s="145"/>
      <c r="P77" s="145"/>
      <c r="Q77" s="145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>
      <c r="A78" s="146" t="s">
        <v>610</v>
      </c>
      <c r="B78" s="146"/>
      <c r="C78" s="146"/>
      <c r="D78" s="146"/>
      <c r="E78" s="147"/>
      <c r="F78" s="108"/>
      <c r="G78" s="108"/>
      <c r="H78" s="108"/>
      <c r="I78" s="108"/>
      <c r="J78" s="1"/>
      <c r="K78" s="6"/>
      <c r="L78" s="6"/>
      <c r="M78" s="6"/>
      <c r="N78" s="1"/>
      <c r="O78" s="1"/>
      <c r="P78" s="37"/>
      <c r="Q78" s="37"/>
      <c r="R78" s="37"/>
      <c r="S78" s="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7"/>
      <c r="AH78" s="37"/>
      <c r="AI78" s="37"/>
      <c r="AJ78" s="37"/>
      <c r="AK78" s="37"/>
      <c r="AL78" s="37"/>
      <c r="AM78" s="37"/>
    </row>
    <row r="79" spans="1:39" ht="38.25">
      <c r="A79" s="95" t="s">
        <v>16</v>
      </c>
      <c r="B79" s="95" t="s">
        <v>566</v>
      </c>
      <c r="C79" s="95"/>
      <c r="D79" s="96" t="s">
        <v>578</v>
      </c>
      <c r="E79" s="95" t="s">
        <v>579</v>
      </c>
      <c r="F79" s="95" t="s">
        <v>580</v>
      </c>
      <c r="G79" s="95" t="s">
        <v>601</v>
      </c>
      <c r="H79" s="95" t="s">
        <v>582</v>
      </c>
      <c r="I79" s="95" t="s">
        <v>583</v>
      </c>
      <c r="J79" s="94" t="s">
        <v>584</v>
      </c>
      <c r="K79" s="94" t="s">
        <v>611</v>
      </c>
      <c r="L79" s="97" t="s">
        <v>586</v>
      </c>
      <c r="M79" s="139" t="s">
        <v>608</v>
      </c>
      <c r="N79" s="95" t="s">
        <v>609</v>
      </c>
      <c r="O79" s="95" t="s">
        <v>588</v>
      </c>
      <c r="P79" s="96" t="s">
        <v>589</v>
      </c>
      <c r="Q79" s="296"/>
      <c r="R79" s="37"/>
      <c r="S79" s="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7"/>
      <c r="AH79" s="37"/>
      <c r="AI79" s="37"/>
      <c r="AJ79" s="37"/>
      <c r="AK79" s="37"/>
      <c r="AL79" s="37"/>
      <c r="AM79" s="37"/>
    </row>
    <row r="80" spans="1:39" ht="15" customHeight="1">
      <c r="A80" s="458">
        <v>1</v>
      </c>
      <c r="B80" s="459">
        <v>45226</v>
      </c>
      <c r="C80" s="302"/>
      <c r="D80" s="302" t="s">
        <v>897</v>
      </c>
      <c r="E80" s="298" t="s">
        <v>603</v>
      </c>
      <c r="F80" s="298">
        <v>60</v>
      </c>
      <c r="G80" s="298"/>
      <c r="H80" s="300">
        <v>43</v>
      </c>
      <c r="I80" s="300"/>
      <c r="J80" s="446" t="s">
        <v>807</v>
      </c>
      <c r="K80" s="236">
        <f t="shared" ref="K80" si="68">H80-F80</f>
        <v>-17</v>
      </c>
      <c r="L80" s="245">
        <v>50</v>
      </c>
      <c r="M80" s="439">
        <v>300</v>
      </c>
      <c r="N80" s="236">
        <v>50</v>
      </c>
      <c r="O80" s="448" t="s">
        <v>594</v>
      </c>
      <c r="P80" s="238">
        <v>45231</v>
      </c>
      <c r="Q80" s="277"/>
      <c r="R80" s="141"/>
      <c r="S80" s="55" t="s">
        <v>593</v>
      </c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</row>
    <row r="81" spans="1:39" ht="15" customHeight="1">
      <c r="A81" s="422"/>
      <c r="B81" s="424"/>
      <c r="C81" s="254"/>
      <c r="D81" s="254" t="s">
        <v>898</v>
      </c>
      <c r="E81" s="223" t="s">
        <v>881</v>
      </c>
      <c r="F81" s="223">
        <v>37</v>
      </c>
      <c r="G81" s="223"/>
      <c r="H81" s="218">
        <v>24</v>
      </c>
      <c r="I81" s="218"/>
      <c r="J81" s="470"/>
      <c r="K81" s="236">
        <v>26</v>
      </c>
      <c r="L81" s="245">
        <v>100</v>
      </c>
      <c r="M81" s="455"/>
      <c r="N81" s="236">
        <v>50</v>
      </c>
      <c r="O81" s="428"/>
      <c r="P81" s="238">
        <v>45230</v>
      </c>
      <c r="Q81" s="277"/>
      <c r="R81" s="141"/>
      <c r="S81" s="55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</row>
    <row r="82" spans="1:39" ht="15" customHeight="1">
      <c r="A82" s="421">
        <v>2</v>
      </c>
      <c r="B82" s="423">
        <v>45229</v>
      </c>
      <c r="C82" s="254"/>
      <c r="D82" s="254" t="s">
        <v>900</v>
      </c>
      <c r="E82" s="223" t="s">
        <v>603</v>
      </c>
      <c r="F82" s="223">
        <v>57</v>
      </c>
      <c r="G82" s="223"/>
      <c r="H82" s="218">
        <v>98</v>
      </c>
      <c r="I82" s="218"/>
      <c r="J82" s="449" t="s">
        <v>1014</v>
      </c>
      <c r="K82" s="236">
        <f>H82-F82</f>
        <v>41</v>
      </c>
      <c r="L82" s="245">
        <v>50</v>
      </c>
      <c r="M82" s="443">
        <v>3750</v>
      </c>
      <c r="N82" s="236">
        <v>175</v>
      </c>
      <c r="O82" s="427" t="s">
        <v>594</v>
      </c>
      <c r="P82" s="437">
        <v>45246</v>
      </c>
      <c r="Q82" s="277"/>
      <c r="R82" s="141"/>
      <c r="S82" s="55" t="s">
        <v>593</v>
      </c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</row>
    <row r="83" spans="1:39" ht="15" customHeight="1">
      <c r="A83" s="422"/>
      <c r="B83" s="424"/>
      <c r="C83" s="254"/>
      <c r="D83" s="254" t="s">
        <v>901</v>
      </c>
      <c r="E83" s="223" t="s">
        <v>881</v>
      </c>
      <c r="F83" s="223">
        <v>27</v>
      </c>
      <c r="G83" s="223"/>
      <c r="H83" s="218">
        <v>46</v>
      </c>
      <c r="I83" s="218"/>
      <c r="J83" s="447"/>
      <c r="K83" s="236">
        <f>F83-H83</f>
        <v>-19</v>
      </c>
      <c r="L83" s="245">
        <v>50</v>
      </c>
      <c r="M83" s="444"/>
      <c r="N83" s="236">
        <v>175</v>
      </c>
      <c r="O83" s="445"/>
      <c r="P83" s="438"/>
      <c r="Q83" s="277"/>
      <c r="R83" s="141"/>
      <c r="S83" s="55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</row>
    <row r="84" spans="1:39" ht="15" customHeight="1">
      <c r="A84" s="299">
        <v>3</v>
      </c>
      <c r="B84" s="293">
        <v>45231</v>
      </c>
      <c r="C84" s="254"/>
      <c r="D84" s="254" t="s">
        <v>903</v>
      </c>
      <c r="E84" s="223" t="s">
        <v>881</v>
      </c>
      <c r="F84" s="223">
        <v>57</v>
      </c>
      <c r="G84" s="223">
        <v>105</v>
      </c>
      <c r="H84" s="218">
        <v>16</v>
      </c>
      <c r="I84" s="218">
        <v>0.1</v>
      </c>
      <c r="J84" s="301" t="s">
        <v>906</v>
      </c>
      <c r="K84" s="236">
        <f>F84-H84</f>
        <v>41</v>
      </c>
      <c r="L84" s="245">
        <v>50</v>
      </c>
      <c r="M84" s="237">
        <f t="shared" ref="M84" si="69">(K84*N84)-L84</f>
        <v>565</v>
      </c>
      <c r="N84" s="236">
        <v>15</v>
      </c>
      <c r="O84" s="102" t="s">
        <v>594</v>
      </c>
      <c r="P84" s="238">
        <v>45231</v>
      </c>
      <c r="Q84" s="277"/>
      <c r="R84" s="141"/>
      <c r="S84" s="55" t="s">
        <v>593</v>
      </c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</row>
    <row r="85" spans="1:39" ht="15" customHeight="1">
      <c r="A85" s="421">
        <v>4</v>
      </c>
      <c r="B85" s="423">
        <v>45231</v>
      </c>
      <c r="C85" s="254"/>
      <c r="D85" s="254" t="s">
        <v>907</v>
      </c>
      <c r="E85" s="223" t="s">
        <v>603</v>
      </c>
      <c r="F85" s="223">
        <v>13.25</v>
      </c>
      <c r="G85" s="223"/>
      <c r="H85" s="218">
        <v>15.5</v>
      </c>
      <c r="I85" s="218"/>
      <c r="J85" s="446" t="s">
        <v>932</v>
      </c>
      <c r="K85" s="236">
        <f>H85-F85</f>
        <v>2.25</v>
      </c>
      <c r="L85" s="245">
        <v>50</v>
      </c>
      <c r="M85" s="439">
        <v>1250</v>
      </c>
      <c r="N85" s="236">
        <v>900</v>
      </c>
      <c r="O85" s="448" t="s">
        <v>594</v>
      </c>
      <c r="P85" s="437">
        <v>45236</v>
      </c>
      <c r="Q85" s="277"/>
      <c r="R85" s="141"/>
      <c r="S85" s="55" t="s">
        <v>605</v>
      </c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</row>
    <row r="86" spans="1:39" ht="15" customHeight="1">
      <c r="A86" s="422"/>
      <c r="B86" s="424"/>
      <c r="C86" s="254"/>
      <c r="D86" s="254" t="s">
        <v>908</v>
      </c>
      <c r="E86" s="223" t="s">
        <v>881</v>
      </c>
      <c r="F86" s="223">
        <v>8.25</v>
      </c>
      <c r="G86" s="223"/>
      <c r="H86" s="218">
        <v>9</v>
      </c>
      <c r="I86" s="218"/>
      <c r="J86" s="447"/>
      <c r="K86" s="236">
        <f>F86-H86</f>
        <v>-0.75</v>
      </c>
      <c r="L86" s="245">
        <v>50</v>
      </c>
      <c r="M86" s="444"/>
      <c r="N86" s="236">
        <v>900</v>
      </c>
      <c r="O86" s="445"/>
      <c r="P86" s="438"/>
      <c r="Q86" s="277"/>
      <c r="R86" s="141"/>
      <c r="S86" s="55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</row>
    <row r="87" spans="1:39" ht="15" customHeight="1">
      <c r="A87" s="307">
        <v>5</v>
      </c>
      <c r="B87" s="308">
        <v>45232</v>
      </c>
      <c r="C87" s="309"/>
      <c r="D87" s="309" t="s">
        <v>916</v>
      </c>
      <c r="E87" s="234" t="s">
        <v>603</v>
      </c>
      <c r="F87" s="234">
        <v>11</v>
      </c>
      <c r="G87" s="234">
        <v>0</v>
      </c>
      <c r="H87" s="235">
        <v>0</v>
      </c>
      <c r="I87" s="235" t="s">
        <v>917</v>
      </c>
      <c r="J87" s="310" t="s">
        <v>918</v>
      </c>
      <c r="K87" s="281">
        <f>H87-F87</f>
        <v>-11</v>
      </c>
      <c r="L87" s="311">
        <v>25</v>
      </c>
      <c r="M87" s="283">
        <f t="shared" ref="M87" si="70">(K87*N87)-L87</f>
        <v>-575</v>
      </c>
      <c r="N87" s="281">
        <v>50</v>
      </c>
      <c r="O87" s="284" t="s">
        <v>604</v>
      </c>
      <c r="P87" s="279">
        <v>45232</v>
      </c>
      <c r="Q87" s="277"/>
      <c r="R87" s="141"/>
      <c r="S87" s="55" t="s">
        <v>605</v>
      </c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</row>
    <row r="88" spans="1:39" ht="12.75" customHeight="1">
      <c r="A88" s="467">
        <v>5</v>
      </c>
      <c r="B88" s="437">
        <v>45233</v>
      </c>
      <c r="C88" s="315"/>
      <c r="D88" s="315" t="s">
        <v>920</v>
      </c>
      <c r="E88" s="314" t="s">
        <v>881</v>
      </c>
      <c r="F88" s="314">
        <v>24</v>
      </c>
      <c r="G88" s="316"/>
      <c r="H88" s="223">
        <v>29</v>
      </c>
      <c r="I88" s="218"/>
      <c r="J88" s="446" t="s">
        <v>933</v>
      </c>
      <c r="K88" s="236">
        <f>F88-H88</f>
        <v>-5</v>
      </c>
      <c r="L88" s="245">
        <v>50</v>
      </c>
      <c r="M88" s="439">
        <v>560</v>
      </c>
      <c r="N88" s="236">
        <v>40</v>
      </c>
      <c r="O88" s="448" t="s">
        <v>594</v>
      </c>
      <c r="P88" s="437">
        <v>45236</v>
      </c>
      <c r="Q88" s="277"/>
      <c r="R88" s="140"/>
      <c r="S88" s="55" t="s">
        <v>593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468"/>
      <c r="B89" s="469"/>
      <c r="C89" s="320"/>
      <c r="D89" s="320" t="s">
        <v>921</v>
      </c>
      <c r="E89" s="319" t="s">
        <v>881</v>
      </c>
      <c r="F89" s="319">
        <v>27</v>
      </c>
      <c r="G89" s="321"/>
      <c r="H89" s="298">
        <v>5.5</v>
      </c>
      <c r="I89" s="300"/>
      <c r="J89" s="470"/>
      <c r="K89" s="236">
        <f>F89-H89</f>
        <v>21.5</v>
      </c>
      <c r="L89" s="245">
        <v>50</v>
      </c>
      <c r="M89" s="455"/>
      <c r="N89" s="236">
        <v>40</v>
      </c>
      <c r="O89" s="428"/>
      <c r="P89" s="442"/>
      <c r="Q89" s="277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467">
        <v>6</v>
      </c>
      <c r="B90" s="437">
        <v>45233</v>
      </c>
      <c r="C90" s="315"/>
      <c r="D90" s="315" t="s">
        <v>926</v>
      </c>
      <c r="E90" s="314" t="s">
        <v>603</v>
      </c>
      <c r="F90" s="314">
        <v>16.5</v>
      </c>
      <c r="G90" s="223"/>
      <c r="H90" s="223">
        <v>19.5</v>
      </c>
      <c r="I90" s="218"/>
      <c r="J90" s="449" t="s">
        <v>991</v>
      </c>
      <c r="K90" s="236">
        <f>H90-F90</f>
        <v>3</v>
      </c>
      <c r="L90" s="245">
        <v>50</v>
      </c>
      <c r="M90" s="443">
        <v>4250</v>
      </c>
      <c r="N90" s="236">
        <v>1450</v>
      </c>
      <c r="O90" s="427" t="s">
        <v>594</v>
      </c>
      <c r="P90" s="441">
        <v>45245</v>
      </c>
      <c r="Q90" s="277"/>
      <c r="R90" s="140"/>
      <c r="S90" s="55" t="s">
        <v>593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468"/>
      <c r="B91" s="469"/>
      <c r="C91" s="320"/>
      <c r="D91" s="320" t="s">
        <v>927</v>
      </c>
      <c r="E91" s="319" t="s">
        <v>881</v>
      </c>
      <c r="F91" s="319">
        <v>6.5</v>
      </c>
      <c r="G91" s="223"/>
      <c r="H91" s="223">
        <v>6.5</v>
      </c>
      <c r="I91" s="218"/>
      <c r="J91" s="470"/>
      <c r="K91" s="236">
        <f>F91-H91</f>
        <v>0</v>
      </c>
      <c r="L91" s="245">
        <v>50</v>
      </c>
      <c r="M91" s="455"/>
      <c r="N91" s="236">
        <v>1450</v>
      </c>
      <c r="O91" s="428"/>
      <c r="P91" s="442"/>
      <c r="Q91" s="277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421">
        <v>7</v>
      </c>
      <c r="B92" s="423">
        <v>45236</v>
      </c>
      <c r="C92" s="254"/>
      <c r="D92" s="254" t="s">
        <v>920</v>
      </c>
      <c r="E92" s="223" t="s">
        <v>881</v>
      </c>
      <c r="F92" s="223">
        <v>39.5</v>
      </c>
      <c r="G92" s="223"/>
      <c r="H92" s="223">
        <v>11</v>
      </c>
      <c r="I92" s="218"/>
      <c r="J92" s="449" t="s">
        <v>953</v>
      </c>
      <c r="K92" s="236">
        <f>F92-H92</f>
        <v>28.5</v>
      </c>
      <c r="L92" s="245">
        <v>50</v>
      </c>
      <c r="M92" s="443">
        <v>1440</v>
      </c>
      <c r="N92" s="236">
        <v>40</v>
      </c>
      <c r="O92" s="427" t="s">
        <v>594</v>
      </c>
      <c r="P92" s="441">
        <v>45237</v>
      </c>
      <c r="Q92" s="277"/>
      <c r="R92" s="140"/>
      <c r="S92" s="55" t="s">
        <v>605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422"/>
      <c r="B93" s="454"/>
      <c r="C93" s="254"/>
      <c r="D93" s="254" t="s">
        <v>943</v>
      </c>
      <c r="E93" s="223" t="s">
        <v>881</v>
      </c>
      <c r="F93" s="223">
        <v>41</v>
      </c>
      <c r="G93" s="223"/>
      <c r="H93" s="223">
        <v>31</v>
      </c>
      <c r="I93" s="218"/>
      <c r="J93" s="447"/>
      <c r="K93" s="236">
        <f>F93-H93</f>
        <v>10</v>
      </c>
      <c r="L93" s="245">
        <v>50</v>
      </c>
      <c r="M93" s="455"/>
      <c r="N93" s="236">
        <v>40</v>
      </c>
      <c r="O93" s="428"/>
      <c r="P93" s="442"/>
      <c r="Q93" s="277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223">
        <v>8</v>
      </c>
      <c r="B94" s="293">
        <v>45237</v>
      </c>
      <c r="C94" s="254"/>
      <c r="D94" s="254" t="s">
        <v>945</v>
      </c>
      <c r="E94" s="223" t="s">
        <v>603</v>
      </c>
      <c r="F94" s="223">
        <v>21.5</v>
      </c>
      <c r="G94" s="223"/>
      <c r="H94" s="223">
        <v>31.5</v>
      </c>
      <c r="I94" s="218" t="s">
        <v>946</v>
      </c>
      <c r="J94" s="301" t="s">
        <v>944</v>
      </c>
      <c r="K94" s="236">
        <f>H94-F94</f>
        <v>10</v>
      </c>
      <c r="L94" s="245">
        <v>50</v>
      </c>
      <c r="M94" s="237">
        <f t="shared" ref="M94" si="71">(K94*N94)-L94</f>
        <v>350</v>
      </c>
      <c r="N94" s="236">
        <v>40</v>
      </c>
      <c r="O94" s="102" t="s">
        <v>594</v>
      </c>
      <c r="P94" s="238">
        <v>45237</v>
      </c>
      <c r="Q94" s="277"/>
      <c r="R94" s="140"/>
      <c r="S94" s="55" t="s">
        <v>605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421">
        <v>9</v>
      </c>
      <c r="B95" s="423">
        <v>45237</v>
      </c>
      <c r="C95" s="254"/>
      <c r="D95" s="254" t="s">
        <v>951</v>
      </c>
      <c r="E95" s="223" t="s">
        <v>603</v>
      </c>
      <c r="F95" s="223">
        <v>275</v>
      </c>
      <c r="G95" s="223"/>
      <c r="H95" s="223">
        <v>265</v>
      </c>
      <c r="I95" s="218"/>
      <c r="J95" s="446" t="s">
        <v>960</v>
      </c>
      <c r="K95" s="236">
        <f>H95-F95</f>
        <v>-10</v>
      </c>
      <c r="L95" s="245">
        <v>50</v>
      </c>
      <c r="M95" s="439">
        <v>875</v>
      </c>
      <c r="N95" s="236">
        <v>15</v>
      </c>
      <c r="O95" s="448" t="s">
        <v>594</v>
      </c>
      <c r="P95" s="437">
        <v>45238</v>
      </c>
      <c r="Q95" s="277"/>
      <c r="R95" s="140"/>
      <c r="S95" s="55" t="s">
        <v>593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422"/>
      <c r="B96" s="424"/>
      <c r="C96" s="254"/>
      <c r="D96" s="254" t="s">
        <v>952</v>
      </c>
      <c r="E96" s="223" t="s">
        <v>881</v>
      </c>
      <c r="F96" s="223">
        <v>85</v>
      </c>
      <c r="G96" s="223"/>
      <c r="H96" s="223">
        <v>10</v>
      </c>
      <c r="I96" s="218"/>
      <c r="J96" s="447"/>
      <c r="K96" s="236">
        <f>F96-H96</f>
        <v>75</v>
      </c>
      <c r="L96" s="245">
        <v>50</v>
      </c>
      <c r="M96" s="444"/>
      <c r="N96" s="236">
        <v>15</v>
      </c>
      <c r="O96" s="445"/>
      <c r="P96" s="438"/>
      <c r="Q96" s="277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234">
        <v>11</v>
      </c>
      <c r="B97" s="308">
        <v>45238</v>
      </c>
      <c r="C97" s="309"/>
      <c r="D97" s="309" t="s">
        <v>955</v>
      </c>
      <c r="E97" s="234" t="s">
        <v>603</v>
      </c>
      <c r="F97" s="234">
        <v>90</v>
      </c>
      <c r="G97" s="234">
        <v>59</v>
      </c>
      <c r="H97" s="234">
        <v>40</v>
      </c>
      <c r="I97" s="235" t="s">
        <v>956</v>
      </c>
      <c r="J97" s="310" t="s">
        <v>970</v>
      </c>
      <c r="K97" s="281">
        <f>H97-F97</f>
        <v>-50</v>
      </c>
      <c r="L97" s="311">
        <v>25</v>
      </c>
      <c r="M97" s="283">
        <f t="shared" ref="M97" si="72">(K97*N97)-L97</f>
        <v>-2025</v>
      </c>
      <c r="N97" s="281">
        <v>40</v>
      </c>
      <c r="O97" s="284" t="s">
        <v>604</v>
      </c>
      <c r="P97" s="279">
        <v>45240</v>
      </c>
      <c r="Q97" s="277"/>
      <c r="R97" s="140"/>
      <c r="S97" s="55" t="s">
        <v>605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21">
        <v>12</v>
      </c>
      <c r="B98" s="423">
        <v>45238</v>
      </c>
      <c r="C98" s="254"/>
      <c r="D98" s="254" t="s">
        <v>961</v>
      </c>
      <c r="E98" s="223" t="s">
        <v>603</v>
      </c>
      <c r="F98" s="223">
        <v>72</v>
      </c>
      <c r="G98" s="223"/>
      <c r="H98" s="223">
        <v>85</v>
      </c>
      <c r="I98" s="218"/>
      <c r="J98" s="446" t="s">
        <v>994</v>
      </c>
      <c r="K98" s="236">
        <f>H98-F98</f>
        <v>13</v>
      </c>
      <c r="L98" s="245">
        <v>50</v>
      </c>
      <c r="M98" s="439">
        <v>1375</v>
      </c>
      <c r="N98" s="236">
        <v>50</v>
      </c>
      <c r="O98" s="448" t="s">
        <v>594</v>
      </c>
      <c r="P98" s="437">
        <v>45245</v>
      </c>
      <c r="Q98" s="277"/>
      <c r="R98" s="140"/>
      <c r="S98" s="55" t="s">
        <v>593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422"/>
      <c r="B99" s="424"/>
      <c r="C99" s="254"/>
      <c r="D99" s="254" t="s">
        <v>962</v>
      </c>
      <c r="E99" s="223" t="s">
        <v>881</v>
      </c>
      <c r="F99" s="223">
        <v>16</v>
      </c>
      <c r="G99" s="223"/>
      <c r="H99" s="223">
        <v>0</v>
      </c>
      <c r="I99" s="218"/>
      <c r="J99" s="447"/>
      <c r="K99" s="236">
        <f>F99-H99</f>
        <v>16</v>
      </c>
      <c r="L99" s="245">
        <v>25</v>
      </c>
      <c r="M99" s="444"/>
      <c r="N99" s="236">
        <v>50</v>
      </c>
      <c r="O99" s="445"/>
      <c r="P99" s="438"/>
      <c r="Q99" s="277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223">
        <v>13</v>
      </c>
      <c r="B100" s="293">
        <v>45243</v>
      </c>
      <c r="C100" s="254"/>
      <c r="D100" s="254" t="s">
        <v>955</v>
      </c>
      <c r="E100" s="223" t="s">
        <v>603</v>
      </c>
      <c r="F100" s="223">
        <v>25</v>
      </c>
      <c r="G100" s="223">
        <v>0</v>
      </c>
      <c r="H100" s="223">
        <v>50</v>
      </c>
      <c r="I100" s="218" t="s">
        <v>979</v>
      </c>
      <c r="J100" s="301" t="s">
        <v>762</v>
      </c>
      <c r="K100" s="236">
        <f>H100-F100</f>
        <v>25</v>
      </c>
      <c r="L100" s="245">
        <v>50</v>
      </c>
      <c r="M100" s="237">
        <f t="shared" ref="M100" si="73">(K100*N100)-L100</f>
        <v>950</v>
      </c>
      <c r="N100" s="236">
        <v>40</v>
      </c>
      <c r="O100" s="102" t="s">
        <v>594</v>
      </c>
      <c r="P100" s="238">
        <v>45243</v>
      </c>
      <c r="Q100" s="277"/>
      <c r="R100" s="140"/>
      <c r="S100" s="55" t="s">
        <v>605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431">
        <v>14</v>
      </c>
      <c r="B101" s="433">
        <v>45243</v>
      </c>
      <c r="C101" s="309"/>
      <c r="D101" s="309" t="s">
        <v>982</v>
      </c>
      <c r="E101" s="234" t="s">
        <v>881</v>
      </c>
      <c r="F101" s="234">
        <v>92.5</v>
      </c>
      <c r="G101" s="234"/>
      <c r="H101" s="234">
        <v>9</v>
      </c>
      <c r="I101" s="235"/>
      <c r="J101" s="417" t="s">
        <v>993</v>
      </c>
      <c r="K101" s="281">
        <f>F101-H101</f>
        <v>83.5</v>
      </c>
      <c r="L101" s="311">
        <v>50</v>
      </c>
      <c r="M101" s="435">
        <v>-272.5</v>
      </c>
      <c r="N101" s="281">
        <v>15</v>
      </c>
      <c r="O101" s="419" t="s">
        <v>604</v>
      </c>
      <c r="P101" s="429">
        <v>45245</v>
      </c>
      <c r="Q101" s="277"/>
      <c r="R101" s="140"/>
      <c r="S101" s="55" t="s">
        <v>605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465"/>
      <c r="B102" s="466"/>
      <c r="C102" s="309"/>
      <c r="D102" s="309" t="s">
        <v>983</v>
      </c>
      <c r="E102" s="234" t="s">
        <v>881</v>
      </c>
      <c r="F102" s="234">
        <v>70</v>
      </c>
      <c r="G102" s="234"/>
      <c r="H102" s="234">
        <v>165</v>
      </c>
      <c r="I102" s="235"/>
      <c r="J102" s="452"/>
      <c r="K102" s="281">
        <f>F102-H102</f>
        <v>-95</v>
      </c>
      <c r="L102" s="311">
        <v>50</v>
      </c>
      <c r="M102" s="450"/>
      <c r="N102" s="281">
        <v>15</v>
      </c>
      <c r="O102" s="451"/>
      <c r="P102" s="453"/>
      <c r="Q102" s="277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234">
        <v>15</v>
      </c>
      <c r="B103" s="308">
        <v>45245</v>
      </c>
      <c r="C103" s="309"/>
      <c r="D103" s="309" t="s">
        <v>997</v>
      </c>
      <c r="E103" s="234" t="s">
        <v>603</v>
      </c>
      <c r="F103" s="234">
        <v>36</v>
      </c>
      <c r="G103" s="234">
        <v>0</v>
      </c>
      <c r="H103" s="234">
        <v>0</v>
      </c>
      <c r="I103" s="235" t="s">
        <v>998</v>
      </c>
      <c r="J103" s="310" t="s">
        <v>999</v>
      </c>
      <c r="K103" s="281">
        <f>H103-F103</f>
        <v>-36</v>
      </c>
      <c r="L103" s="311">
        <v>50</v>
      </c>
      <c r="M103" s="283">
        <f t="shared" ref="M103" si="74">(K103*N103)-L103</f>
        <v>-590</v>
      </c>
      <c r="N103" s="281">
        <v>15</v>
      </c>
      <c r="O103" s="284" t="s">
        <v>604</v>
      </c>
      <c r="P103" s="279">
        <v>45245</v>
      </c>
      <c r="Q103" s="277"/>
      <c r="R103" s="140"/>
      <c r="S103" s="55" t="s">
        <v>605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234">
        <v>16</v>
      </c>
      <c r="B104" s="308">
        <v>45245</v>
      </c>
      <c r="C104" s="309"/>
      <c r="D104" s="309" t="s">
        <v>1000</v>
      </c>
      <c r="E104" s="234" t="s">
        <v>603</v>
      </c>
      <c r="F104" s="234">
        <v>109</v>
      </c>
      <c r="G104" s="234">
        <v>70</v>
      </c>
      <c r="H104" s="234">
        <v>70</v>
      </c>
      <c r="I104" s="235" t="s">
        <v>1001</v>
      </c>
      <c r="J104" s="310" t="s">
        <v>1006</v>
      </c>
      <c r="K104" s="281">
        <f>H104-F104</f>
        <v>-39</v>
      </c>
      <c r="L104" s="311">
        <v>50</v>
      </c>
      <c r="M104" s="283">
        <f t="shared" ref="M104" si="75">(K104*N104)-L104</f>
        <v>-1610</v>
      </c>
      <c r="N104" s="281">
        <v>40</v>
      </c>
      <c r="O104" s="284" t="s">
        <v>604</v>
      </c>
      <c r="P104" s="279">
        <v>45246</v>
      </c>
      <c r="Q104" s="277"/>
      <c r="R104" s="140"/>
      <c r="S104" s="55" t="s">
        <v>605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234">
        <v>17</v>
      </c>
      <c r="B105" s="308">
        <v>45246</v>
      </c>
      <c r="C105" s="309"/>
      <c r="D105" s="309" t="s">
        <v>1007</v>
      </c>
      <c r="E105" s="234" t="s">
        <v>603</v>
      </c>
      <c r="F105" s="234">
        <v>22.5</v>
      </c>
      <c r="G105" s="234">
        <v>0</v>
      </c>
      <c r="H105" s="234">
        <v>0</v>
      </c>
      <c r="I105" s="235" t="s">
        <v>1012</v>
      </c>
      <c r="J105" s="310" t="s">
        <v>1013</v>
      </c>
      <c r="K105" s="281">
        <f>H105-F105</f>
        <v>-22.5</v>
      </c>
      <c r="L105" s="311">
        <v>25</v>
      </c>
      <c r="M105" s="283">
        <f t="shared" ref="M105" si="76">(K105*N105)-L105</f>
        <v>-1150</v>
      </c>
      <c r="N105" s="281">
        <v>50</v>
      </c>
      <c r="O105" s="284" t="s">
        <v>604</v>
      </c>
      <c r="P105" s="279">
        <v>45246</v>
      </c>
      <c r="Q105" s="277"/>
      <c r="R105" s="140"/>
      <c r="S105" s="55" t="s">
        <v>605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421">
        <v>18</v>
      </c>
      <c r="B106" s="423">
        <v>45246</v>
      </c>
      <c r="C106" s="254"/>
      <c r="D106" s="254" t="s">
        <v>1008</v>
      </c>
      <c r="E106" s="223" t="s">
        <v>603</v>
      </c>
      <c r="F106" s="223">
        <v>97</v>
      </c>
      <c r="G106" s="223"/>
      <c r="H106" s="223">
        <v>166</v>
      </c>
      <c r="I106" s="218"/>
      <c r="J106" s="446" t="s">
        <v>1015</v>
      </c>
      <c r="K106" s="236">
        <f>H106-F106</f>
        <v>69</v>
      </c>
      <c r="L106" s="245">
        <v>50</v>
      </c>
      <c r="M106" s="439">
        <v>2350</v>
      </c>
      <c r="N106" s="236">
        <v>100</v>
      </c>
      <c r="O106" s="448" t="s">
        <v>594</v>
      </c>
      <c r="P106" s="437">
        <v>45246</v>
      </c>
      <c r="Q106" s="277"/>
      <c r="R106" s="140"/>
      <c r="S106" s="55" t="s">
        <v>605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422"/>
      <c r="B107" s="424"/>
      <c r="C107" s="254"/>
      <c r="D107" s="254" t="s">
        <v>1009</v>
      </c>
      <c r="E107" s="223" t="s">
        <v>881</v>
      </c>
      <c r="F107" s="223">
        <v>51.5</v>
      </c>
      <c r="G107" s="223"/>
      <c r="H107" s="223">
        <v>96</v>
      </c>
      <c r="I107" s="218"/>
      <c r="J107" s="447"/>
      <c r="K107" s="236">
        <f>F107-H107</f>
        <v>-44.5</v>
      </c>
      <c r="L107" s="245">
        <v>50</v>
      </c>
      <c r="M107" s="440"/>
      <c r="N107" s="236">
        <v>100</v>
      </c>
      <c r="O107" s="445"/>
      <c r="P107" s="438"/>
      <c r="Q107" s="277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431">
        <v>19</v>
      </c>
      <c r="B108" s="433">
        <v>45247</v>
      </c>
      <c r="C108" s="309"/>
      <c r="D108" s="309" t="s">
        <v>1019</v>
      </c>
      <c r="E108" s="234" t="s">
        <v>603</v>
      </c>
      <c r="F108" s="234">
        <v>43</v>
      </c>
      <c r="G108" s="234"/>
      <c r="H108" s="234">
        <v>27</v>
      </c>
      <c r="I108" s="235"/>
      <c r="J108" s="417" t="s">
        <v>1105</v>
      </c>
      <c r="K108" s="281">
        <f>H108-F108</f>
        <v>-16</v>
      </c>
      <c r="L108" s="311">
        <v>50</v>
      </c>
      <c r="M108" s="435">
        <v>800</v>
      </c>
      <c r="N108" s="281">
        <v>175</v>
      </c>
      <c r="O108" s="419" t="s">
        <v>604</v>
      </c>
      <c r="P108" s="429">
        <v>45254</v>
      </c>
      <c r="Q108" s="277"/>
      <c r="R108" s="140"/>
      <c r="S108" s="55" t="s">
        <v>593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432"/>
      <c r="B109" s="434"/>
      <c r="C109" s="397"/>
      <c r="D109" s="397" t="s">
        <v>1020</v>
      </c>
      <c r="E109" s="396" t="s">
        <v>881</v>
      </c>
      <c r="F109" s="396">
        <v>15</v>
      </c>
      <c r="G109" s="396"/>
      <c r="H109" s="396">
        <v>3</v>
      </c>
      <c r="I109" s="339"/>
      <c r="J109" s="418"/>
      <c r="K109" s="281">
        <f>F109-H109</f>
        <v>12</v>
      </c>
      <c r="L109" s="311">
        <v>50</v>
      </c>
      <c r="M109" s="436"/>
      <c r="N109" s="281">
        <v>175</v>
      </c>
      <c r="O109" s="420"/>
      <c r="P109" s="430"/>
      <c r="Q109" s="277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5" customHeight="1">
      <c r="A110" s="462">
        <v>20</v>
      </c>
      <c r="B110" s="463">
        <v>45250</v>
      </c>
      <c r="C110" s="285"/>
      <c r="D110" s="285" t="s">
        <v>1009</v>
      </c>
      <c r="E110" s="220" t="s">
        <v>603</v>
      </c>
      <c r="F110" s="220" t="s">
        <v>1039</v>
      </c>
      <c r="G110" s="276"/>
      <c r="H110" s="276"/>
      <c r="I110" s="276"/>
      <c r="J110" s="464" t="s">
        <v>592</v>
      </c>
      <c r="K110" s="276"/>
      <c r="L110" s="276"/>
      <c r="M110" s="276"/>
      <c r="N110" s="276"/>
      <c r="O110" s="471"/>
      <c r="P110" s="471"/>
      <c r="S110" s="387" t="s">
        <v>605</v>
      </c>
    </row>
    <row r="111" spans="1:39" ht="15" customHeight="1">
      <c r="A111" s="462"/>
      <c r="B111" s="463"/>
      <c r="C111" s="285"/>
      <c r="D111" s="285" t="s">
        <v>1038</v>
      </c>
      <c r="E111" s="220" t="s">
        <v>881</v>
      </c>
      <c r="F111" s="220" t="s">
        <v>1040</v>
      </c>
      <c r="G111" s="276"/>
      <c r="H111" s="276"/>
      <c r="I111" s="276"/>
      <c r="J111" s="464"/>
      <c r="K111" s="276"/>
      <c r="L111" s="276"/>
      <c r="M111" s="276"/>
      <c r="N111" s="276"/>
      <c r="O111" s="471"/>
      <c r="P111" s="471"/>
    </row>
    <row r="112" spans="1:39" ht="15" customHeight="1">
      <c r="A112" s="421">
        <v>21</v>
      </c>
      <c r="B112" s="423">
        <v>45250</v>
      </c>
      <c r="C112" s="254"/>
      <c r="D112" s="254" t="s">
        <v>1045</v>
      </c>
      <c r="E112" s="223" t="s">
        <v>881</v>
      </c>
      <c r="F112" s="223">
        <v>29</v>
      </c>
      <c r="G112" s="375"/>
      <c r="H112" s="218">
        <v>32.5</v>
      </c>
      <c r="I112" s="375"/>
      <c r="J112" s="425" t="s">
        <v>1050</v>
      </c>
      <c r="K112" s="236">
        <f>F112-H112</f>
        <v>-3.5</v>
      </c>
      <c r="L112" s="245">
        <v>50</v>
      </c>
      <c r="M112" s="443">
        <v>480</v>
      </c>
      <c r="N112" s="236">
        <v>40</v>
      </c>
      <c r="O112" s="427" t="s">
        <v>594</v>
      </c>
      <c r="P112" s="441">
        <v>45251</v>
      </c>
      <c r="S112" s="387" t="s">
        <v>605</v>
      </c>
    </row>
    <row r="113" spans="1:39" ht="15" customHeight="1">
      <c r="A113" s="422"/>
      <c r="B113" s="424"/>
      <c r="C113" s="254"/>
      <c r="D113" s="254" t="s">
        <v>1046</v>
      </c>
      <c r="E113" s="223" t="s">
        <v>881</v>
      </c>
      <c r="F113" s="223">
        <v>22</v>
      </c>
      <c r="G113" s="375"/>
      <c r="H113" s="218">
        <v>4</v>
      </c>
      <c r="I113" s="375"/>
      <c r="J113" s="426"/>
      <c r="K113" s="236">
        <f>F113-H113</f>
        <v>18</v>
      </c>
      <c r="L113" s="245">
        <v>50</v>
      </c>
      <c r="M113" s="455"/>
      <c r="N113" s="236">
        <v>40</v>
      </c>
      <c r="O113" s="428"/>
      <c r="P113" s="442"/>
    </row>
    <row r="114" spans="1:39" ht="12.75" customHeight="1">
      <c r="A114" s="234">
        <v>22</v>
      </c>
      <c r="B114" s="308">
        <v>45251</v>
      </c>
      <c r="C114" s="309"/>
      <c r="D114" s="309" t="s">
        <v>1056</v>
      </c>
      <c r="E114" s="234" t="s">
        <v>603</v>
      </c>
      <c r="F114" s="234">
        <v>12.5</v>
      </c>
      <c r="G114" s="234">
        <v>0</v>
      </c>
      <c r="H114" s="234">
        <v>0</v>
      </c>
      <c r="I114" s="235" t="s">
        <v>1057</v>
      </c>
      <c r="J114" s="310" t="s">
        <v>1058</v>
      </c>
      <c r="K114" s="281">
        <f>H114-F114</f>
        <v>-12.5</v>
      </c>
      <c r="L114" s="311">
        <v>25</v>
      </c>
      <c r="M114" s="283">
        <f t="shared" ref="M114" si="77">(K114*N114)-L114</f>
        <v>-525</v>
      </c>
      <c r="N114" s="281">
        <v>40</v>
      </c>
      <c r="O114" s="284" t="s">
        <v>604</v>
      </c>
      <c r="P114" s="279">
        <v>45251</v>
      </c>
      <c r="Q114" s="277"/>
      <c r="R114" s="140"/>
      <c r="S114" s="55" t="s">
        <v>605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345">
        <v>23</v>
      </c>
      <c r="B115" s="346">
        <v>45252</v>
      </c>
      <c r="C115" s="347"/>
      <c r="D115" s="347" t="s">
        <v>1067</v>
      </c>
      <c r="E115" s="345" t="s">
        <v>603</v>
      </c>
      <c r="F115" s="345">
        <v>55</v>
      </c>
      <c r="G115" s="345">
        <v>0</v>
      </c>
      <c r="H115" s="345">
        <v>52.5</v>
      </c>
      <c r="I115" s="345" t="s">
        <v>1068</v>
      </c>
      <c r="J115" s="381" t="s">
        <v>1080</v>
      </c>
      <c r="K115" s="382">
        <f>H115-F115</f>
        <v>-2.5</v>
      </c>
      <c r="L115" s="383">
        <v>50</v>
      </c>
      <c r="M115" s="384">
        <f t="shared" ref="M115" si="78">(K115*N115)-L115</f>
        <v>-87.5</v>
      </c>
      <c r="N115" s="382">
        <v>15</v>
      </c>
      <c r="O115" s="385" t="s">
        <v>612</v>
      </c>
      <c r="P115" s="386">
        <v>45252</v>
      </c>
      <c r="Q115" s="277"/>
      <c r="R115" s="140"/>
      <c r="S115" s="55" t="s">
        <v>605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411">
        <v>24</v>
      </c>
      <c r="B116" s="413">
        <v>45254</v>
      </c>
      <c r="C116" s="285"/>
      <c r="D116" s="285" t="s">
        <v>1107</v>
      </c>
      <c r="E116" s="393" t="s">
        <v>603</v>
      </c>
      <c r="F116" s="393" t="s">
        <v>1108</v>
      </c>
      <c r="G116" s="220"/>
      <c r="H116" s="220"/>
      <c r="I116" s="222"/>
      <c r="J116" s="415" t="s">
        <v>592</v>
      </c>
      <c r="K116" s="220"/>
      <c r="L116" s="361"/>
      <c r="M116" s="373"/>
      <c r="N116" s="220"/>
      <c r="O116" s="222"/>
      <c r="P116" s="332"/>
      <c r="Q116" s="277"/>
      <c r="R116" s="140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2.75" customHeight="1">
      <c r="A117" s="412"/>
      <c r="B117" s="414"/>
      <c r="C117" s="285"/>
      <c r="D117" s="285" t="s">
        <v>1109</v>
      </c>
      <c r="E117" s="393" t="s">
        <v>881</v>
      </c>
      <c r="F117" s="393" t="s">
        <v>1110</v>
      </c>
      <c r="G117" s="220"/>
      <c r="H117" s="220"/>
      <c r="I117" s="222"/>
      <c r="J117" s="416"/>
      <c r="K117" s="220"/>
      <c r="L117" s="361"/>
      <c r="M117" s="373"/>
      <c r="N117" s="220"/>
      <c r="O117" s="222"/>
      <c r="P117" s="332"/>
      <c r="Q117" s="277"/>
      <c r="R117" s="140"/>
      <c r="S117" s="5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12.75" customHeight="1">
      <c r="A118" s="393"/>
      <c r="B118" s="394"/>
      <c r="C118" s="285"/>
      <c r="D118" s="285"/>
      <c r="E118" s="393"/>
      <c r="F118" s="393"/>
      <c r="G118" s="393"/>
      <c r="H118" s="393"/>
      <c r="I118" s="395"/>
      <c r="J118" s="395"/>
      <c r="K118" s="393"/>
      <c r="L118" s="361"/>
      <c r="M118" s="373"/>
      <c r="N118" s="393"/>
      <c r="O118" s="395"/>
      <c r="P118" s="394"/>
      <c r="Q118" s="277"/>
      <c r="R118" s="140"/>
      <c r="S118" s="5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41"/>
      <c r="AH118" s="142"/>
      <c r="AI118" s="140"/>
      <c r="AJ118" s="140"/>
      <c r="AK118" s="141"/>
      <c r="AL118" s="141"/>
      <c r="AM118" s="141"/>
    </row>
    <row r="119" spans="1:39" ht="12.75" customHeight="1">
      <c r="A119" s="393"/>
      <c r="B119" s="394"/>
      <c r="C119" s="285"/>
      <c r="D119" s="285"/>
      <c r="E119" s="393"/>
      <c r="F119" s="393"/>
      <c r="G119" s="393"/>
      <c r="H119" s="393"/>
      <c r="I119" s="395"/>
      <c r="J119" s="395"/>
      <c r="K119" s="393"/>
      <c r="L119" s="361"/>
      <c r="M119" s="373"/>
      <c r="N119" s="393"/>
      <c r="O119" s="395"/>
      <c r="P119" s="394"/>
      <c r="Q119" s="277"/>
      <c r="R119" s="140"/>
      <c r="S119" s="5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41"/>
      <c r="AH119" s="142"/>
      <c r="AI119" s="140"/>
      <c r="AJ119" s="140"/>
      <c r="AK119" s="141"/>
      <c r="AL119" s="141"/>
      <c r="AM119" s="141"/>
    </row>
    <row r="120" spans="1:39" ht="12.75" customHeight="1">
      <c r="A120" s="220"/>
      <c r="B120" s="332"/>
      <c r="C120" s="285"/>
      <c r="D120" s="285"/>
      <c r="E120" s="220"/>
      <c r="F120" s="220"/>
      <c r="G120" s="220"/>
      <c r="H120" s="220"/>
      <c r="I120" s="222"/>
      <c r="J120" s="222"/>
      <c r="K120" s="220"/>
      <c r="L120" s="361"/>
      <c r="M120" s="373"/>
      <c r="N120" s="220"/>
      <c r="O120" s="222"/>
      <c r="P120" s="332"/>
      <c r="Q120" s="277"/>
      <c r="R120" s="140"/>
      <c r="S120" s="5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41"/>
      <c r="AH120" s="142"/>
      <c r="AI120" s="140"/>
      <c r="AJ120" s="140"/>
      <c r="AK120" s="141"/>
      <c r="AL120" s="141"/>
      <c r="AM120" s="141"/>
    </row>
    <row r="121" spans="1:39" ht="38.25" customHeight="1">
      <c r="A121" s="93" t="s">
        <v>616</v>
      </c>
      <c r="B121" s="148"/>
      <c r="C121" s="148"/>
      <c r="D121" s="149"/>
      <c r="E121" s="129"/>
      <c r="F121" s="6"/>
      <c r="G121" s="6"/>
      <c r="H121" s="130"/>
      <c r="I121" s="150"/>
      <c r="J121" s="1"/>
      <c r="K121" s="6"/>
      <c r="L121" s="6"/>
      <c r="M121" s="6"/>
      <c r="N121" s="1"/>
      <c r="O121" s="1"/>
      <c r="R121" s="1"/>
      <c r="S121" s="6"/>
      <c r="T121" s="1"/>
      <c r="U121" s="1"/>
      <c r="V121" s="1"/>
      <c r="W121" s="1"/>
      <c r="X121" s="1"/>
      <c r="Y121" s="6"/>
      <c r="Z121" s="1"/>
      <c r="AA121" s="1"/>
      <c r="AB121" s="1"/>
      <c r="AC121" s="1"/>
      <c r="AD121" s="1"/>
      <c r="AE121" s="6"/>
      <c r="AF121" s="1"/>
      <c r="AG121" s="1"/>
      <c r="AH121" s="1"/>
      <c r="AI121" s="1"/>
      <c r="AJ121" s="1"/>
      <c r="AK121" s="6"/>
      <c r="AL121" s="1"/>
    </row>
    <row r="122" spans="1:39" ht="38.25">
      <c r="A122" s="94" t="s">
        <v>16</v>
      </c>
      <c r="B122" s="95" t="s">
        <v>566</v>
      </c>
      <c r="C122" s="95"/>
      <c r="D122" s="96" t="s">
        <v>578</v>
      </c>
      <c r="E122" s="95" t="s">
        <v>579</v>
      </c>
      <c r="F122" s="95" t="s">
        <v>580</v>
      </c>
      <c r="G122" s="95" t="s">
        <v>581</v>
      </c>
      <c r="H122" s="95" t="s">
        <v>582</v>
      </c>
      <c r="I122" s="95" t="s">
        <v>583</v>
      </c>
      <c r="J122" s="94" t="s">
        <v>584</v>
      </c>
      <c r="K122" s="133" t="s">
        <v>602</v>
      </c>
      <c r="L122" s="134" t="s">
        <v>586</v>
      </c>
      <c r="M122" s="97" t="s">
        <v>587</v>
      </c>
      <c r="N122" s="95" t="s">
        <v>588</v>
      </c>
      <c r="O122" s="96" t="s">
        <v>589</v>
      </c>
      <c r="P122" s="231" t="s">
        <v>590</v>
      </c>
      <c r="Q122" s="233" t="s">
        <v>891</v>
      </c>
      <c r="R122" s="37"/>
      <c r="S122" s="6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</row>
    <row r="123" spans="1:39" ht="14.25" customHeight="1">
      <c r="A123" s="314">
        <v>1</v>
      </c>
      <c r="B123" s="374">
        <v>45169</v>
      </c>
      <c r="C123" s="315"/>
      <c r="D123" s="315" t="s">
        <v>871</v>
      </c>
      <c r="E123" s="314" t="s">
        <v>591</v>
      </c>
      <c r="F123" s="314">
        <v>422.5</v>
      </c>
      <c r="G123" s="314">
        <v>350</v>
      </c>
      <c r="H123" s="314">
        <v>487.5</v>
      </c>
      <c r="I123" s="314" t="s">
        <v>872</v>
      </c>
      <c r="J123" s="327" t="s">
        <v>960</v>
      </c>
      <c r="K123" s="327">
        <f t="shared" ref="K123" si="79">H123-F123</f>
        <v>65</v>
      </c>
      <c r="L123" s="328">
        <f>(F123*-0.3)/100</f>
        <v>-1.2675000000000001</v>
      </c>
      <c r="M123" s="329">
        <f t="shared" ref="M123" si="80">(K123+L123)/F123</f>
        <v>0.15084615384615385</v>
      </c>
      <c r="N123" s="327" t="s">
        <v>594</v>
      </c>
      <c r="O123" s="330">
        <v>45251</v>
      </c>
      <c r="P123" s="323"/>
      <c r="Q123" s="221"/>
      <c r="R123" s="37"/>
      <c r="S123" s="37" t="s">
        <v>593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</row>
    <row r="124" spans="1:39" ht="14.25" customHeight="1">
      <c r="A124" s="314">
        <v>2</v>
      </c>
      <c r="B124" s="374">
        <v>45173</v>
      </c>
      <c r="C124" s="315"/>
      <c r="D124" s="315" t="s">
        <v>168</v>
      </c>
      <c r="E124" s="314" t="s">
        <v>984</v>
      </c>
      <c r="F124" s="314">
        <v>5125</v>
      </c>
      <c r="G124" s="314">
        <v>4770</v>
      </c>
      <c r="H124" s="314">
        <v>5625</v>
      </c>
      <c r="I124" s="314" t="s">
        <v>873</v>
      </c>
      <c r="J124" s="327" t="s">
        <v>1034</v>
      </c>
      <c r="K124" s="327">
        <f t="shared" ref="K124" si="81">H124-F124</f>
        <v>500</v>
      </c>
      <c r="L124" s="328">
        <f>(F124*-0.3)/100</f>
        <v>-15.375</v>
      </c>
      <c r="M124" s="329">
        <f t="shared" ref="M124" si="82">(K124+L124)/F124</f>
        <v>9.4560975609756098E-2</v>
      </c>
      <c r="N124" s="327" t="s">
        <v>594</v>
      </c>
      <c r="O124" s="330">
        <v>45250</v>
      </c>
      <c r="P124" s="323"/>
      <c r="Q124" s="221">
        <v>45217</v>
      </c>
      <c r="R124" s="37"/>
      <c r="S124" s="37" t="s">
        <v>593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</row>
    <row r="125" spans="1:39" ht="14.25" customHeight="1">
      <c r="A125" s="98">
        <v>3</v>
      </c>
      <c r="B125" s="99">
        <v>45252</v>
      </c>
      <c r="C125" s="143"/>
      <c r="D125" s="143" t="s">
        <v>1073</v>
      </c>
      <c r="E125" s="98" t="s">
        <v>591</v>
      </c>
      <c r="F125" s="98" t="s">
        <v>1074</v>
      </c>
      <c r="G125" s="98">
        <v>2480</v>
      </c>
      <c r="H125" s="98"/>
      <c r="I125" s="98" t="s">
        <v>1075</v>
      </c>
      <c r="J125" s="100" t="s">
        <v>592</v>
      </c>
      <c r="K125" s="100"/>
      <c r="L125" s="101"/>
      <c r="M125" s="377"/>
      <c r="N125" s="372"/>
      <c r="O125" s="378"/>
      <c r="P125" s="379"/>
      <c r="Q125" s="221"/>
      <c r="R125" s="37"/>
      <c r="S125" s="37" t="s">
        <v>593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4.25" customHeight="1">
      <c r="A126" s="98"/>
      <c r="B126" s="99"/>
      <c r="C126" s="143"/>
      <c r="D126" s="143"/>
      <c r="E126" s="98"/>
      <c r="F126" s="98"/>
      <c r="G126" s="98"/>
      <c r="H126" s="98"/>
      <c r="I126" s="98"/>
      <c r="J126" s="100"/>
      <c r="K126" s="100"/>
      <c r="L126" s="376"/>
      <c r="M126" s="228"/>
      <c r="N126" s="222"/>
      <c r="O126" s="229"/>
      <c r="P126" s="221"/>
      <c r="Q126" s="221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4.25" customHeight="1">
      <c r="A127" s="98"/>
      <c r="B127" s="99"/>
      <c r="C127" s="143"/>
      <c r="D127" s="143"/>
      <c r="E127" s="98"/>
      <c r="F127" s="98"/>
      <c r="G127" s="98"/>
      <c r="H127" s="98"/>
      <c r="I127" s="98"/>
      <c r="J127" s="100"/>
      <c r="K127" s="100"/>
      <c r="L127" s="376"/>
      <c r="M127" s="228"/>
      <c r="N127" s="222"/>
      <c r="O127" s="229"/>
      <c r="P127" s="221"/>
      <c r="Q127" s="221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</row>
    <row r="128" spans="1:39" ht="12.75" customHeight="1">
      <c r="A128" s="98"/>
      <c r="B128" s="99"/>
      <c r="C128" s="143"/>
      <c r="D128" s="143"/>
      <c r="E128" s="98"/>
      <c r="F128" s="98"/>
      <c r="G128" s="98"/>
      <c r="H128" s="98"/>
      <c r="I128" s="98"/>
      <c r="J128" s="100"/>
      <c r="K128" s="100"/>
      <c r="L128" s="376"/>
      <c r="M128" s="380"/>
      <c r="N128" s="222"/>
      <c r="O128" s="222"/>
      <c r="P128" s="221"/>
      <c r="Q128" s="221"/>
      <c r="S128" s="6"/>
      <c r="T128" s="1"/>
      <c r="U128" s="1"/>
      <c r="V128" s="1"/>
      <c r="W128" s="1"/>
      <c r="X128" s="1"/>
      <c r="Y128" s="1"/>
      <c r="Z128" s="1"/>
    </row>
    <row r="129" spans="1:27" ht="12.75" customHeight="1">
      <c r="A129" s="115" t="s">
        <v>595</v>
      </c>
      <c r="B129" s="115"/>
      <c r="C129" s="115"/>
      <c r="D129" s="115"/>
      <c r="E129" s="37"/>
      <c r="F129" s="122" t="s">
        <v>597</v>
      </c>
      <c r="G129" s="55"/>
      <c r="H129" s="55"/>
      <c r="I129" s="55"/>
      <c r="J129" s="6"/>
      <c r="K129" s="135"/>
      <c r="L129" s="136"/>
      <c r="M129" s="6"/>
      <c r="N129" s="105"/>
      <c r="O129" s="151"/>
      <c r="P129" s="1"/>
      <c r="Q129" s="244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21" t="s">
        <v>596</v>
      </c>
      <c r="B130" s="115"/>
      <c r="C130" s="115"/>
      <c r="D130" s="115"/>
      <c r="E130" s="6"/>
      <c r="F130" s="122" t="s">
        <v>600</v>
      </c>
      <c r="G130" s="6"/>
      <c r="H130" s="6" t="s">
        <v>618</v>
      </c>
      <c r="I130" s="6"/>
      <c r="J130" s="1"/>
      <c r="K130" s="6"/>
      <c r="L130" s="6"/>
      <c r="M130" s="6"/>
      <c r="N130" s="1"/>
      <c r="O130" s="1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21"/>
      <c r="B131" s="115"/>
      <c r="C131" s="115"/>
      <c r="D131" s="115"/>
      <c r="E131" s="6"/>
      <c r="F131" s="122"/>
      <c r="G131" s="6"/>
      <c r="H131" s="6"/>
      <c r="I131" s="6"/>
      <c r="J131" s="1"/>
      <c r="K131" s="6"/>
      <c r="L131" s="6"/>
      <c r="M131" s="6"/>
      <c r="N131" s="1"/>
      <c r="O131" s="1"/>
      <c r="R131" s="1"/>
      <c r="S131" s="55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21"/>
      <c r="B132" s="115"/>
      <c r="C132" s="115"/>
      <c r="D132" s="115"/>
      <c r="E132" s="6"/>
      <c r="F132" s="122"/>
      <c r="G132" s="55"/>
      <c r="H132" s="37"/>
      <c r="I132" s="55"/>
      <c r="J132" s="6"/>
      <c r="K132" s="135"/>
      <c r="L132" s="136"/>
      <c r="M132" s="6"/>
      <c r="N132" s="105"/>
      <c r="O132" s="137"/>
      <c r="P132" s="1"/>
      <c r="Q132" s="244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21"/>
      <c r="B133" s="115"/>
      <c r="C133" s="115"/>
      <c r="D133" s="115"/>
      <c r="E133" s="6"/>
      <c r="F133" s="122"/>
      <c r="G133" s="55"/>
      <c r="H133" s="37"/>
      <c r="I133" s="55"/>
      <c r="J133" s="6"/>
      <c r="K133" s="135"/>
      <c r="L133" s="136"/>
      <c r="M133" s="6"/>
      <c r="N133" s="105"/>
      <c r="O133" s="137"/>
      <c r="P133" s="1"/>
      <c r="Q133" s="244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21"/>
      <c r="B134" s="115"/>
      <c r="C134" s="115"/>
      <c r="D134" s="115"/>
      <c r="E134" s="6"/>
      <c r="F134" s="122"/>
      <c r="G134" s="55"/>
      <c r="H134" s="37"/>
      <c r="I134" s="55"/>
      <c r="J134" s="6"/>
      <c r="K134" s="135"/>
      <c r="L134" s="136"/>
      <c r="M134" s="6"/>
      <c r="N134" s="105"/>
      <c r="O134" s="137"/>
      <c r="P134" s="1"/>
      <c r="Q134" s="244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21"/>
      <c r="B135" s="115"/>
      <c r="C135" s="115"/>
      <c r="D135" s="115"/>
      <c r="E135" s="6"/>
      <c r="F135" s="122"/>
      <c r="G135" s="55"/>
      <c r="H135" s="37"/>
      <c r="I135" s="55"/>
      <c r="J135" s="6"/>
      <c r="K135" s="135"/>
      <c r="L135" s="136"/>
      <c r="M135" s="6"/>
      <c r="N135" s="105"/>
      <c r="O135" s="137"/>
      <c r="P135" s="1"/>
      <c r="Q135" s="244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21"/>
      <c r="B136" s="115"/>
      <c r="C136" s="115"/>
      <c r="D136" s="115"/>
      <c r="E136" s="6"/>
      <c r="F136" s="122"/>
      <c r="G136" s="55"/>
      <c r="H136" s="37"/>
      <c r="I136" s="55"/>
      <c r="J136" s="6"/>
      <c r="K136" s="135"/>
      <c r="L136" s="136"/>
      <c r="M136" s="6"/>
      <c r="N136" s="105"/>
      <c r="O136" s="137"/>
      <c r="P136" s="1"/>
      <c r="Q136" s="244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21"/>
      <c r="B137" s="115"/>
      <c r="C137" s="115"/>
      <c r="D137" s="115"/>
      <c r="E137" s="6"/>
      <c r="F137" s="122"/>
      <c r="G137" s="55"/>
      <c r="H137" s="37"/>
      <c r="I137" s="55"/>
      <c r="J137" s="6"/>
      <c r="K137" s="135"/>
      <c r="L137" s="136"/>
      <c r="M137" s="6"/>
      <c r="N137" s="105"/>
      <c r="O137" s="137"/>
      <c r="P137" s="1"/>
      <c r="Q137" s="244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55"/>
      <c r="B138" s="104"/>
      <c r="C138" s="104"/>
      <c r="D138" s="37"/>
      <c r="E138" s="55"/>
      <c r="F138" s="55"/>
      <c r="G138" s="55"/>
      <c r="H138" s="37"/>
      <c r="I138" s="55"/>
      <c r="J138" s="6"/>
      <c r="K138" s="135"/>
      <c r="L138" s="136"/>
      <c r="M138" s="6"/>
      <c r="N138" s="105"/>
      <c r="O138" s="137"/>
      <c r="P138" s="1"/>
      <c r="Q138" s="244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38.25" customHeight="1">
      <c r="A139" s="37"/>
      <c r="B139" s="152" t="s">
        <v>619</v>
      </c>
      <c r="C139" s="152"/>
      <c r="D139" s="152"/>
      <c r="E139" s="152"/>
      <c r="F139" s="6"/>
      <c r="G139" s="6"/>
      <c r="H139" s="131"/>
      <c r="I139" s="6"/>
      <c r="J139" s="131"/>
      <c r="K139" s="132"/>
      <c r="L139" s="6"/>
      <c r="M139" s="6"/>
      <c r="N139" s="1"/>
      <c r="O139" s="1"/>
      <c r="P139" s="1"/>
      <c r="Q139" s="244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94" t="s">
        <v>16</v>
      </c>
      <c r="B140" s="95" t="s">
        <v>566</v>
      </c>
      <c r="C140" s="95"/>
      <c r="D140" s="96" t="s">
        <v>578</v>
      </c>
      <c r="E140" s="95" t="s">
        <v>579</v>
      </c>
      <c r="F140" s="95" t="s">
        <v>580</v>
      </c>
      <c r="G140" s="95" t="s">
        <v>620</v>
      </c>
      <c r="H140" s="95" t="s">
        <v>621</v>
      </c>
      <c r="I140" s="95" t="s">
        <v>583</v>
      </c>
      <c r="J140" s="153" t="s">
        <v>584</v>
      </c>
      <c r="K140" s="95" t="s">
        <v>585</v>
      </c>
      <c r="L140" s="95" t="s">
        <v>622</v>
      </c>
      <c r="M140" s="95" t="s">
        <v>588</v>
      </c>
      <c r="N140" s="96" t="s">
        <v>589</v>
      </c>
      <c r="O140" s="1"/>
      <c r="P140" s="1"/>
      <c r="Q140" s="244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1</v>
      </c>
      <c r="B141" s="155">
        <v>41579</v>
      </c>
      <c r="C141" s="155"/>
      <c r="D141" s="156" t="s">
        <v>623</v>
      </c>
      <c r="E141" s="157" t="s">
        <v>591</v>
      </c>
      <c r="F141" s="158">
        <v>82</v>
      </c>
      <c r="G141" s="157" t="s">
        <v>624</v>
      </c>
      <c r="H141" s="157">
        <v>100</v>
      </c>
      <c r="I141" s="159">
        <v>100</v>
      </c>
      <c r="J141" s="160" t="s">
        <v>625</v>
      </c>
      <c r="K141" s="161">
        <f t="shared" ref="K141:K193" si="83">H141-F141</f>
        <v>18</v>
      </c>
      <c r="L141" s="162">
        <f t="shared" ref="L141:L193" si="84">K141/F141</f>
        <v>0.21951219512195122</v>
      </c>
      <c r="M141" s="157" t="s">
        <v>594</v>
      </c>
      <c r="N141" s="163">
        <v>42657</v>
      </c>
      <c r="O141" s="1"/>
      <c r="P141" s="1"/>
      <c r="Q141" s="244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2</v>
      </c>
      <c r="B142" s="155">
        <v>41794</v>
      </c>
      <c r="C142" s="155"/>
      <c r="D142" s="156" t="s">
        <v>626</v>
      </c>
      <c r="E142" s="157" t="s">
        <v>603</v>
      </c>
      <c r="F142" s="158">
        <v>257</v>
      </c>
      <c r="G142" s="157" t="s">
        <v>624</v>
      </c>
      <c r="H142" s="157">
        <v>300</v>
      </c>
      <c r="I142" s="159">
        <v>300</v>
      </c>
      <c r="J142" s="160" t="s">
        <v>625</v>
      </c>
      <c r="K142" s="161">
        <f t="shared" si="83"/>
        <v>43</v>
      </c>
      <c r="L142" s="162">
        <f t="shared" si="84"/>
        <v>0.16731517509727625</v>
      </c>
      <c r="M142" s="157" t="s">
        <v>594</v>
      </c>
      <c r="N142" s="163">
        <v>41822</v>
      </c>
      <c r="O142" s="1"/>
      <c r="P142" s="1"/>
      <c r="Q142" s="244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3</v>
      </c>
      <c r="B143" s="155">
        <v>41828</v>
      </c>
      <c r="C143" s="155"/>
      <c r="D143" s="156" t="s">
        <v>627</v>
      </c>
      <c r="E143" s="157" t="s">
        <v>603</v>
      </c>
      <c r="F143" s="158">
        <v>393</v>
      </c>
      <c r="G143" s="157" t="s">
        <v>624</v>
      </c>
      <c r="H143" s="157">
        <v>468</v>
      </c>
      <c r="I143" s="159">
        <v>468</v>
      </c>
      <c r="J143" s="160" t="s">
        <v>625</v>
      </c>
      <c r="K143" s="161">
        <f t="shared" si="83"/>
        <v>75</v>
      </c>
      <c r="L143" s="162">
        <f t="shared" si="84"/>
        <v>0.19083969465648856</v>
      </c>
      <c r="M143" s="157" t="s">
        <v>594</v>
      </c>
      <c r="N143" s="163">
        <v>41863</v>
      </c>
      <c r="O143" s="1"/>
      <c r="P143" s="1"/>
      <c r="Q143" s="244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</v>
      </c>
      <c r="B144" s="155">
        <v>41857</v>
      </c>
      <c r="C144" s="155"/>
      <c r="D144" s="156" t="s">
        <v>628</v>
      </c>
      <c r="E144" s="157" t="s">
        <v>603</v>
      </c>
      <c r="F144" s="158">
        <v>205</v>
      </c>
      <c r="G144" s="157" t="s">
        <v>624</v>
      </c>
      <c r="H144" s="157">
        <v>275</v>
      </c>
      <c r="I144" s="159">
        <v>250</v>
      </c>
      <c r="J144" s="160" t="s">
        <v>625</v>
      </c>
      <c r="K144" s="161">
        <f t="shared" si="83"/>
        <v>70</v>
      </c>
      <c r="L144" s="162">
        <f t="shared" si="84"/>
        <v>0.34146341463414637</v>
      </c>
      <c r="M144" s="157" t="s">
        <v>594</v>
      </c>
      <c r="N144" s="163">
        <v>41962</v>
      </c>
      <c r="O144" s="1"/>
      <c r="P144" s="1"/>
      <c r="Q144" s="244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</v>
      </c>
      <c r="B145" s="155">
        <v>41886</v>
      </c>
      <c r="C145" s="155"/>
      <c r="D145" s="156" t="s">
        <v>629</v>
      </c>
      <c r="E145" s="157" t="s">
        <v>603</v>
      </c>
      <c r="F145" s="158">
        <v>162</v>
      </c>
      <c r="G145" s="157" t="s">
        <v>624</v>
      </c>
      <c r="H145" s="157">
        <v>190</v>
      </c>
      <c r="I145" s="159">
        <v>190</v>
      </c>
      <c r="J145" s="160" t="s">
        <v>625</v>
      </c>
      <c r="K145" s="161">
        <f t="shared" si="83"/>
        <v>28</v>
      </c>
      <c r="L145" s="162">
        <f t="shared" si="84"/>
        <v>0.1728395061728395</v>
      </c>
      <c r="M145" s="157" t="s">
        <v>594</v>
      </c>
      <c r="N145" s="163">
        <v>42006</v>
      </c>
      <c r="O145" s="1"/>
      <c r="P145" s="1"/>
      <c r="Q145" s="244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6</v>
      </c>
      <c r="B146" s="155">
        <v>41886</v>
      </c>
      <c r="C146" s="155"/>
      <c r="D146" s="156" t="s">
        <v>630</v>
      </c>
      <c r="E146" s="157" t="s">
        <v>603</v>
      </c>
      <c r="F146" s="158">
        <v>75</v>
      </c>
      <c r="G146" s="157" t="s">
        <v>624</v>
      </c>
      <c r="H146" s="157">
        <v>91.5</v>
      </c>
      <c r="I146" s="159" t="s">
        <v>617</v>
      </c>
      <c r="J146" s="160" t="s">
        <v>631</v>
      </c>
      <c r="K146" s="161">
        <f t="shared" si="83"/>
        <v>16.5</v>
      </c>
      <c r="L146" s="162">
        <f t="shared" si="84"/>
        <v>0.22</v>
      </c>
      <c r="M146" s="157" t="s">
        <v>594</v>
      </c>
      <c r="N146" s="163">
        <v>41954</v>
      </c>
      <c r="O146" s="1"/>
      <c r="P146" s="1"/>
      <c r="Q146" s="244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</v>
      </c>
      <c r="B147" s="155">
        <v>41913</v>
      </c>
      <c r="C147" s="155"/>
      <c r="D147" s="156" t="s">
        <v>632</v>
      </c>
      <c r="E147" s="157" t="s">
        <v>603</v>
      </c>
      <c r="F147" s="158">
        <v>850</v>
      </c>
      <c r="G147" s="157" t="s">
        <v>624</v>
      </c>
      <c r="H147" s="157">
        <v>982.5</v>
      </c>
      <c r="I147" s="159">
        <v>1050</v>
      </c>
      <c r="J147" s="160" t="s">
        <v>633</v>
      </c>
      <c r="K147" s="161">
        <f t="shared" si="83"/>
        <v>132.5</v>
      </c>
      <c r="L147" s="162">
        <f t="shared" si="84"/>
        <v>0.15588235294117647</v>
      </c>
      <c r="M147" s="157" t="s">
        <v>594</v>
      </c>
      <c r="N147" s="163">
        <v>42039</v>
      </c>
      <c r="O147" s="1"/>
      <c r="P147" s="1"/>
      <c r="Q147" s="244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8</v>
      </c>
      <c r="B148" s="155">
        <v>41913</v>
      </c>
      <c r="C148" s="155"/>
      <c r="D148" s="156" t="s">
        <v>634</v>
      </c>
      <c r="E148" s="157" t="s">
        <v>603</v>
      </c>
      <c r="F148" s="158">
        <v>475</v>
      </c>
      <c r="G148" s="157" t="s">
        <v>624</v>
      </c>
      <c r="H148" s="157">
        <v>515</v>
      </c>
      <c r="I148" s="159">
        <v>600</v>
      </c>
      <c r="J148" s="160" t="s">
        <v>635</v>
      </c>
      <c r="K148" s="161">
        <f t="shared" si="83"/>
        <v>40</v>
      </c>
      <c r="L148" s="162">
        <f t="shared" si="84"/>
        <v>8.4210526315789472E-2</v>
      </c>
      <c r="M148" s="157" t="s">
        <v>594</v>
      </c>
      <c r="N148" s="163">
        <v>41939</v>
      </c>
      <c r="O148" s="1"/>
      <c r="P148" s="1"/>
      <c r="Q148" s="244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9</v>
      </c>
      <c r="B149" s="155">
        <v>41913</v>
      </c>
      <c r="C149" s="155"/>
      <c r="D149" s="156" t="s">
        <v>636</v>
      </c>
      <c r="E149" s="157" t="s">
        <v>603</v>
      </c>
      <c r="F149" s="158">
        <v>86</v>
      </c>
      <c r="G149" s="157" t="s">
        <v>624</v>
      </c>
      <c r="H149" s="157">
        <v>99</v>
      </c>
      <c r="I149" s="159">
        <v>140</v>
      </c>
      <c r="J149" s="160" t="s">
        <v>637</v>
      </c>
      <c r="K149" s="161">
        <f t="shared" si="83"/>
        <v>13</v>
      </c>
      <c r="L149" s="162">
        <f t="shared" si="84"/>
        <v>0.15116279069767441</v>
      </c>
      <c r="M149" s="157" t="s">
        <v>594</v>
      </c>
      <c r="N149" s="163">
        <v>41939</v>
      </c>
      <c r="O149" s="1"/>
      <c r="P149" s="1"/>
      <c r="Q149" s="244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10</v>
      </c>
      <c r="B150" s="155">
        <v>41926</v>
      </c>
      <c r="C150" s="155"/>
      <c r="D150" s="156" t="s">
        <v>638</v>
      </c>
      <c r="E150" s="157" t="s">
        <v>603</v>
      </c>
      <c r="F150" s="158">
        <v>496.6</v>
      </c>
      <c r="G150" s="157" t="s">
        <v>624</v>
      </c>
      <c r="H150" s="157">
        <v>621</v>
      </c>
      <c r="I150" s="159">
        <v>580</v>
      </c>
      <c r="J150" s="160" t="s">
        <v>625</v>
      </c>
      <c r="K150" s="161">
        <f t="shared" si="83"/>
        <v>124.39999999999998</v>
      </c>
      <c r="L150" s="162">
        <f t="shared" si="84"/>
        <v>0.25050342327829234</v>
      </c>
      <c r="M150" s="157" t="s">
        <v>594</v>
      </c>
      <c r="N150" s="163">
        <v>42605</v>
      </c>
      <c r="O150" s="1"/>
      <c r="P150" s="1"/>
      <c r="Q150" s="244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11</v>
      </c>
      <c r="B151" s="155">
        <v>41926</v>
      </c>
      <c r="C151" s="155"/>
      <c r="D151" s="156" t="s">
        <v>639</v>
      </c>
      <c r="E151" s="157" t="s">
        <v>603</v>
      </c>
      <c r="F151" s="158">
        <v>2481.9</v>
      </c>
      <c r="G151" s="157" t="s">
        <v>624</v>
      </c>
      <c r="H151" s="157">
        <v>2840</v>
      </c>
      <c r="I151" s="159">
        <v>2870</v>
      </c>
      <c r="J151" s="160" t="s">
        <v>640</v>
      </c>
      <c r="K151" s="161">
        <f t="shared" si="83"/>
        <v>358.09999999999991</v>
      </c>
      <c r="L151" s="162">
        <f t="shared" si="84"/>
        <v>0.14428462065353154</v>
      </c>
      <c r="M151" s="157" t="s">
        <v>594</v>
      </c>
      <c r="N151" s="163">
        <v>42017</v>
      </c>
      <c r="O151" s="1"/>
      <c r="P151" s="1"/>
      <c r="Q151" s="244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12</v>
      </c>
      <c r="B152" s="155">
        <v>41928</v>
      </c>
      <c r="C152" s="155"/>
      <c r="D152" s="156" t="s">
        <v>641</v>
      </c>
      <c r="E152" s="157" t="s">
        <v>603</v>
      </c>
      <c r="F152" s="158">
        <v>84.5</v>
      </c>
      <c r="G152" s="157" t="s">
        <v>624</v>
      </c>
      <c r="H152" s="157">
        <v>93</v>
      </c>
      <c r="I152" s="159">
        <v>110</v>
      </c>
      <c r="J152" s="160" t="s">
        <v>642</v>
      </c>
      <c r="K152" s="161">
        <f t="shared" si="83"/>
        <v>8.5</v>
      </c>
      <c r="L152" s="162">
        <f t="shared" si="84"/>
        <v>0.10059171597633136</v>
      </c>
      <c r="M152" s="157" t="s">
        <v>594</v>
      </c>
      <c r="N152" s="163">
        <v>41939</v>
      </c>
      <c r="O152" s="1"/>
      <c r="P152" s="1"/>
      <c r="Q152" s="244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13</v>
      </c>
      <c r="B153" s="155">
        <v>41928</v>
      </c>
      <c r="C153" s="155"/>
      <c r="D153" s="156" t="s">
        <v>643</v>
      </c>
      <c r="E153" s="157" t="s">
        <v>603</v>
      </c>
      <c r="F153" s="158">
        <v>401</v>
      </c>
      <c r="G153" s="157" t="s">
        <v>624</v>
      </c>
      <c r="H153" s="157">
        <v>428</v>
      </c>
      <c r="I153" s="159">
        <v>450</v>
      </c>
      <c r="J153" s="160" t="s">
        <v>644</v>
      </c>
      <c r="K153" s="161">
        <f t="shared" si="83"/>
        <v>27</v>
      </c>
      <c r="L153" s="162">
        <f t="shared" si="84"/>
        <v>6.7331670822942641E-2</v>
      </c>
      <c r="M153" s="157" t="s">
        <v>594</v>
      </c>
      <c r="N153" s="163">
        <v>42020</v>
      </c>
      <c r="O153" s="1"/>
      <c r="P153" s="1"/>
      <c r="Q153" s="244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14</v>
      </c>
      <c r="B154" s="155">
        <v>41928</v>
      </c>
      <c r="C154" s="155"/>
      <c r="D154" s="156" t="s">
        <v>645</v>
      </c>
      <c r="E154" s="157" t="s">
        <v>603</v>
      </c>
      <c r="F154" s="158">
        <v>101</v>
      </c>
      <c r="G154" s="157" t="s">
        <v>624</v>
      </c>
      <c r="H154" s="157">
        <v>112</v>
      </c>
      <c r="I154" s="159">
        <v>120</v>
      </c>
      <c r="J154" s="160" t="s">
        <v>646</v>
      </c>
      <c r="K154" s="161">
        <f t="shared" si="83"/>
        <v>11</v>
      </c>
      <c r="L154" s="162">
        <f t="shared" si="84"/>
        <v>0.10891089108910891</v>
      </c>
      <c r="M154" s="157" t="s">
        <v>594</v>
      </c>
      <c r="N154" s="163">
        <v>41939</v>
      </c>
      <c r="O154" s="1"/>
      <c r="P154" s="1"/>
      <c r="Q154" s="244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15</v>
      </c>
      <c r="B155" s="155">
        <v>41954</v>
      </c>
      <c r="C155" s="155"/>
      <c r="D155" s="156" t="s">
        <v>647</v>
      </c>
      <c r="E155" s="157" t="s">
        <v>603</v>
      </c>
      <c r="F155" s="158">
        <v>59</v>
      </c>
      <c r="G155" s="157" t="s">
        <v>624</v>
      </c>
      <c r="H155" s="157">
        <v>76</v>
      </c>
      <c r="I155" s="159">
        <v>76</v>
      </c>
      <c r="J155" s="160" t="s">
        <v>625</v>
      </c>
      <c r="K155" s="161">
        <f t="shared" si="83"/>
        <v>17</v>
      </c>
      <c r="L155" s="162">
        <f t="shared" si="84"/>
        <v>0.28813559322033899</v>
      </c>
      <c r="M155" s="157" t="s">
        <v>594</v>
      </c>
      <c r="N155" s="163">
        <v>43032</v>
      </c>
      <c r="O155" s="1"/>
      <c r="P155" s="1"/>
      <c r="Q155" s="244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16</v>
      </c>
      <c r="B156" s="155">
        <v>41954</v>
      </c>
      <c r="C156" s="155"/>
      <c r="D156" s="156" t="s">
        <v>636</v>
      </c>
      <c r="E156" s="157" t="s">
        <v>603</v>
      </c>
      <c r="F156" s="158">
        <v>99</v>
      </c>
      <c r="G156" s="157" t="s">
        <v>624</v>
      </c>
      <c r="H156" s="157">
        <v>120</v>
      </c>
      <c r="I156" s="159">
        <v>120</v>
      </c>
      <c r="J156" s="160" t="s">
        <v>613</v>
      </c>
      <c r="K156" s="161">
        <f t="shared" si="83"/>
        <v>21</v>
      </c>
      <c r="L156" s="162">
        <f t="shared" si="84"/>
        <v>0.21212121212121213</v>
      </c>
      <c r="M156" s="157" t="s">
        <v>594</v>
      </c>
      <c r="N156" s="163">
        <v>41960</v>
      </c>
      <c r="O156" s="1"/>
      <c r="P156" s="1"/>
      <c r="Q156" s="244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17</v>
      </c>
      <c r="B157" s="155">
        <v>41956</v>
      </c>
      <c r="C157" s="155"/>
      <c r="D157" s="156" t="s">
        <v>648</v>
      </c>
      <c r="E157" s="157" t="s">
        <v>603</v>
      </c>
      <c r="F157" s="158">
        <v>22</v>
      </c>
      <c r="G157" s="157" t="s">
        <v>624</v>
      </c>
      <c r="H157" s="157">
        <v>33.549999999999997</v>
      </c>
      <c r="I157" s="159">
        <v>32</v>
      </c>
      <c r="J157" s="160" t="s">
        <v>649</v>
      </c>
      <c r="K157" s="161">
        <f t="shared" si="83"/>
        <v>11.549999999999997</v>
      </c>
      <c r="L157" s="162">
        <f t="shared" si="84"/>
        <v>0.52499999999999991</v>
      </c>
      <c r="M157" s="157" t="s">
        <v>594</v>
      </c>
      <c r="N157" s="163">
        <v>42188</v>
      </c>
      <c r="O157" s="1"/>
      <c r="P157" s="1"/>
      <c r="Q157" s="244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18</v>
      </c>
      <c r="B158" s="155">
        <v>41976</v>
      </c>
      <c r="C158" s="155"/>
      <c r="D158" s="156" t="s">
        <v>650</v>
      </c>
      <c r="E158" s="157" t="s">
        <v>603</v>
      </c>
      <c r="F158" s="158">
        <v>440</v>
      </c>
      <c r="G158" s="157" t="s">
        <v>624</v>
      </c>
      <c r="H158" s="157">
        <v>520</v>
      </c>
      <c r="I158" s="159">
        <v>520</v>
      </c>
      <c r="J158" s="160" t="s">
        <v>651</v>
      </c>
      <c r="K158" s="161">
        <f t="shared" si="83"/>
        <v>80</v>
      </c>
      <c r="L158" s="162">
        <f t="shared" si="84"/>
        <v>0.18181818181818182</v>
      </c>
      <c r="M158" s="157" t="s">
        <v>594</v>
      </c>
      <c r="N158" s="163">
        <v>42208</v>
      </c>
      <c r="O158" s="1"/>
      <c r="P158" s="1"/>
      <c r="Q158" s="244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19</v>
      </c>
      <c r="B159" s="155">
        <v>41976</v>
      </c>
      <c r="C159" s="155"/>
      <c r="D159" s="156" t="s">
        <v>652</v>
      </c>
      <c r="E159" s="157" t="s">
        <v>603</v>
      </c>
      <c r="F159" s="158">
        <v>360</v>
      </c>
      <c r="G159" s="157" t="s">
        <v>624</v>
      </c>
      <c r="H159" s="157">
        <v>427</v>
      </c>
      <c r="I159" s="159">
        <v>425</v>
      </c>
      <c r="J159" s="160" t="s">
        <v>653</v>
      </c>
      <c r="K159" s="161">
        <f t="shared" si="83"/>
        <v>67</v>
      </c>
      <c r="L159" s="162">
        <f t="shared" si="84"/>
        <v>0.18611111111111112</v>
      </c>
      <c r="M159" s="157" t="s">
        <v>594</v>
      </c>
      <c r="N159" s="163">
        <v>42058</v>
      </c>
      <c r="O159" s="1"/>
      <c r="P159" s="1"/>
      <c r="Q159" s="244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20</v>
      </c>
      <c r="B160" s="155">
        <v>42012</v>
      </c>
      <c r="C160" s="155"/>
      <c r="D160" s="156" t="s">
        <v>654</v>
      </c>
      <c r="E160" s="157" t="s">
        <v>603</v>
      </c>
      <c r="F160" s="158">
        <v>360</v>
      </c>
      <c r="G160" s="157" t="s">
        <v>624</v>
      </c>
      <c r="H160" s="157">
        <v>455</v>
      </c>
      <c r="I160" s="159">
        <v>420</v>
      </c>
      <c r="J160" s="160" t="s">
        <v>655</v>
      </c>
      <c r="K160" s="161">
        <f t="shared" si="83"/>
        <v>95</v>
      </c>
      <c r="L160" s="162">
        <f t="shared" si="84"/>
        <v>0.2638888888888889</v>
      </c>
      <c r="M160" s="157" t="s">
        <v>594</v>
      </c>
      <c r="N160" s="163">
        <v>42024</v>
      </c>
      <c r="O160" s="1"/>
      <c r="P160" s="1"/>
      <c r="Q160" s="244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21</v>
      </c>
      <c r="B161" s="155">
        <v>42012</v>
      </c>
      <c r="C161" s="155"/>
      <c r="D161" s="156" t="s">
        <v>656</v>
      </c>
      <c r="E161" s="157" t="s">
        <v>603</v>
      </c>
      <c r="F161" s="158">
        <v>130</v>
      </c>
      <c r="G161" s="157"/>
      <c r="H161" s="157">
        <v>175.5</v>
      </c>
      <c r="I161" s="159">
        <v>165</v>
      </c>
      <c r="J161" s="160" t="s">
        <v>657</v>
      </c>
      <c r="K161" s="161">
        <f t="shared" si="83"/>
        <v>45.5</v>
      </c>
      <c r="L161" s="162">
        <f t="shared" si="84"/>
        <v>0.35</v>
      </c>
      <c r="M161" s="157" t="s">
        <v>594</v>
      </c>
      <c r="N161" s="163">
        <v>43088</v>
      </c>
      <c r="O161" s="1"/>
      <c r="P161" s="1"/>
      <c r="Q161" s="244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22</v>
      </c>
      <c r="B162" s="155">
        <v>42040</v>
      </c>
      <c r="C162" s="155"/>
      <c r="D162" s="156" t="s">
        <v>403</v>
      </c>
      <c r="E162" s="157" t="s">
        <v>591</v>
      </c>
      <c r="F162" s="158">
        <v>98</v>
      </c>
      <c r="G162" s="157"/>
      <c r="H162" s="157">
        <v>120</v>
      </c>
      <c r="I162" s="159">
        <v>120</v>
      </c>
      <c r="J162" s="160" t="s">
        <v>625</v>
      </c>
      <c r="K162" s="161">
        <f t="shared" si="83"/>
        <v>22</v>
      </c>
      <c r="L162" s="162">
        <f t="shared" si="84"/>
        <v>0.22448979591836735</v>
      </c>
      <c r="M162" s="157" t="s">
        <v>594</v>
      </c>
      <c r="N162" s="163">
        <v>42753</v>
      </c>
      <c r="O162" s="1"/>
      <c r="P162" s="1"/>
      <c r="Q162" s="244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23</v>
      </c>
      <c r="B163" s="155">
        <v>42040</v>
      </c>
      <c r="C163" s="155"/>
      <c r="D163" s="156" t="s">
        <v>658</v>
      </c>
      <c r="E163" s="157" t="s">
        <v>591</v>
      </c>
      <c r="F163" s="158">
        <v>196</v>
      </c>
      <c r="G163" s="157"/>
      <c r="H163" s="157">
        <v>262</v>
      </c>
      <c r="I163" s="159">
        <v>255</v>
      </c>
      <c r="J163" s="160" t="s">
        <v>625</v>
      </c>
      <c r="K163" s="161">
        <f t="shared" si="83"/>
        <v>66</v>
      </c>
      <c r="L163" s="162">
        <f t="shared" si="84"/>
        <v>0.33673469387755101</v>
      </c>
      <c r="M163" s="157" t="s">
        <v>594</v>
      </c>
      <c r="N163" s="163">
        <v>42599</v>
      </c>
      <c r="O163" s="1"/>
      <c r="P163" s="1"/>
      <c r="Q163" s="244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24</v>
      </c>
      <c r="B164" s="165">
        <v>42067</v>
      </c>
      <c r="C164" s="165"/>
      <c r="D164" s="166" t="s">
        <v>402</v>
      </c>
      <c r="E164" s="167" t="s">
        <v>591</v>
      </c>
      <c r="F164" s="168">
        <v>235</v>
      </c>
      <c r="G164" s="168"/>
      <c r="H164" s="169">
        <v>77</v>
      </c>
      <c r="I164" s="169" t="s">
        <v>659</v>
      </c>
      <c r="J164" s="170" t="s">
        <v>660</v>
      </c>
      <c r="K164" s="171">
        <f t="shared" si="83"/>
        <v>-158</v>
      </c>
      <c r="L164" s="172">
        <f t="shared" si="84"/>
        <v>-0.67234042553191486</v>
      </c>
      <c r="M164" s="168" t="s">
        <v>604</v>
      </c>
      <c r="N164" s="165">
        <v>43522</v>
      </c>
      <c r="O164" s="1"/>
      <c r="P164" s="1"/>
      <c r="Q164" s="244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25</v>
      </c>
      <c r="B165" s="155">
        <v>42067</v>
      </c>
      <c r="C165" s="155"/>
      <c r="D165" s="156" t="s">
        <v>661</v>
      </c>
      <c r="E165" s="157" t="s">
        <v>591</v>
      </c>
      <c r="F165" s="158">
        <v>185</v>
      </c>
      <c r="G165" s="157"/>
      <c r="H165" s="157">
        <v>224</v>
      </c>
      <c r="I165" s="159" t="s">
        <v>662</v>
      </c>
      <c r="J165" s="160" t="s">
        <v>625</v>
      </c>
      <c r="K165" s="161">
        <f t="shared" si="83"/>
        <v>39</v>
      </c>
      <c r="L165" s="162">
        <f t="shared" si="84"/>
        <v>0.21081081081081082</v>
      </c>
      <c r="M165" s="157" t="s">
        <v>594</v>
      </c>
      <c r="N165" s="163">
        <v>42647</v>
      </c>
      <c r="O165" s="1"/>
      <c r="P165" s="1"/>
      <c r="Q165" s="244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4">
        <v>26</v>
      </c>
      <c r="B166" s="165">
        <v>42090</v>
      </c>
      <c r="C166" s="165"/>
      <c r="D166" s="173" t="s">
        <v>663</v>
      </c>
      <c r="E166" s="168" t="s">
        <v>591</v>
      </c>
      <c r="F166" s="168">
        <v>49.5</v>
      </c>
      <c r="G166" s="169"/>
      <c r="H166" s="169">
        <v>15.85</v>
      </c>
      <c r="I166" s="169">
        <v>67</v>
      </c>
      <c r="J166" s="170" t="s">
        <v>664</v>
      </c>
      <c r="K166" s="169">
        <f t="shared" si="83"/>
        <v>-33.65</v>
      </c>
      <c r="L166" s="174">
        <f t="shared" si="84"/>
        <v>-0.67979797979797973</v>
      </c>
      <c r="M166" s="168" t="s">
        <v>604</v>
      </c>
      <c r="N166" s="175">
        <v>43627</v>
      </c>
      <c r="O166" s="1"/>
      <c r="P166" s="1"/>
      <c r="Q166" s="244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27</v>
      </c>
      <c r="B167" s="155">
        <v>42093</v>
      </c>
      <c r="C167" s="155"/>
      <c r="D167" s="156" t="s">
        <v>665</v>
      </c>
      <c r="E167" s="157" t="s">
        <v>591</v>
      </c>
      <c r="F167" s="158">
        <v>183.5</v>
      </c>
      <c r="G167" s="157"/>
      <c r="H167" s="157">
        <v>219</v>
      </c>
      <c r="I167" s="159">
        <v>218</v>
      </c>
      <c r="J167" s="160" t="s">
        <v>666</v>
      </c>
      <c r="K167" s="161">
        <f t="shared" si="83"/>
        <v>35.5</v>
      </c>
      <c r="L167" s="162">
        <f t="shared" si="84"/>
        <v>0.19346049046321526</v>
      </c>
      <c r="M167" s="157" t="s">
        <v>594</v>
      </c>
      <c r="N167" s="163">
        <v>42103</v>
      </c>
      <c r="O167" s="1"/>
      <c r="P167" s="1"/>
      <c r="Q167" s="244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28</v>
      </c>
      <c r="B168" s="155">
        <v>42114</v>
      </c>
      <c r="C168" s="155"/>
      <c r="D168" s="156" t="s">
        <v>667</v>
      </c>
      <c r="E168" s="157" t="s">
        <v>591</v>
      </c>
      <c r="F168" s="158">
        <f>(227+237)/2</f>
        <v>232</v>
      </c>
      <c r="G168" s="157"/>
      <c r="H168" s="157">
        <v>298</v>
      </c>
      <c r="I168" s="159">
        <v>298</v>
      </c>
      <c r="J168" s="160" t="s">
        <v>625</v>
      </c>
      <c r="K168" s="161">
        <f t="shared" si="83"/>
        <v>66</v>
      </c>
      <c r="L168" s="162">
        <f t="shared" si="84"/>
        <v>0.28448275862068967</v>
      </c>
      <c r="M168" s="157" t="s">
        <v>594</v>
      </c>
      <c r="N168" s="163">
        <v>42823</v>
      </c>
      <c r="O168" s="1"/>
      <c r="P168" s="1"/>
      <c r="Q168" s="244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29</v>
      </c>
      <c r="B169" s="155">
        <v>42128</v>
      </c>
      <c r="C169" s="155"/>
      <c r="D169" s="156" t="s">
        <v>668</v>
      </c>
      <c r="E169" s="157" t="s">
        <v>603</v>
      </c>
      <c r="F169" s="158">
        <v>385</v>
      </c>
      <c r="G169" s="157"/>
      <c r="H169" s="157">
        <f>212.5+331</f>
        <v>543.5</v>
      </c>
      <c r="I169" s="159">
        <v>510</v>
      </c>
      <c r="J169" s="160" t="s">
        <v>669</v>
      </c>
      <c r="K169" s="161">
        <f t="shared" si="83"/>
        <v>158.5</v>
      </c>
      <c r="L169" s="162">
        <f t="shared" si="84"/>
        <v>0.41168831168831171</v>
      </c>
      <c r="M169" s="157" t="s">
        <v>594</v>
      </c>
      <c r="N169" s="163">
        <v>42235</v>
      </c>
      <c r="O169" s="1"/>
      <c r="P169" s="1"/>
      <c r="Q169" s="244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30</v>
      </c>
      <c r="B170" s="155">
        <v>42128</v>
      </c>
      <c r="C170" s="155"/>
      <c r="D170" s="156" t="s">
        <v>670</v>
      </c>
      <c r="E170" s="157" t="s">
        <v>603</v>
      </c>
      <c r="F170" s="158">
        <v>115.5</v>
      </c>
      <c r="G170" s="157"/>
      <c r="H170" s="157">
        <v>146</v>
      </c>
      <c r="I170" s="159">
        <v>142</v>
      </c>
      <c r="J170" s="160" t="s">
        <v>671</v>
      </c>
      <c r="K170" s="161">
        <f t="shared" si="83"/>
        <v>30.5</v>
      </c>
      <c r="L170" s="162">
        <f t="shared" si="84"/>
        <v>0.26406926406926406</v>
      </c>
      <c r="M170" s="157" t="s">
        <v>594</v>
      </c>
      <c r="N170" s="163">
        <v>42202</v>
      </c>
      <c r="O170" s="1"/>
      <c r="P170" s="1"/>
      <c r="Q170" s="244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31</v>
      </c>
      <c r="B171" s="155">
        <v>42151</v>
      </c>
      <c r="C171" s="155"/>
      <c r="D171" s="156" t="s">
        <v>540</v>
      </c>
      <c r="E171" s="157" t="s">
        <v>603</v>
      </c>
      <c r="F171" s="158">
        <v>237.5</v>
      </c>
      <c r="G171" s="157"/>
      <c r="H171" s="157">
        <v>279.5</v>
      </c>
      <c r="I171" s="159">
        <v>278</v>
      </c>
      <c r="J171" s="160" t="s">
        <v>625</v>
      </c>
      <c r="K171" s="161">
        <f t="shared" si="83"/>
        <v>42</v>
      </c>
      <c r="L171" s="162">
        <f t="shared" si="84"/>
        <v>0.17684210526315788</v>
      </c>
      <c r="M171" s="157" t="s">
        <v>594</v>
      </c>
      <c r="N171" s="163">
        <v>42222</v>
      </c>
      <c r="O171" s="1"/>
      <c r="P171" s="1"/>
      <c r="Q171" s="244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32</v>
      </c>
      <c r="B172" s="155">
        <v>42174</v>
      </c>
      <c r="C172" s="155"/>
      <c r="D172" s="156" t="s">
        <v>643</v>
      </c>
      <c r="E172" s="157" t="s">
        <v>591</v>
      </c>
      <c r="F172" s="158">
        <v>340</v>
      </c>
      <c r="G172" s="157"/>
      <c r="H172" s="157">
        <v>448</v>
      </c>
      <c r="I172" s="159">
        <v>448</v>
      </c>
      <c r="J172" s="160" t="s">
        <v>625</v>
      </c>
      <c r="K172" s="161">
        <f t="shared" si="83"/>
        <v>108</v>
      </c>
      <c r="L172" s="162">
        <f t="shared" si="84"/>
        <v>0.31764705882352939</v>
      </c>
      <c r="M172" s="157" t="s">
        <v>594</v>
      </c>
      <c r="N172" s="163">
        <v>43018</v>
      </c>
      <c r="O172" s="1"/>
      <c r="P172" s="1"/>
      <c r="Q172" s="244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33</v>
      </c>
      <c r="B173" s="155">
        <v>42191</v>
      </c>
      <c r="C173" s="155"/>
      <c r="D173" s="156" t="s">
        <v>672</v>
      </c>
      <c r="E173" s="157" t="s">
        <v>591</v>
      </c>
      <c r="F173" s="158">
        <v>390</v>
      </c>
      <c r="G173" s="157"/>
      <c r="H173" s="157">
        <v>460</v>
      </c>
      <c r="I173" s="159">
        <v>460</v>
      </c>
      <c r="J173" s="160" t="s">
        <v>625</v>
      </c>
      <c r="K173" s="161">
        <f t="shared" si="83"/>
        <v>70</v>
      </c>
      <c r="L173" s="162">
        <f t="shared" si="84"/>
        <v>0.17948717948717949</v>
      </c>
      <c r="M173" s="157" t="s">
        <v>594</v>
      </c>
      <c r="N173" s="163">
        <v>42478</v>
      </c>
      <c r="O173" s="1"/>
      <c r="P173" s="1"/>
      <c r="Q173" s="244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34</v>
      </c>
      <c r="B174" s="165">
        <v>42195</v>
      </c>
      <c r="C174" s="165"/>
      <c r="D174" s="166" t="s">
        <v>673</v>
      </c>
      <c r="E174" s="167" t="s">
        <v>591</v>
      </c>
      <c r="F174" s="168">
        <v>122.5</v>
      </c>
      <c r="G174" s="168"/>
      <c r="H174" s="169">
        <v>61</v>
      </c>
      <c r="I174" s="169">
        <v>172</v>
      </c>
      <c r="J174" s="170" t="s">
        <v>674</v>
      </c>
      <c r="K174" s="171">
        <f t="shared" si="83"/>
        <v>-61.5</v>
      </c>
      <c r="L174" s="172">
        <f t="shared" si="84"/>
        <v>-0.50204081632653064</v>
      </c>
      <c r="M174" s="168" t="s">
        <v>604</v>
      </c>
      <c r="N174" s="165">
        <v>43333</v>
      </c>
      <c r="O174" s="1"/>
      <c r="P174" s="1"/>
      <c r="Q174" s="244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35</v>
      </c>
      <c r="B175" s="155">
        <v>42219</v>
      </c>
      <c r="C175" s="155"/>
      <c r="D175" s="156" t="s">
        <v>675</v>
      </c>
      <c r="E175" s="157" t="s">
        <v>591</v>
      </c>
      <c r="F175" s="158">
        <v>297.5</v>
      </c>
      <c r="G175" s="157"/>
      <c r="H175" s="157">
        <v>350</v>
      </c>
      <c r="I175" s="159">
        <v>360</v>
      </c>
      <c r="J175" s="160" t="s">
        <v>676</v>
      </c>
      <c r="K175" s="161">
        <f t="shared" si="83"/>
        <v>52.5</v>
      </c>
      <c r="L175" s="162">
        <f t="shared" si="84"/>
        <v>0.17647058823529413</v>
      </c>
      <c r="M175" s="157" t="s">
        <v>594</v>
      </c>
      <c r="N175" s="163">
        <v>42232</v>
      </c>
      <c r="O175" s="1"/>
      <c r="P175" s="1"/>
      <c r="Q175" s="244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36</v>
      </c>
      <c r="B176" s="155">
        <v>42219</v>
      </c>
      <c r="C176" s="155"/>
      <c r="D176" s="156" t="s">
        <v>677</v>
      </c>
      <c r="E176" s="157" t="s">
        <v>591</v>
      </c>
      <c r="F176" s="158">
        <v>115.5</v>
      </c>
      <c r="G176" s="157"/>
      <c r="H176" s="157">
        <v>149</v>
      </c>
      <c r="I176" s="159">
        <v>140</v>
      </c>
      <c r="J176" s="160" t="s">
        <v>678</v>
      </c>
      <c r="K176" s="161">
        <f t="shared" si="83"/>
        <v>33.5</v>
      </c>
      <c r="L176" s="162">
        <f t="shared" si="84"/>
        <v>0.29004329004329005</v>
      </c>
      <c r="M176" s="157" t="s">
        <v>594</v>
      </c>
      <c r="N176" s="163">
        <v>42740</v>
      </c>
      <c r="O176" s="1"/>
      <c r="P176" s="1"/>
      <c r="Q176" s="244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37</v>
      </c>
      <c r="B177" s="155">
        <v>42251</v>
      </c>
      <c r="C177" s="155"/>
      <c r="D177" s="156" t="s">
        <v>540</v>
      </c>
      <c r="E177" s="157" t="s">
        <v>591</v>
      </c>
      <c r="F177" s="158">
        <v>226</v>
      </c>
      <c r="G177" s="157"/>
      <c r="H177" s="157">
        <v>292</v>
      </c>
      <c r="I177" s="159">
        <v>292</v>
      </c>
      <c r="J177" s="160" t="s">
        <v>679</v>
      </c>
      <c r="K177" s="161">
        <f t="shared" si="83"/>
        <v>66</v>
      </c>
      <c r="L177" s="162">
        <f t="shared" si="84"/>
        <v>0.29203539823008851</v>
      </c>
      <c r="M177" s="157" t="s">
        <v>594</v>
      </c>
      <c r="N177" s="163">
        <v>42286</v>
      </c>
      <c r="O177" s="1"/>
      <c r="P177" s="1"/>
      <c r="Q177" s="244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38</v>
      </c>
      <c r="B178" s="155">
        <v>42254</v>
      </c>
      <c r="C178" s="155"/>
      <c r="D178" s="156" t="s">
        <v>667</v>
      </c>
      <c r="E178" s="157" t="s">
        <v>591</v>
      </c>
      <c r="F178" s="158">
        <v>232.5</v>
      </c>
      <c r="G178" s="157"/>
      <c r="H178" s="157">
        <v>312.5</v>
      </c>
      <c r="I178" s="159">
        <v>310</v>
      </c>
      <c r="J178" s="160" t="s">
        <v>625</v>
      </c>
      <c r="K178" s="161">
        <f t="shared" si="83"/>
        <v>80</v>
      </c>
      <c r="L178" s="162">
        <f t="shared" si="84"/>
        <v>0.34408602150537637</v>
      </c>
      <c r="M178" s="157" t="s">
        <v>594</v>
      </c>
      <c r="N178" s="163">
        <v>42823</v>
      </c>
      <c r="O178" s="1"/>
      <c r="P178" s="1"/>
      <c r="Q178" s="244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39</v>
      </c>
      <c r="B179" s="155">
        <v>42268</v>
      </c>
      <c r="C179" s="155"/>
      <c r="D179" s="156" t="s">
        <v>680</v>
      </c>
      <c r="E179" s="157" t="s">
        <v>591</v>
      </c>
      <c r="F179" s="158">
        <v>196.5</v>
      </c>
      <c r="G179" s="157"/>
      <c r="H179" s="157">
        <v>238</v>
      </c>
      <c r="I179" s="159">
        <v>238</v>
      </c>
      <c r="J179" s="160" t="s">
        <v>679</v>
      </c>
      <c r="K179" s="161">
        <f t="shared" si="83"/>
        <v>41.5</v>
      </c>
      <c r="L179" s="162">
        <f t="shared" si="84"/>
        <v>0.21119592875318066</v>
      </c>
      <c r="M179" s="157" t="s">
        <v>594</v>
      </c>
      <c r="N179" s="163">
        <v>42291</v>
      </c>
      <c r="O179" s="1"/>
      <c r="P179" s="1"/>
      <c r="Q179" s="244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40</v>
      </c>
      <c r="B180" s="155">
        <v>42271</v>
      </c>
      <c r="C180" s="155"/>
      <c r="D180" s="156" t="s">
        <v>623</v>
      </c>
      <c r="E180" s="157" t="s">
        <v>591</v>
      </c>
      <c r="F180" s="158">
        <v>65</v>
      </c>
      <c r="G180" s="157"/>
      <c r="H180" s="157">
        <v>82</v>
      </c>
      <c r="I180" s="159">
        <v>82</v>
      </c>
      <c r="J180" s="160" t="s">
        <v>679</v>
      </c>
      <c r="K180" s="161">
        <f t="shared" si="83"/>
        <v>17</v>
      </c>
      <c r="L180" s="162">
        <f t="shared" si="84"/>
        <v>0.26153846153846155</v>
      </c>
      <c r="M180" s="157" t="s">
        <v>594</v>
      </c>
      <c r="N180" s="163">
        <v>42578</v>
      </c>
      <c r="O180" s="1"/>
      <c r="P180" s="1"/>
      <c r="Q180" s="244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41</v>
      </c>
      <c r="B181" s="155">
        <v>42291</v>
      </c>
      <c r="C181" s="155"/>
      <c r="D181" s="156" t="s">
        <v>681</v>
      </c>
      <c r="E181" s="157" t="s">
        <v>591</v>
      </c>
      <c r="F181" s="158">
        <v>144</v>
      </c>
      <c r="G181" s="157"/>
      <c r="H181" s="157">
        <v>182.5</v>
      </c>
      <c r="I181" s="159">
        <v>181</v>
      </c>
      <c r="J181" s="160" t="s">
        <v>679</v>
      </c>
      <c r="K181" s="161">
        <f t="shared" si="83"/>
        <v>38.5</v>
      </c>
      <c r="L181" s="162">
        <f t="shared" si="84"/>
        <v>0.2673611111111111</v>
      </c>
      <c r="M181" s="157" t="s">
        <v>594</v>
      </c>
      <c r="N181" s="163">
        <v>42817</v>
      </c>
      <c r="O181" s="1"/>
      <c r="P181" s="1"/>
      <c r="Q181" s="244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42</v>
      </c>
      <c r="B182" s="155">
        <v>42291</v>
      </c>
      <c r="C182" s="155"/>
      <c r="D182" s="156" t="s">
        <v>682</v>
      </c>
      <c r="E182" s="157" t="s">
        <v>591</v>
      </c>
      <c r="F182" s="158">
        <v>264</v>
      </c>
      <c r="G182" s="157"/>
      <c r="H182" s="157">
        <v>311</v>
      </c>
      <c r="I182" s="159">
        <v>311</v>
      </c>
      <c r="J182" s="160" t="s">
        <v>679</v>
      </c>
      <c r="K182" s="161">
        <f t="shared" si="83"/>
        <v>47</v>
      </c>
      <c r="L182" s="162">
        <f t="shared" si="84"/>
        <v>0.17803030303030304</v>
      </c>
      <c r="M182" s="157" t="s">
        <v>594</v>
      </c>
      <c r="N182" s="163">
        <v>42604</v>
      </c>
      <c r="O182" s="1"/>
      <c r="P182" s="1"/>
      <c r="Q182" s="244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43</v>
      </c>
      <c r="B183" s="155">
        <v>42318</v>
      </c>
      <c r="C183" s="155"/>
      <c r="D183" s="156" t="s">
        <v>683</v>
      </c>
      <c r="E183" s="157" t="s">
        <v>603</v>
      </c>
      <c r="F183" s="158">
        <v>549.5</v>
      </c>
      <c r="G183" s="157"/>
      <c r="H183" s="157">
        <v>630</v>
      </c>
      <c r="I183" s="159">
        <v>630</v>
      </c>
      <c r="J183" s="160" t="s">
        <v>679</v>
      </c>
      <c r="K183" s="161">
        <f t="shared" si="83"/>
        <v>80.5</v>
      </c>
      <c r="L183" s="162">
        <f t="shared" si="84"/>
        <v>0.1464968152866242</v>
      </c>
      <c r="M183" s="157" t="s">
        <v>594</v>
      </c>
      <c r="N183" s="163">
        <v>42419</v>
      </c>
      <c r="O183" s="1"/>
      <c r="P183" s="1"/>
      <c r="Q183" s="244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44</v>
      </c>
      <c r="B184" s="155">
        <v>42342</v>
      </c>
      <c r="C184" s="155"/>
      <c r="D184" s="156" t="s">
        <v>684</v>
      </c>
      <c r="E184" s="157" t="s">
        <v>591</v>
      </c>
      <c r="F184" s="158">
        <v>1027.5</v>
      </c>
      <c r="G184" s="157"/>
      <c r="H184" s="157">
        <v>1315</v>
      </c>
      <c r="I184" s="159">
        <v>1250</v>
      </c>
      <c r="J184" s="160" t="s">
        <v>679</v>
      </c>
      <c r="K184" s="161">
        <f t="shared" si="83"/>
        <v>287.5</v>
      </c>
      <c r="L184" s="162">
        <f t="shared" si="84"/>
        <v>0.27980535279805352</v>
      </c>
      <c r="M184" s="157" t="s">
        <v>594</v>
      </c>
      <c r="N184" s="163">
        <v>43244</v>
      </c>
      <c r="O184" s="1"/>
      <c r="P184" s="1"/>
      <c r="Q184" s="244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45</v>
      </c>
      <c r="B185" s="155">
        <v>42367</v>
      </c>
      <c r="C185" s="155"/>
      <c r="D185" s="156" t="s">
        <v>685</v>
      </c>
      <c r="E185" s="157" t="s">
        <v>591</v>
      </c>
      <c r="F185" s="158">
        <v>465</v>
      </c>
      <c r="G185" s="157"/>
      <c r="H185" s="157">
        <v>540</v>
      </c>
      <c r="I185" s="159">
        <v>540</v>
      </c>
      <c r="J185" s="160" t="s">
        <v>679</v>
      </c>
      <c r="K185" s="161">
        <f t="shared" si="83"/>
        <v>75</v>
      </c>
      <c r="L185" s="162">
        <f t="shared" si="84"/>
        <v>0.16129032258064516</v>
      </c>
      <c r="M185" s="157" t="s">
        <v>594</v>
      </c>
      <c r="N185" s="163">
        <v>42530</v>
      </c>
      <c r="O185" s="1"/>
      <c r="P185" s="1"/>
      <c r="Q185" s="244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46</v>
      </c>
      <c r="B186" s="155">
        <v>42380</v>
      </c>
      <c r="C186" s="155"/>
      <c r="D186" s="156" t="s">
        <v>403</v>
      </c>
      <c r="E186" s="157" t="s">
        <v>603</v>
      </c>
      <c r="F186" s="158">
        <v>81</v>
      </c>
      <c r="G186" s="157"/>
      <c r="H186" s="157">
        <v>110</v>
      </c>
      <c r="I186" s="159">
        <v>110</v>
      </c>
      <c r="J186" s="160" t="s">
        <v>679</v>
      </c>
      <c r="K186" s="161">
        <f t="shared" si="83"/>
        <v>29</v>
      </c>
      <c r="L186" s="162">
        <f t="shared" si="84"/>
        <v>0.35802469135802467</v>
      </c>
      <c r="M186" s="157" t="s">
        <v>594</v>
      </c>
      <c r="N186" s="163">
        <v>42745</v>
      </c>
      <c r="O186" s="1"/>
      <c r="P186" s="1"/>
      <c r="Q186" s="244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47</v>
      </c>
      <c r="B187" s="155">
        <v>42382</v>
      </c>
      <c r="C187" s="155"/>
      <c r="D187" s="156" t="s">
        <v>686</v>
      </c>
      <c r="E187" s="157" t="s">
        <v>603</v>
      </c>
      <c r="F187" s="158">
        <v>417.5</v>
      </c>
      <c r="G187" s="157"/>
      <c r="H187" s="157">
        <v>547</v>
      </c>
      <c r="I187" s="159">
        <v>535</v>
      </c>
      <c r="J187" s="160" t="s">
        <v>679</v>
      </c>
      <c r="K187" s="161">
        <f t="shared" si="83"/>
        <v>129.5</v>
      </c>
      <c r="L187" s="162">
        <f t="shared" si="84"/>
        <v>0.31017964071856285</v>
      </c>
      <c r="M187" s="157" t="s">
        <v>594</v>
      </c>
      <c r="N187" s="163">
        <v>42578</v>
      </c>
      <c r="O187" s="1"/>
      <c r="P187" s="1"/>
      <c r="Q187" s="244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48</v>
      </c>
      <c r="B188" s="155">
        <v>42408</v>
      </c>
      <c r="C188" s="155"/>
      <c r="D188" s="156" t="s">
        <v>687</v>
      </c>
      <c r="E188" s="157" t="s">
        <v>591</v>
      </c>
      <c r="F188" s="158">
        <v>650</v>
      </c>
      <c r="G188" s="157"/>
      <c r="H188" s="157">
        <v>800</v>
      </c>
      <c r="I188" s="159">
        <v>800</v>
      </c>
      <c r="J188" s="160" t="s">
        <v>679</v>
      </c>
      <c r="K188" s="161">
        <f t="shared" si="83"/>
        <v>150</v>
      </c>
      <c r="L188" s="162">
        <f t="shared" si="84"/>
        <v>0.23076923076923078</v>
      </c>
      <c r="M188" s="157" t="s">
        <v>594</v>
      </c>
      <c r="N188" s="163">
        <v>43154</v>
      </c>
      <c r="O188" s="1"/>
      <c r="P188" s="1"/>
      <c r="Q188" s="244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49</v>
      </c>
      <c r="B189" s="155">
        <v>42433</v>
      </c>
      <c r="C189" s="155"/>
      <c r="D189" s="156" t="s">
        <v>237</v>
      </c>
      <c r="E189" s="157" t="s">
        <v>591</v>
      </c>
      <c r="F189" s="158">
        <v>437.5</v>
      </c>
      <c r="G189" s="157"/>
      <c r="H189" s="157">
        <v>504.5</v>
      </c>
      <c r="I189" s="159">
        <v>522</v>
      </c>
      <c r="J189" s="160" t="s">
        <v>688</v>
      </c>
      <c r="K189" s="161">
        <f t="shared" si="83"/>
        <v>67</v>
      </c>
      <c r="L189" s="162">
        <f t="shared" si="84"/>
        <v>0.15314285714285714</v>
      </c>
      <c r="M189" s="157" t="s">
        <v>594</v>
      </c>
      <c r="N189" s="163">
        <v>42480</v>
      </c>
      <c r="O189" s="1"/>
      <c r="P189" s="1"/>
      <c r="Q189" s="244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50</v>
      </c>
      <c r="B190" s="155">
        <v>42438</v>
      </c>
      <c r="C190" s="155"/>
      <c r="D190" s="156" t="s">
        <v>689</v>
      </c>
      <c r="E190" s="157" t="s">
        <v>591</v>
      </c>
      <c r="F190" s="158">
        <v>189.5</v>
      </c>
      <c r="G190" s="157"/>
      <c r="H190" s="157">
        <v>218</v>
      </c>
      <c r="I190" s="159">
        <v>218</v>
      </c>
      <c r="J190" s="160" t="s">
        <v>679</v>
      </c>
      <c r="K190" s="161">
        <f t="shared" si="83"/>
        <v>28.5</v>
      </c>
      <c r="L190" s="162">
        <f t="shared" si="84"/>
        <v>0.15039577836411611</v>
      </c>
      <c r="M190" s="157" t="s">
        <v>594</v>
      </c>
      <c r="N190" s="163">
        <v>43034</v>
      </c>
      <c r="O190" s="1"/>
      <c r="P190" s="1"/>
      <c r="Q190" s="244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4">
        <v>51</v>
      </c>
      <c r="B191" s="165">
        <v>42471</v>
      </c>
      <c r="C191" s="165"/>
      <c r="D191" s="173" t="s">
        <v>690</v>
      </c>
      <c r="E191" s="168" t="s">
        <v>591</v>
      </c>
      <c r="F191" s="168">
        <v>36.5</v>
      </c>
      <c r="G191" s="169"/>
      <c r="H191" s="169">
        <v>15.85</v>
      </c>
      <c r="I191" s="169">
        <v>60</v>
      </c>
      <c r="J191" s="170" t="s">
        <v>691</v>
      </c>
      <c r="K191" s="171">
        <f t="shared" si="83"/>
        <v>-20.65</v>
      </c>
      <c r="L191" s="172">
        <f t="shared" si="84"/>
        <v>-0.5657534246575342</v>
      </c>
      <c r="M191" s="168" t="s">
        <v>604</v>
      </c>
      <c r="N191" s="176">
        <v>43627</v>
      </c>
      <c r="O191" s="1"/>
      <c r="P191" s="1"/>
      <c r="Q191" s="244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52</v>
      </c>
      <c r="B192" s="155">
        <v>42472</v>
      </c>
      <c r="C192" s="155"/>
      <c r="D192" s="156" t="s">
        <v>692</v>
      </c>
      <c r="E192" s="157" t="s">
        <v>591</v>
      </c>
      <c r="F192" s="158">
        <v>93</v>
      </c>
      <c r="G192" s="157"/>
      <c r="H192" s="157">
        <v>149</v>
      </c>
      <c r="I192" s="159">
        <v>140</v>
      </c>
      <c r="J192" s="160" t="s">
        <v>693</v>
      </c>
      <c r="K192" s="161">
        <f t="shared" si="83"/>
        <v>56</v>
      </c>
      <c r="L192" s="162">
        <f t="shared" si="84"/>
        <v>0.60215053763440862</v>
      </c>
      <c r="M192" s="157" t="s">
        <v>594</v>
      </c>
      <c r="N192" s="163">
        <v>42740</v>
      </c>
      <c r="O192" s="1"/>
      <c r="P192" s="1"/>
      <c r="Q192" s="244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53</v>
      </c>
      <c r="B193" s="155">
        <v>42472</v>
      </c>
      <c r="C193" s="155"/>
      <c r="D193" s="156" t="s">
        <v>694</v>
      </c>
      <c r="E193" s="157" t="s">
        <v>591</v>
      </c>
      <c r="F193" s="158">
        <v>130</v>
      </c>
      <c r="G193" s="157"/>
      <c r="H193" s="157">
        <v>150</v>
      </c>
      <c r="I193" s="159" t="s">
        <v>695</v>
      </c>
      <c r="J193" s="160" t="s">
        <v>679</v>
      </c>
      <c r="K193" s="161">
        <f t="shared" si="83"/>
        <v>20</v>
      </c>
      <c r="L193" s="162">
        <f t="shared" si="84"/>
        <v>0.15384615384615385</v>
      </c>
      <c r="M193" s="157" t="s">
        <v>594</v>
      </c>
      <c r="N193" s="163">
        <v>42564</v>
      </c>
      <c r="O193" s="1"/>
      <c r="P193" s="1"/>
      <c r="Q193" s="244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54</v>
      </c>
      <c r="B194" s="155">
        <v>42473</v>
      </c>
      <c r="C194" s="155"/>
      <c r="D194" s="156" t="s">
        <v>696</v>
      </c>
      <c r="E194" s="157" t="s">
        <v>591</v>
      </c>
      <c r="F194" s="158">
        <v>196</v>
      </c>
      <c r="G194" s="157"/>
      <c r="H194" s="157">
        <v>299</v>
      </c>
      <c r="I194" s="159">
        <v>299</v>
      </c>
      <c r="J194" s="160" t="s">
        <v>679</v>
      </c>
      <c r="K194" s="161">
        <v>103</v>
      </c>
      <c r="L194" s="162">
        <v>0.52551020408163296</v>
      </c>
      <c r="M194" s="157" t="s">
        <v>594</v>
      </c>
      <c r="N194" s="163">
        <v>42620</v>
      </c>
      <c r="O194" s="1"/>
      <c r="P194" s="1"/>
      <c r="Q194" s="244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55</v>
      </c>
      <c r="B195" s="155">
        <v>42473</v>
      </c>
      <c r="C195" s="155"/>
      <c r="D195" s="156" t="s">
        <v>697</v>
      </c>
      <c r="E195" s="157" t="s">
        <v>591</v>
      </c>
      <c r="F195" s="158">
        <v>88</v>
      </c>
      <c r="G195" s="157"/>
      <c r="H195" s="157">
        <v>103</v>
      </c>
      <c r="I195" s="159">
        <v>103</v>
      </c>
      <c r="J195" s="160" t="s">
        <v>679</v>
      </c>
      <c r="K195" s="161">
        <v>15</v>
      </c>
      <c r="L195" s="162">
        <v>0.170454545454545</v>
      </c>
      <c r="M195" s="157" t="s">
        <v>594</v>
      </c>
      <c r="N195" s="163">
        <v>42530</v>
      </c>
      <c r="O195" s="1"/>
      <c r="P195" s="1"/>
      <c r="Q195" s="244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56</v>
      </c>
      <c r="B196" s="155">
        <v>42492</v>
      </c>
      <c r="C196" s="155"/>
      <c r="D196" s="156" t="s">
        <v>698</v>
      </c>
      <c r="E196" s="157" t="s">
        <v>591</v>
      </c>
      <c r="F196" s="158">
        <v>127.5</v>
      </c>
      <c r="G196" s="157"/>
      <c r="H196" s="157">
        <v>148</v>
      </c>
      <c r="I196" s="159" t="s">
        <v>699</v>
      </c>
      <c r="J196" s="160" t="s">
        <v>679</v>
      </c>
      <c r="K196" s="161">
        <f t="shared" ref="K196:K200" si="85">H196-F196</f>
        <v>20.5</v>
      </c>
      <c r="L196" s="162">
        <f t="shared" ref="L196:L200" si="86">K196/F196</f>
        <v>0.16078431372549021</v>
      </c>
      <c r="M196" s="157" t="s">
        <v>594</v>
      </c>
      <c r="N196" s="163">
        <v>42564</v>
      </c>
      <c r="O196" s="1"/>
      <c r="P196" s="1"/>
      <c r="Q196" s="244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57</v>
      </c>
      <c r="B197" s="155">
        <v>42493</v>
      </c>
      <c r="C197" s="155"/>
      <c r="D197" s="156" t="s">
        <v>700</v>
      </c>
      <c r="E197" s="157" t="s">
        <v>591</v>
      </c>
      <c r="F197" s="158">
        <v>675</v>
      </c>
      <c r="G197" s="157"/>
      <c r="H197" s="157">
        <v>815</v>
      </c>
      <c r="I197" s="159" t="s">
        <v>701</v>
      </c>
      <c r="J197" s="160" t="s">
        <v>679</v>
      </c>
      <c r="K197" s="161">
        <f t="shared" si="85"/>
        <v>140</v>
      </c>
      <c r="L197" s="162">
        <f t="shared" si="86"/>
        <v>0.2074074074074074</v>
      </c>
      <c r="M197" s="157" t="s">
        <v>594</v>
      </c>
      <c r="N197" s="163">
        <v>43154</v>
      </c>
      <c r="O197" s="1"/>
      <c r="P197" s="1"/>
      <c r="Q197" s="244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4">
        <v>58</v>
      </c>
      <c r="B198" s="165">
        <v>42522</v>
      </c>
      <c r="C198" s="165"/>
      <c r="D198" s="166" t="s">
        <v>702</v>
      </c>
      <c r="E198" s="167" t="s">
        <v>591</v>
      </c>
      <c r="F198" s="168">
        <v>500</v>
      </c>
      <c r="G198" s="168"/>
      <c r="H198" s="169">
        <v>232.5</v>
      </c>
      <c r="I198" s="169" t="s">
        <v>703</v>
      </c>
      <c r="J198" s="170" t="s">
        <v>704</v>
      </c>
      <c r="K198" s="171">
        <f t="shared" si="85"/>
        <v>-267.5</v>
      </c>
      <c r="L198" s="172">
        <f t="shared" si="86"/>
        <v>-0.53500000000000003</v>
      </c>
      <c r="M198" s="168" t="s">
        <v>604</v>
      </c>
      <c r="N198" s="165">
        <v>43735</v>
      </c>
      <c r="O198" s="1"/>
      <c r="P198" s="1"/>
      <c r="Q198" s="244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59</v>
      </c>
      <c r="B199" s="155">
        <v>42527</v>
      </c>
      <c r="C199" s="155"/>
      <c r="D199" s="156" t="s">
        <v>542</v>
      </c>
      <c r="E199" s="157" t="s">
        <v>591</v>
      </c>
      <c r="F199" s="158">
        <v>110</v>
      </c>
      <c r="G199" s="157"/>
      <c r="H199" s="157">
        <v>126.5</v>
      </c>
      <c r="I199" s="159">
        <v>125</v>
      </c>
      <c r="J199" s="160" t="s">
        <v>631</v>
      </c>
      <c r="K199" s="161">
        <f t="shared" si="85"/>
        <v>16.5</v>
      </c>
      <c r="L199" s="162">
        <f t="shared" si="86"/>
        <v>0.15</v>
      </c>
      <c r="M199" s="157" t="s">
        <v>594</v>
      </c>
      <c r="N199" s="163">
        <v>42552</v>
      </c>
      <c r="O199" s="1"/>
      <c r="P199" s="1"/>
      <c r="Q199" s="244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60</v>
      </c>
      <c r="B200" s="155">
        <v>42538</v>
      </c>
      <c r="C200" s="155"/>
      <c r="D200" s="156" t="s">
        <v>705</v>
      </c>
      <c r="E200" s="157" t="s">
        <v>591</v>
      </c>
      <c r="F200" s="158">
        <v>44</v>
      </c>
      <c r="G200" s="157"/>
      <c r="H200" s="157">
        <v>69.5</v>
      </c>
      <c r="I200" s="159">
        <v>69.5</v>
      </c>
      <c r="J200" s="160" t="s">
        <v>706</v>
      </c>
      <c r="K200" s="161">
        <f t="shared" si="85"/>
        <v>25.5</v>
      </c>
      <c r="L200" s="162">
        <f t="shared" si="86"/>
        <v>0.57954545454545459</v>
      </c>
      <c r="M200" s="157" t="s">
        <v>594</v>
      </c>
      <c r="N200" s="163">
        <v>42977</v>
      </c>
      <c r="O200" s="1"/>
      <c r="P200" s="1"/>
      <c r="Q200" s="244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61</v>
      </c>
      <c r="B201" s="155">
        <v>42549</v>
      </c>
      <c r="C201" s="155"/>
      <c r="D201" s="156" t="s">
        <v>707</v>
      </c>
      <c r="E201" s="157" t="s">
        <v>591</v>
      </c>
      <c r="F201" s="158">
        <v>262.5</v>
      </c>
      <c r="G201" s="157"/>
      <c r="H201" s="157">
        <v>340</v>
      </c>
      <c r="I201" s="159">
        <v>333</v>
      </c>
      <c r="J201" s="160" t="s">
        <v>708</v>
      </c>
      <c r="K201" s="161">
        <v>77.5</v>
      </c>
      <c r="L201" s="162">
        <v>0.29523809523809502</v>
      </c>
      <c r="M201" s="157" t="s">
        <v>594</v>
      </c>
      <c r="N201" s="163">
        <v>43017</v>
      </c>
      <c r="O201" s="1"/>
      <c r="P201" s="1"/>
      <c r="Q201" s="244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62</v>
      </c>
      <c r="B202" s="155">
        <v>42549</v>
      </c>
      <c r="C202" s="155"/>
      <c r="D202" s="156" t="s">
        <v>709</v>
      </c>
      <c r="E202" s="157" t="s">
        <v>591</v>
      </c>
      <c r="F202" s="158">
        <v>840</v>
      </c>
      <c r="G202" s="157"/>
      <c r="H202" s="157">
        <v>1230</v>
      </c>
      <c r="I202" s="159">
        <v>1230</v>
      </c>
      <c r="J202" s="160" t="s">
        <v>679</v>
      </c>
      <c r="K202" s="161">
        <v>390</v>
      </c>
      <c r="L202" s="162">
        <v>0.46428571428571402</v>
      </c>
      <c r="M202" s="157" t="s">
        <v>594</v>
      </c>
      <c r="N202" s="163">
        <v>42649</v>
      </c>
      <c r="O202" s="1"/>
      <c r="P202" s="1"/>
      <c r="Q202" s="244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77">
        <v>63</v>
      </c>
      <c r="B203" s="178">
        <v>42556</v>
      </c>
      <c r="C203" s="178"/>
      <c r="D203" s="179" t="s">
        <v>710</v>
      </c>
      <c r="E203" s="180" t="s">
        <v>591</v>
      </c>
      <c r="F203" s="180">
        <v>395</v>
      </c>
      <c r="G203" s="181"/>
      <c r="H203" s="181">
        <f>(468.5+342.5)/2</f>
        <v>405.5</v>
      </c>
      <c r="I203" s="181">
        <v>510</v>
      </c>
      <c r="J203" s="182" t="s">
        <v>711</v>
      </c>
      <c r="K203" s="183">
        <f t="shared" ref="K203:K209" si="87">H203-F203</f>
        <v>10.5</v>
      </c>
      <c r="L203" s="184">
        <f t="shared" ref="L203:L209" si="88">K203/F203</f>
        <v>2.6582278481012658E-2</v>
      </c>
      <c r="M203" s="180" t="s">
        <v>612</v>
      </c>
      <c r="N203" s="178">
        <v>43606</v>
      </c>
      <c r="O203" s="1"/>
      <c r="P203" s="1"/>
      <c r="Q203" s="244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4">
        <v>64</v>
      </c>
      <c r="B204" s="165">
        <v>42584</v>
      </c>
      <c r="C204" s="165"/>
      <c r="D204" s="166" t="s">
        <v>712</v>
      </c>
      <c r="E204" s="167" t="s">
        <v>603</v>
      </c>
      <c r="F204" s="168">
        <f>169.5-12.8</f>
        <v>156.69999999999999</v>
      </c>
      <c r="G204" s="168"/>
      <c r="H204" s="169">
        <v>77</v>
      </c>
      <c r="I204" s="169" t="s">
        <v>713</v>
      </c>
      <c r="J204" s="170" t="s">
        <v>714</v>
      </c>
      <c r="K204" s="171">
        <f t="shared" si="87"/>
        <v>-79.699999999999989</v>
      </c>
      <c r="L204" s="172">
        <f t="shared" si="88"/>
        <v>-0.50861518825781749</v>
      </c>
      <c r="M204" s="168" t="s">
        <v>604</v>
      </c>
      <c r="N204" s="165">
        <v>43522</v>
      </c>
      <c r="O204" s="1"/>
      <c r="P204" s="1"/>
      <c r="Q204" s="244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65</v>
      </c>
      <c r="B205" s="165">
        <v>42586</v>
      </c>
      <c r="C205" s="165"/>
      <c r="D205" s="166" t="s">
        <v>715</v>
      </c>
      <c r="E205" s="167" t="s">
        <v>591</v>
      </c>
      <c r="F205" s="168">
        <v>400</v>
      </c>
      <c r="G205" s="168"/>
      <c r="H205" s="169">
        <v>305</v>
      </c>
      <c r="I205" s="169">
        <v>475</v>
      </c>
      <c r="J205" s="170" t="s">
        <v>716</v>
      </c>
      <c r="K205" s="171">
        <f t="shared" si="87"/>
        <v>-95</v>
      </c>
      <c r="L205" s="172">
        <f t="shared" si="88"/>
        <v>-0.23749999999999999</v>
      </c>
      <c r="M205" s="168" t="s">
        <v>604</v>
      </c>
      <c r="N205" s="165">
        <v>43606</v>
      </c>
      <c r="O205" s="1"/>
      <c r="P205" s="1"/>
      <c r="Q205" s="244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66</v>
      </c>
      <c r="B206" s="155">
        <v>42593</v>
      </c>
      <c r="C206" s="155"/>
      <c r="D206" s="156" t="s">
        <v>717</v>
      </c>
      <c r="E206" s="157" t="s">
        <v>591</v>
      </c>
      <c r="F206" s="158">
        <v>86.5</v>
      </c>
      <c r="G206" s="157"/>
      <c r="H206" s="157">
        <v>130</v>
      </c>
      <c r="I206" s="159">
        <v>130</v>
      </c>
      <c r="J206" s="160" t="s">
        <v>718</v>
      </c>
      <c r="K206" s="161">
        <f t="shared" si="87"/>
        <v>43.5</v>
      </c>
      <c r="L206" s="162">
        <f t="shared" si="88"/>
        <v>0.50289017341040465</v>
      </c>
      <c r="M206" s="157" t="s">
        <v>594</v>
      </c>
      <c r="N206" s="163">
        <v>43091</v>
      </c>
      <c r="O206" s="1"/>
      <c r="P206" s="1"/>
      <c r="Q206" s="244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67</v>
      </c>
      <c r="B207" s="165">
        <v>42600</v>
      </c>
      <c r="C207" s="165"/>
      <c r="D207" s="166" t="s">
        <v>122</v>
      </c>
      <c r="E207" s="167" t="s">
        <v>591</v>
      </c>
      <c r="F207" s="168">
        <v>133.5</v>
      </c>
      <c r="G207" s="168"/>
      <c r="H207" s="169">
        <v>126.5</v>
      </c>
      <c r="I207" s="169">
        <v>178</v>
      </c>
      <c r="J207" s="170" t="s">
        <v>719</v>
      </c>
      <c r="K207" s="171">
        <f t="shared" si="87"/>
        <v>-7</v>
      </c>
      <c r="L207" s="172">
        <f t="shared" si="88"/>
        <v>-5.2434456928838954E-2</v>
      </c>
      <c r="M207" s="168" t="s">
        <v>604</v>
      </c>
      <c r="N207" s="165">
        <v>42615</v>
      </c>
      <c r="O207" s="1"/>
      <c r="P207" s="1"/>
      <c r="Q207" s="244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68</v>
      </c>
      <c r="B208" s="155">
        <v>42613</v>
      </c>
      <c r="C208" s="155"/>
      <c r="D208" s="156" t="s">
        <v>720</v>
      </c>
      <c r="E208" s="157" t="s">
        <v>591</v>
      </c>
      <c r="F208" s="158">
        <v>560</v>
      </c>
      <c r="G208" s="157"/>
      <c r="H208" s="157">
        <v>725</v>
      </c>
      <c r="I208" s="159">
        <v>725</v>
      </c>
      <c r="J208" s="160" t="s">
        <v>625</v>
      </c>
      <c r="K208" s="161">
        <f t="shared" si="87"/>
        <v>165</v>
      </c>
      <c r="L208" s="162">
        <f t="shared" si="88"/>
        <v>0.29464285714285715</v>
      </c>
      <c r="M208" s="157" t="s">
        <v>594</v>
      </c>
      <c r="N208" s="163">
        <v>42456</v>
      </c>
      <c r="O208" s="1"/>
      <c r="P208" s="1"/>
      <c r="Q208" s="244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69</v>
      </c>
      <c r="B209" s="155">
        <v>42614</v>
      </c>
      <c r="C209" s="155"/>
      <c r="D209" s="156" t="s">
        <v>721</v>
      </c>
      <c r="E209" s="157" t="s">
        <v>591</v>
      </c>
      <c r="F209" s="158">
        <v>160.5</v>
      </c>
      <c r="G209" s="157"/>
      <c r="H209" s="157">
        <v>210</v>
      </c>
      <c r="I209" s="159">
        <v>210</v>
      </c>
      <c r="J209" s="160" t="s">
        <v>625</v>
      </c>
      <c r="K209" s="161">
        <f t="shared" si="87"/>
        <v>49.5</v>
      </c>
      <c r="L209" s="162">
        <f t="shared" si="88"/>
        <v>0.30841121495327101</v>
      </c>
      <c r="M209" s="157" t="s">
        <v>594</v>
      </c>
      <c r="N209" s="163">
        <v>42871</v>
      </c>
      <c r="O209" s="1"/>
      <c r="P209" s="1"/>
      <c r="Q209" s="244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70</v>
      </c>
      <c r="B210" s="155">
        <v>42646</v>
      </c>
      <c r="C210" s="155"/>
      <c r="D210" s="156" t="s">
        <v>415</v>
      </c>
      <c r="E210" s="157" t="s">
        <v>591</v>
      </c>
      <c r="F210" s="158">
        <v>430</v>
      </c>
      <c r="G210" s="157"/>
      <c r="H210" s="157">
        <v>596</v>
      </c>
      <c r="I210" s="159">
        <v>575</v>
      </c>
      <c r="J210" s="160" t="s">
        <v>722</v>
      </c>
      <c r="K210" s="161">
        <v>166</v>
      </c>
      <c r="L210" s="162">
        <v>0.38604651162790699</v>
      </c>
      <c r="M210" s="157" t="s">
        <v>594</v>
      </c>
      <c r="N210" s="163">
        <v>42769</v>
      </c>
      <c r="O210" s="1"/>
      <c r="P210" s="1"/>
      <c r="Q210" s="244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71</v>
      </c>
      <c r="B211" s="155">
        <v>42657</v>
      </c>
      <c r="C211" s="155"/>
      <c r="D211" s="156" t="s">
        <v>723</v>
      </c>
      <c r="E211" s="157" t="s">
        <v>591</v>
      </c>
      <c r="F211" s="158">
        <v>280</v>
      </c>
      <c r="G211" s="157"/>
      <c r="H211" s="157">
        <v>345</v>
      </c>
      <c r="I211" s="159">
        <v>345</v>
      </c>
      <c r="J211" s="160" t="s">
        <v>625</v>
      </c>
      <c r="K211" s="161">
        <f t="shared" ref="K211:K216" si="89">H211-F211</f>
        <v>65</v>
      </c>
      <c r="L211" s="162">
        <f t="shared" ref="L211:L212" si="90">K211/F211</f>
        <v>0.23214285714285715</v>
      </c>
      <c r="M211" s="157" t="s">
        <v>594</v>
      </c>
      <c r="N211" s="163">
        <v>42814</v>
      </c>
      <c r="O211" s="1"/>
      <c r="P211" s="1"/>
      <c r="Q211" s="244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72</v>
      </c>
      <c r="B212" s="155">
        <v>42657</v>
      </c>
      <c r="C212" s="155"/>
      <c r="D212" s="156" t="s">
        <v>724</v>
      </c>
      <c r="E212" s="157" t="s">
        <v>591</v>
      </c>
      <c r="F212" s="158">
        <v>245</v>
      </c>
      <c r="G212" s="157"/>
      <c r="H212" s="157">
        <v>325.5</v>
      </c>
      <c r="I212" s="159">
        <v>330</v>
      </c>
      <c r="J212" s="160" t="s">
        <v>725</v>
      </c>
      <c r="K212" s="161">
        <f t="shared" si="89"/>
        <v>80.5</v>
      </c>
      <c r="L212" s="162">
        <f t="shared" si="90"/>
        <v>0.32857142857142857</v>
      </c>
      <c r="M212" s="157" t="s">
        <v>594</v>
      </c>
      <c r="N212" s="163">
        <v>42769</v>
      </c>
      <c r="O212" s="1"/>
      <c r="P212" s="1"/>
      <c r="Q212" s="244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73</v>
      </c>
      <c r="B213" s="155">
        <v>42660</v>
      </c>
      <c r="C213" s="155"/>
      <c r="D213" s="156" t="s">
        <v>726</v>
      </c>
      <c r="E213" s="157" t="s">
        <v>591</v>
      </c>
      <c r="F213" s="158">
        <v>125</v>
      </c>
      <c r="G213" s="157"/>
      <c r="H213" s="157">
        <v>160</v>
      </c>
      <c r="I213" s="159">
        <v>160</v>
      </c>
      <c r="J213" s="160" t="s">
        <v>679</v>
      </c>
      <c r="K213" s="161">
        <f t="shared" si="89"/>
        <v>35</v>
      </c>
      <c r="L213" s="162">
        <v>0.28000000000000003</v>
      </c>
      <c r="M213" s="157" t="s">
        <v>594</v>
      </c>
      <c r="N213" s="163">
        <v>42803</v>
      </c>
      <c r="O213" s="1"/>
      <c r="P213" s="1"/>
      <c r="Q213" s="244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74</v>
      </c>
      <c r="B214" s="155">
        <v>42660</v>
      </c>
      <c r="C214" s="155"/>
      <c r="D214" s="156" t="s">
        <v>727</v>
      </c>
      <c r="E214" s="157" t="s">
        <v>591</v>
      </c>
      <c r="F214" s="158">
        <v>114</v>
      </c>
      <c r="G214" s="157"/>
      <c r="H214" s="157">
        <v>145</v>
      </c>
      <c r="I214" s="159">
        <v>145</v>
      </c>
      <c r="J214" s="160" t="s">
        <v>679</v>
      </c>
      <c r="K214" s="161">
        <f t="shared" si="89"/>
        <v>31</v>
      </c>
      <c r="L214" s="162">
        <f t="shared" ref="L214:L216" si="91">K214/F214</f>
        <v>0.27192982456140352</v>
      </c>
      <c r="M214" s="157" t="s">
        <v>594</v>
      </c>
      <c r="N214" s="163">
        <v>42859</v>
      </c>
      <c r="O214" s="1"/>
      <c r="P214" s="1"/>
      <c r="Q214" s="244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75</v>
      </c>
      <c r="B215" s="155">
        <v>42660</v>
      </c>
      <c r="C215" s="155"/>
      <c r="D215" s="156" t="s">
        <v>728</v>
      </c>
      <c r="E215" s="157" t="s">
        <v>591</v>
      </c>
      <c r="F215" s="158">
        <v>212</v>
      </c>
      <c r="G215" s="157"/>
      <c r="H215" s="157">
        <v>280</v>
      </c>
      <c r="I215" s="159">
        <v>276</v>
      </c>
      <c r="J215" s="160" t="s">
        <v>729</v>
      </c>
      <c r="K215" s="161">
        <f t="shared" si="89"/>
        <v>68</v>
      </c>
      <c r="L215" s="162">
        <f t="shared" si="91"/>
        <v>0.32075471698113206</v>
      </c>
      <c r="M215" s="157" t="s">
        <v>594</v>
      </c>
      <c r="N215" s="163">
        <v>42858</v>
      </c>
      <c r="O215" s="1"/>
      <c r="P215" s="1"/>
      <c r="Q215" s="244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76</v>
      </c>
      <c r="B216" s="155">
        <v>42678</v>
      </c>
      <c r="C216" s="155"/>
      <c r="D216" s="156" t="s">
        <v>464</v>
      </c>
      <c r="E216" s="157" t="s">
        <v>591</v>
      </c>
      <c r="F216" s="158">
        <v>155</v>
      </c>
      <c r="G216" s="157"/>
      <c r="H216" s="157">
        <v>210</v>
      </c>
      <c r="I216" s="159">
        <v>210</v>
      </c>
      <c r="J216" s="160" t="s">
        <v>730</v>
      </c>
      <c r="K216" s="161">
        <f t="shared" si="89"/>
        <v>55</v>
      </c>
      <c r="L216" s="162">
        <f t="shared" si="91"/>
        <v>0.35483870967741937</v>
      </c>
      <c r="M216" s="157" t="s">
        <v>594</v>
      </c>
      <c r="N216" s="163">
        <v>42944</v>
      </c>
      <c r="O216" s="1"/>
      <c r="P216" s="1"/>
      <c r="Q216" s="244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77</v>
      </c>
      <c r="B217" s="165">
        <v>42710</v>
      </c>
      <c r="C217" s="165"/>
      <c r="D217" s="166" t="s">
        <v>731</v>
      </c>
      <c r="E217" s="167" t="s">
        <v>591</v>
      </c>
      <c r="F217" s="168">
        <v>150.5</v>
      </c>
      <c r="G217" s="168"/>
      <c r="H217" s="169">
        <v>72.5</v>
      </c>
      <c r="I217" s="169">
        <v>174</v>
      </c>
      <c r="J217" s="170" t="s">
        <v>732</v>
      </c>
      <c r="K217" s="171">
        <v>-78</v>
      </c>
      <c r="L217" s="172">
        <v>-0.51827242524916906</v>
      </c>
      <c r="M217" s="168" t="s">
        <v>604</v>
      </c>
      <c r="N217" s="165">
        <v>43333</v>
      </c>
      <c r="O217" s="1"/>
      <c r="P217" s="1"/>
      <c r="Q217" s="244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78</v>
      </c>
      <c r="B218" s="155">
        <v>42712</v>
      </c>
      <c r="C218" s="155"/>
      <c r="D218" s="156" t="s">
        <v>733</v>
      </c>
      <c r="E218" s="157" t="s">
        <v>591</v>
      </c>
      <c r="F218" s="158">
        <v>380</v>
      </c>
      <c r="G218" s="157"/>
      <c r="H218" s="157">
        <v>478</v>
      </c>
      <c r="I218" s="159">
        <v>468</v>
      </c>
      <c r="J218" s="160" t="s">
        <v>679</v>
      </c>
      <c r="K218" s="161">
        <f t="shared" ref="K218:K220" si="92">H218-F218</f>
        <v>98</v>
      </c>
      <c r="L218" s="162">
        <f t="shared" ref="L218:L220" si="93">K218/F218</f>
        <v>0.25789473684210529</v>
      </c>
      <c r="M218" s="157" t="s">
        <v>594</v>
      </c>
      <c r="N218" s="163">
        <v>43025</v>
      </c>
      <c r="O218" s="1"/>
      <c r="P218" s="1"/>
      <c r="Q218" s="244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79</v>
      </c>
      <c r="B219" s="155">
        <v>42734</v>
      </c>
      <c r="C219" s="155"/>
      <c r="D219" s="156" t="s">
        <v>121</v>
      </c>
      <c r="E219" s="157" t="s">
        <v>591</v>
      </c>
      <c r="F219" s="158">
        <v>305</v>
      </c>
      <c r="G219" s="157"/>
      <c r="H219" s="157">
        <v>375</v>
      </c>
      <c r="I219" s="159">
        <v>375</v>
      </c>
      <c r="J219" s="160" t="s">
        <v>679</v>
      </c>
      <c r="K219" s="161">
        <f t="shared" si="92"/>
        <v>70</v>
      </c>
      <c r="L219" s="162">
        <f t="shared" si="93"/>
        <v>0.22950819672131148</v>
      </c>
      <c r="M219" s="157" t="s">
        <v>594</v>
      </c>
      <c r="N219" s="163">
        <v>42768</v>
      </c>
      <c r="O219" s="1"/>
      <c r="P219" s="1"/>
      <c r="Q219" s="244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80</v>
      </c>
      <c r="B220" s="155">
        <v>42739</v>
      </c>
      <c r="C220" s="155"/>
      <c r="D220" s="156" t="s">
        <v>104</v>
      </c>
      <c r="E220" s="157" t="s">
        <v>591</v>
      </c>
      <c r="F220" s="158">
        <v>99.5</v>
      </c>
      <c r="G220" s="157"/>
      <c r="H220" s="157">
        <v>158</v>
      </c>
      <c r="I220" s="159">
        <v>158</v>
      </c>
      <c r="J220" s="160" t="s">
        <v>679</v>
      </c>
      <c r="K220" s="161">
        <f t="shared" si="92"/>
        <v>58.5</v>
      </c>
      <c r="L220" s="162">
        <f t="shared" si="93"/>
        <v>0.5879396984924623</v>
      </c>
      <c r="M220" s="157" t="s">
        <v>594</v>
      </c>
      <c r="N220" s="163">
        <v>42898</v>
      </c>
      <c r="O220" s="1"/>
      <c r="P220" s="1"/>
      <c r="Q220" s="244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81</v>
      </c>
      <c r="B221" s="155">
        <v>42739</v>
      </c>
      <c r="C221" s="155"/>
      <c r="D221" s="156" t="s">
        <v>104</v>
      </c>
      <c r="E221" s="157" t="s">
        <v>591</v>
      </c>
      <c r="F221" s="158">
        <v>99.5</v>
      </c>
      <c r="G221" s="157"/>
      <c r="H221" s="157">
        <v>158</v>
      </c>
      <c r="I221" s="159">
        <v>158</v>
      </c>
      <c r="J221" s="160" t="s">
        <v>679</v>
      </c>
      <c r="K221" s="161">
        <v>58.5</v>
      </c>
      <c r="L221" s="162">
        <v>0.58793969849246197</v>
      </c>
      <c r="M221" s="157" t="s">
        <v>594</v>
      </c>
      <c r="N221" s="163">
        <v>42898</v>
      </c>
      <c r="O221" s="1"/>
      <c r="P221" s="1"/>
      <c r="Q221" s="244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82</v>
      </c>
      <c r="B222" s="155">
        <v>42786</v>
      </c>
      <c r="C222" s="155"/>
      <c r="D222" s="156" t="s">
        <v>210</v>
      </c>
      <c r="E222" s="157" t="s">
        <v>591</v>
      </c>
      <c r="F222" s="158">
        <v>140.5</v>
      </c>
      <c r="G222" s="157"/>
      <c r="H222" s="157">
        <v>220</v>
      </c>
      <c r="I222" s="159">
        <v>220</v>
      </c>
      <c r="J222" s="160" t="s">
        <v>679</v>
      </c>
      <c r="K222" s="161">
        <f>H222-F222</f>
        <v>79.5</v>
      </c>
      <c r="L222" s="162">
        <f>K222/F222</f>
        <v>0.5658362989323843</v>
      </c>
      <c r="M222" s="157" t="s">
        <v>594</v>
      </c>
      <c r="N222" s="163">
        <v>42864</v>
      </c>
      <c r="O222" s="1"/>
      <c r="P222" s="1"/>
      <c r="Q222" s="244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83</v>
      </c>
      <c r="B223" s="155">
        <v>42786</v>
      </c>
      <c r="C223" s="155"/>
      <c r="D223" s="156" t="s">
        <v>734</v>
      </c>
      <c r="E223" s="157" t="s">
        <v>591</v>
      </c>
      <c r="F223" s="158">
        <v>202.5</v>
      </c>
      <c r="G223" s="157"/>
      <c r="H223" s="157">
        <v>234</v>
      </c>
      <c r="I223" s="159">
        <v>234</v>
      </c>
      <c r="J223" s="160" t="s">
        <v>679</v>
      </c>
      <c r="K223" s="161">
        <v>31.5</v>
      </c>
      <c r="L223" s="162">
        <v>0.155555555555556</v>
      </c>
      <c r="M223" s="157" t="s">
        <v>594</v>
      </c>
      <c r="N223" s="163">
        <v>42836</v>
      </c>
      <c r="O223" s="1"/>
      <c r="P223" s="1"/>
      <c r="Q223" s="244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84</v>
      </c>
      <c r="B224" s="155">
        <v>42818</v>
      </c>
      <c r="C224" s="155"/>
      <c r="D224" s="156" t="s">
        <v>735</v>
      </c>
      <c r="E224" s="157" t="s">
        <v>591</v>
      </c>
      <c r="F224" s="158">
        <v>300.5</v>
      </c>
      <c r="G224" s="157"/>
      <c r="H224" s="157">
        <v>417.5</v>
      </c>
      <c r="I224" s="159">
        <v>420</v>
      </c>
      <c r="J224" s="160" t="s">
        <v>736</v>
      </c>
      <c r="K224" s="161">
        <f>H224-F224</f>
        <v>117</v>
      </c>
      <c r="L224" s="162">
        <f>K224/F224</f>
        <v>0.38935108153078202</v>
      </c>
      <c r="M224" s="157" t="s">
        <v>594</v>
      </c>
      <c r="N224" s="163">
        <v>43070</v>
      </c>
      <c r="O224" s="1"/>
      <c r="P224" s="1"/>
      <c r="Q224" s="244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85</v>
      </c>
      <c r="B225" s="155">
        <v>42818</v>
      </c>
      <c r="C225" s="155"/>
      <c r="D225" s="156" t="s">
        <v>709</v>
      </c>
      <c r="E225" s="157" t="s">
        <v>591</v>
      </c>
      <c r="F225" s="158">
        <v>850</v>
      </c>
      <c r="G225" s="157"/>
      <c r="H225" s="157">
        <v>1042.5</v>
      </c>
      <c r="I225" s="159">
        <v>1023</v>
      </c>
      <c r="J225" s="160" t="s">
        <v>737</v>
      </c>
      <c r="K225" s="161">
        <v>192.5</v>
      </c>
      <c r="L225" s="162">
        <v>0.22647058823529401</v>
      </c>
      <c r="M225" s="157" t="s">
        <v>594</v>
      </c>
      <c r="N225" s="163">
        <v>42830</v>
      </c>
      <c r="O225" s="1"/>
      <c r="P225" s="1"/>
      <c r="Q225" s="244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86</v>
      </c>
      <c r="B226" s="155">
        <v>42830</v>
      </c>
      <c r="C226" s="155"/>
      <c r="D226" s="156" t="s">
        <v>495</v>
      </c>
      <c r="E226" s="157" t="s">
        <v>591</v>
      </c>
      <c r="F226" s="158">
        <v>785</v>
      </c>
      <c r="G226" s="157"/>
      <c r="H226" s="157">
        <v>930</v>
      </c>
      <c r="I226" s="159">
        <v>920</v>
      </c>
      <c r="J226" s="160" t="s">
        <v>738</v>
      </c>
      <c r="K226" s="161">
        <f>H226-F226</f>
        <v>145</v>
      </c>
      <c r="L226" s="162">
        <f>K226/F226</f>
        <v>0.18471337579617833</v>
      </c>
      <c r="M226" s="157" t="s">
        <v>594</v>
      </c>
      <c r="N226" s="163">
        <v>42976</v>
      </c>
      <c r="O226" s="1"/>
      <c r="P226" s="1"/>
      <c r="Q226" s="244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64">
        <v>87</v>
      </c>
      <c r="B227" s="165">
        <v>42831</v>
      </c>
      <c r="C227" s="165"/>
      <c r="D227" s="166" t="s">
        <v>739</v>
      </c>
      <c r="E227" s="167" t="s">
        <v>591</v>
      </c>
      <c r="F227" s="168">
        <v>40</v>
      </c>
      <c r="G227" s="168"/>
      <c r="H227" s="169">
        <v>13.1</v>
      </c>
      <c r="I227" s="169">
        <v>60</v>
      </c>
      <c r="J227" s="170" t="s">
        <v>740</v>
      </c>
      <c r="K227" s="171">
        <v>-26.9</v>
      </c>
      <c r="L227" s="172">
        <v>-0.67249999999999999</v>
      </c>
      <c r="M227" s="168" t="s">
        <v>604</v>
      </c>
      <c r="N227" s="165">
        <v>43138</v>
      </c>
      <c r="O227" s="1"/>
      <c r="P227" s="1"/>
      <c r="Q227" s="244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88</v>
      </c>
      <c r="B228" s="155">
        <v>42837</v>
      </c>
      <c r="C228" s="155"/>
      <c r="D228" s="156" t="s">
        <v>102</v>
      </c>
      <c r="E228" s="157" t="s">
        <v>591</v>
      </c>
      <c r="F228" s="158">
        <v>289.5</v>
      </c>
      <c r="G228" s="157"/>
      <c r="H228" s="157">
        <v>354</v>
      </c>
      <c r="I228" s="159">
        <v>360</v>
      </c>
      <c r="J228" s="160" t="s">
        <v>741</v>
      </c>
      <c r="K228" s="161">
        <f t="shared" ref="K228:K236" si="94">H228-F228</f>
        <v>64.5</v>
      </c>
      <c r="L228" s="162">
        <f t="shared" ref="L228:L236" si="95">K228/F228</f>
        <v>0.22279792746113988</v>
      </c>
      <c r="M228" s="157" t="s">
        <v>594</v>
      </c>
      <c r="N228" s="163">
        <v>43040</v>
      </c>
      <c r="O228" s="1"/>
      <c r="P228" s="1"/>
      <c r="Q228" s="244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89</v>
      </c>
      <c r="B229" s="155">
        <v>42845</v>
      </c>
      <c r="C229" s="155"/>
      <c r="D229" s="156" t="s">
        <v>435</v>
      </c>
      <c r="E229" s="157" t="s">
        <v>591</v>
      </c>
      <c r="F229" s="158">
        <v>700</v>
      </c>
      <c r="G229" s="157"/>
      <c r="H229" s="157">
        <v>840</v>
      </c>
      <c r="I229" s="159">
        <v>840</v>
      </c>
      <c r="J229" s="160" t="s">
        <v>742</v>
      </c>
      <c r="K229" s="161">
        <f t="shared" si="94"/>
        <v>140</v>
      </c>
      <c r="L229" s="162">
        <f t="shared" si="95"/>
        <v>0.2</v>
      </c>
      <c r="M229" s="157" t="s">
        <v>594</v>
      </c>
      <c r="N229" s="163">
        <v>42893</v>
      </c>
      <c r="O229" s="1"/>
      <c r="P229" s="1"/>
      <c r="Q229" s="244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4">
        <v>90</v>
      </c>
      <c r="B230" s="155">
        <v>42887</v>
      </c>
      <c r="C230" s="155"/>
      <c r="D230" s="156" t="s">
        <v>743</v>
      </c>
      <c r="E230" s="157" t="s">
        <v>591</v>
      </c>
      <c r="F230" s="158">
        <v>130</v>
      </c>
      <c r="G230" s="157"/>
      <c r="H230" s="157">
        <v>144.25</v>
      </c>
      <c r="I230" s="159">
        <v>170</v>
      </c>
      <c r="J230" s="160" t="s">
        <v>744</v>
      </c>
      <c r="K230" s="161">
        <f t="shared" si="94"/>
        <v>14.25</v>
      </c>
      <c r="L230" s="162">
        <f t="shared" si="95"/>
        <v>0.10961538461538461</v>
      </c>
      <c r="M230" s="157" t="s">
        <v>594</v>
      </c>
      <c r="N230" s="163">
        <v>43675</v>
      </c>
      <c r="O230" s="1"/>
      <c r="P230" s="1"/>
      <c r="Q230" s="244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91</v>
      </c>
      <c r="B231" s="155">
        <v>42901</v>
      </c>
      <c r="C231" s="155"/>
      <c r="D231" s="156" t="s">
        <v>745</v>
      </c>
      <c r="E231" s="157" t="s">
        <v>591</v>
      </c>
      <c r="F231" s="158">
        <v>214.5</v>
      </c>
      <c r="G231" s="157"/>
      <c r="H231" s="157">
        <v>262</v>
      </c>
      <c r="I231" s="159">
        <v>262</v>
      </c>
      <c r="J231" s="160" t="s">
        <v>614</v>
      </c>
      <c r="K231" s="161">
        <f t="shared" si="94"/>
        <v>47.5</v>
      </c>
      <c r="L231" s="162">
        <f t="shared" si="95"/>
        <v>0.22144522144522144</v>
      </c>
      <c r="M231" s="157" t="s">
        <v>594</v>
      </c>
      <c r="N231" s="163">
        <v>42977</v>
      </c>
      <c r="O231" s="1"/>
      <c r="P231" s="1"/>
      <c r="Q231" s="244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92</v>
      </c>
      <c r="B232" s="186">
        <v>42933</v>
      </c>
      <c r="C232" s="186"/>
      <c r="D232" s="187" t="s">
        <v>746</v>
      </c>
      <c r="E232" s="188" t="s">
        <v>591</v>
      </c>
      <c r="F232" s="189">
        <v>370</v>
      </c>
      <c r="G232" s="188"/>
      <c r="H232" s="188">
        <v>447.5</v>
      </c>
      <c r="I232" s="190">
        <v>450</v>
      </c>
      <c r="J232" s="191" t="s">
        <v>679</v>
      </c>
      <c r="K232" s="161">
        <f t="shared" si="94"/>
        <v>77.5</v>
      </c>
      <c r="L232" s="192">
        <f t="shared" si="95"/>
        <v>0.20945945945945946</v>
      </c>
      <c r="M232" s="188" t="s">
        <v>594</v>
      </c>
      <c r="N232" s="193">
        <v>43035</v>
      </c>
      <c r="O232" s="1"/>
      <c r="P232" s="1"/>
      <c r="Q232" s="244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93</v>
      </c>
      <c r="B233" s="186">
        <v>42943</v>
      </c>
      <c r="C233" s="186"/>
      <c r="D233" s="187" t="s">
        <v>208</v>
      </c>
      <c r="E233" s="188" t="s">
        <v>591</v>
      </c>
      <c r="F233" s="189">
        <v>657.5</v>
      </c>
      <c r="G233" s="188"/>
      <c r="H233" s="188">
        <v>825</v>
      </c>
      <c r="I233" s="190">
        <v>820</v>
      </c>
      <c r="J233" s="191" t="s">
        <v>679</v>
      </c>
      <c r="K233" s="161">
        <f t="shared" si="94"/>
        <v>167.5</v>
      </c>
      <c r="L233" s="192">
        <f t="shared" si="95"/>
        <v>0.25475285171102663</v>
      </c>
      <c r="M233" s="188" t="s">
        <v>594</v>
      </c>
      <c r="N233" s="193">
        <v>43090</v>
      </c>
      <c r="O233" s="1"/>
      <c r="P233" s="1"/>
      <c r="Q233" s="244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94</v>
      </c>
      <c r="B234" s="155">
        <v>42964</v>
      </c>
      <c r="C234" s="155"/>
      <c r="D234" s="156" t="s">
        <v>383</v>
      </c>
      <c r="E234" s="157" t="s">
        <v>591</v>
      </c>
      <c r="F234" s="158">
        <v>605</v>
      </c>
      <c r="G234" s="157"/>
      <c r="H234" s="157">
        <v>750</v>
      </c>
      <c r="I234" s="159">
        <v>750</v>
      </c>
      <c r="J234" s="160" t="s">
        <v>738</v>
      </c>
      <c r="K234" s="161">
        <f t="shared" si="94"/>
        <v>145</v>
      </c>
      <c r="L234" s="162">
        <f t="shared" si="95"/>
        <v>0.23966942148760331</v>
      </c>
      <c r="M234" s="157" t="s">
        <v>594</v>
      </c>
      <c r="N234" s="163">
        <v>43027</v>
      </c>
      <c r="O234" s="1"/>
      <c r="P234" s="1"/>
      <c r="Q234" s="244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64">
        <v>95</v>
      </c>
      <c r="B235" s="165">
        <v>42979</v>
      </c>
      <c r="C235" s="165"/>
      <c r="D235" s="173" t="s">
        <v>747</v>
      </c>
      <c r="E235" s="168" t="s">
        <v>591</v>
      </c>
      <c r="F235" s="168">
        <v>255</v>
      </c>
      <c r="G235" s="169"/>
      <c r="H235" s="169">
        <v>217.25</v>
      </c>
      <c r="I235" s="169">
        <v>320</v>
      </c>
      <c r="J235" s="170" t="s">
        <v>748</v>
      </c>
      <c r="K235" s="171">
        <f t="shared" si="94"/>
        <v>-37.75</v>
      </c>
      <c r="L235" s="174">
        <f t="shared" si="95"/>
        <v>-0.14803921568627451</v>
      </c>
      <c r="M235" s="168" t="s">
        <v>604</v>
      </c>
      <c r="N235" s="165">
        <v>43661</v>
      </c>
      <c r="O235" s="1"/>
      <c r="P235" s="1"/>
      <c r="Q235" s="244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4">
        <v>96</v>
      </c>
      <c r="B236" s="155">
        <v>42997</v>
      </c>
      <c r="C236" s="155"/>
      <c r="D236" s="156" t="s">
        <v>749</v>
      </c>
      <c r="E236" s="157" t="s">
        <v>591</v>
      </c>
      <c r="F236" s="158">
        <v>215</v>
      </c>
      <c r="G236" s="157"/>
      <c r="H236" s="157">
        <v>258</v>
      </c>
      <c r="I236" s="159">
        <v>258</v>
      </c>
      <c r="J236" s="160" t="s">
        <v>679</v>
      </c>
      <c r="K236" s="161">
        <f t="shared" si="94"/>
        <v>43</v>
      </c>
      <c r="L236" s="162">
        <f t="shared" si="95"/>
        <v>0.2</v>
      </c>
      <c r="M236" s="157" t="s">
        <v>594</v>
      </c>
      <c r="N236" s="163">
        <v>43040</v>
      </c>
      <c r="O236" s="1"/>
      <c r="P236" s="1"/>
      <c r="Q236" s="244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97</v>
      </c>
      <c r="B237" s="155">
        <v>42997</v>
      </c>
      <c r="C237" s="155"/>
      <c r="D237" s="156" t="s">
        <v>749</v>
      </c>
      <c r="E237" s="157" t="s">
        <v>591</v>
      </c>
      <c r="F237" s="158">
        <v>215</v>
      </c>
      <c r="G237" s="157"/>
      <c r="H237" s="157">
        <v>258</v>
      </c>
      <c r="I237" s="159">
        <v>258</v>
      </c>
      <c r="J237" s="191" t="s">
        <v>679</v>
      </c>
      <c r="K237" s="161">
        <v>43</v>
      </c>
      <c r="L237" s="162">
        <v>0.2</v>
      </c>
      <c r="M237" s="157" t="s">
        <v>594</v>
      </c>
      <c r="N237" s="163">
        <v>43040</v>
      </c>
      <c r="O237" s="1"/>
      <c r="P237" s="1"/>
      <c r="Q237" s="244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98</v>
      </c>
      <c r="B238" s="186">
        <v>42998</v>
      </c>
      <c r="C238" s="186"/>
      <c r="D238" s="187" t="s">
        <v>750</v>
      </c>
      <c r="E238" s="188" t="s">
        <v>591</v>
      </c>
      <c r="F238" s="158">
        <v>75</v>
      </c>
      <c r="G238" s="188"/>
      <c r="H238" s="188">
        <v>90</v>
      </c>
      <c r="I238" s="190">
        <v>90</v>
      </c>
      <c r="J238" s="160" t="s">
        <v>751</v>
      </c>
      <c r="K238" s="161">
        <f t="shared" ref="K238:K243" si="96">H238-F238</f>
        <v>15</v>
      </c>
      <c r="L238" s="162">
        <f t="shared" ref="L238:L243" si="97">K238/F238</f>
        <v>0.2</v>
      </c>
      <c r="M238" s="157" t="s">
        <v>594</v>
      </c>
      <c r="N238" s="163">
        <v>43019</v>
      </c>
      <c r="O238" s="1"/>
      <c r="P238" s="1"/>
      <c r="Q238" s="244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99</v>
      </c>
      <c r="B239" s="186">
        <v>43011</v>
      </c>
      <c r="C239" s="186"/>
      <c r="D239" s="187" t="s">
        <v>752</v>
      </c>
      <c r="E239" s="188" t="s">
        <v>591</v>
      </c>
      <c r="F239" s="189">
        <v>315</v>
      </c>
      <c r="G239" s="188"/>
      <c r="H239" s="188">
        <v>392</v>
      </c>
      <c r="I239" s="190">
        <v>384</v>
      </c>
      <c r="J239" s="191" t="s">
        <v>753</v>
      </c>
      <c r="K239" s="161">
        <f t="shared" si="96"/>
        <v>77</v>
      </c>
      <c r="L239" s="192">
        <f t="shared" si="97"/>
        <v>0.24444444444444444</v>
      </c>
      <c r="M239" s="188" t="s">
        <v>594</v>
      </c>
      <c r="N239" s="193">
        <v>43017</v>
      </c>
      <c r="O239" s="1"/>
      <c r="P239" s="1"/>
      <c r="Q239" s="244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100</v>
      </c>
      <c r="B240" s="186">
        <v>43013</v>
      </c>
      <c r="C240" s="186"/>
      <c r="D240" s="187" t="s">
        <v>468</v>
      </c>
      <c r="E240" s="188" t="s">
        <v>591</v>
      </c>
      <c r="F240" s="189">
        <v>145</v>
      </c>
      <c r="G240" s="188"/>
      <c r="H240" s="188">
        <v>179</v>
      </c>
      <c r="I240" s="190">
        <v>180</v>
      </c>
      <c r="J240" s="191" t="s">
        <v>754</v>
      </c>
      <c r="K240" s="161">
        <f t="shared" si="96"/>
        <v>34</v>
      </c>
      <c r="L240" s="192">
        <f t="shared" si="97"/>
        <v>0.23448275862068965</v>
      </c>
      <c r="M240" s="188" t="s">
        <v>594</v>
      </c>
      <c r="N240" s="193">
        <v>43025</v>
      </c>
      <c r="O240" s="1"/>
      <c r="P240" s="1"/>
      <c r="Q240" s="244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101</v>
      </c>
      <c r="B241" s="186">
        <v>43014</v>
      </c>
      <c r="C241" s="186"/>
      <c r="D241" s="187" t="s">
        <v>358</v>
      </c>
      <c r="E241" s="188" t="s">
        <v>591</v>
      </c>
      <c r="F241" s="189">
        <v>256</v>
      </c>
      <c r="G241" s="188"/>
      <c r="H241" s="188">
        <v>323</v>
      </c>
      <c r="I241" s="190">
        <v>320</v>
      </c>
      <c r="J241" s="191" t="s">
        <v>679</v>
      </c>
      <c r="K241" s="161">
        <f t="shared" si="96"/>
        <v>67</v>
      </c>
      <c r="L241" s="192">
        <f t="shared" si="97"/>
        <v>0.26171875</v>
      </c>
      <c r="M241" s="188" t="s">
        <v>594</v>
      </c>
      <c r="N241" s="193">
        <v>43067</v>
      </c>
      <c r="O241" s="1"/>
      <c r="P241" s="1"/>
      <c r="Q241" s="244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102</v>
      </c>
      <c r="B242" s="186">
        <v>43017</v>
      </c>
      <c r="C242" s="186"/>
      <c r="D242" s="187" t="s">
        <v>372</v>
      </c>
      <c r="E242" s="188" t="s">
        <v>591</v>
      </c>
      <c r="F242" s="189">
        <v>137.5</v>
      </c>
      <c r="G242" s="188"/>
      <c r="H242" s="188">
        <v>184</v>
      </c>
      <c r="I242" s="190">
        <v>183</v>
      </c>
      <c r="J242" s="191" t="s">
        <v>755</v>
      </c>
      <c r="K242" s="161">
        <f t="shared" si="96"/>
        <v>46.5</v>
      </c>
      <c r="L242" s="192">
        <f t="shared" si="97"/>
        <v>0.33818181818181819</v>
      </c>
      <c r="M242" s="188" t="s">
        <v>594</v>
      </c>
      <c r="N242" s="193">
        <v>43108</v>
      </c>
      <c r="O242" s="1"/>
      <c r="P242" s="1"/>
      <c r="Q242" s="244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103</v>
      </c>
      <c r="B243" s="186">
        <v>43018</v>
      </c>
      <c r="C243" s="186"/>
      <c r="D243" s="187" t="s">
        <v>756</v>
      </c>
      <c r="E243" s="188" t="s">
        <v>591</v>
      </c>
      <c r="F243" s="189">
        <v>125.5</v>
      </c>
      <c r="G243" s="188"/>
      <c r="H243" s="188">
        <v>158</v>
      </c>
      <c r="I243" s="190">
        <v>155</v>
      </c>
      <c r="J243" s="191" t="s">
        <v>757</v>
      </c>
      <c r="K243" s="161">
        <f t="shared" si="96"/>
        <v>32.5</v>
      </c>
      <c r="L243" s="192">
        <f t="shared" si="97"/>
        <v>0.25896414342629481</v>
      </c>
      <c r="M243" s="188" t="s">
        <v>594</v>
      </c>
      <c r="N243" s="193">
        <v>43067</v>
      </c>
      <c r="O243" s="1"/>
      <c r="P243" s="1"/>
      <c r="Q243" s="244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104</v>
      </c>
      <c r="B244" s="186">
        <v>43018</v>
      </c>
      <c r="C244" s="186"/>
      <c r="D244" s="187" t="s">
        <v>758</v>
      </c>
      <c r="E244" s="188" t="s">
        <v>591</v>
      </c>
      <c r="F244" s="189">
        <v>895</v>
      </c>
      <c r="G244" s="188"/>
      <c r="H244" s="188">
        <v>1122.5</v>
      </c>
      <c r="I244" s="190">
        <v>1078</v>
      </c>
      <c r="J244" s="191" t="s">
        <v>759</v>
      </c>
      <c r="K244" s="161">
        <v>227.5</v>
      </c>
      <c r="L244" s="192">
        <v>0.25418994413407803</v>
      </c>
      <c r="M244" s="188" t="s">
        <v>594</v>
      </c>
      <c r="N244" s="193">
        <v>43117</v>
      </c>
      <c r="O244" s="1"/>
      <c r="P244" s="1"/>
      <c r="Q244" s="244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105</v>
      </c>
      <c r="B245" s="186">
        <v>43020</v>
      </c>
      <c r="C245" s="186"/>
      <c r="D245" s="187" t="s">
        <v>367</v>
      </c>
      <c r="E245" s="188" t="s">
        <v>591</v>
      </c>
      <c r="F245" s="189">
        <v>525</v>
      </c>
      <c r="G245" s="188"/>
      <c r="H245" s="188">
        <v>629</v>
      </c>
      <c r="I245" s="190">
        <v>629</v>
      </c>
      <c r="J245" s="191" t="s">
        <v>679</v>
      </c>
      <c r="K245" s="161">
        <v>104</v>
      </c>
      <c r="L245" s="192">
        <v>0.19809523809523799</v>
      </c>
      <c r="M245" s="188" t="s">
        <v>594</v>
      </c>
      <c r="N245" s="193">
        <v>43119</v>
      </c>
      <c r="O245" s="1"/>
      <c r="P245" s="1"/>
      <c r="Q245" s="244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106</v>
      </c>
      <c r="B246" s="186">
        <v>43046</v>
      </c>
      <c r="C246" s="186"/>
      <c r="D246" s="187" t="s">
        <v>408</v>
      </c>
      <c r="E246" s="188" t="s">
        <v>591</v>
      </c>
      <c r="F246" s="189">
        <v>740</v>
      </c>
      <c r="G246" s="188"/>
      <c r="H246" s="188">
        <v>892.5</v>
      </c>
      <c r="I246" s="190">
        <v>900</v>
      </c>
      <c r="J246" s="191" t="s">
        <v>760</v>
      </c>
      <c r="K246" s="161">
        <f t="shared" ref="K246:K248" si="98">H246-F246</f>
        <v>152.5</v>
      </c>
      <c r="L246" s="192">
        <f t="shared" ref="L246:L248" si="99">K246/F246</f>
        <v>0.20608108108108109</v>
      </c>
      <c r="M246" s="188" t="s">
        <v>594</v>
      </c>
      <c r="N246" s="193">
        <v>43052</v>
      </c>
      <c r="O246" s="1"/>
      <c r="P246" s="1"/>
      <c r="Q246" s="244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107</v>
      </c>
      <c r="B247" s="155">
        <v>43073</v>
      </c>
      <c r="C247" s="155"/>
      <c r="D247" s="156" t="s">
        <v>761</v>
      </c>
      <c r="E247" s="157" t="s">
        <v>591</v>
      </c>
      <c r="F247" s="158">
        <v>118.5</v>
      </c>
      <c r="G247" s="157"/>
      <c r="H247" s="157">
        <v>143.5</v>
      </c>
      <c r="I247" s="159">
        <v>145</v>
      </c>
      <c r="J247" s="160" t="s">
        <v>762</v>
      </c>
      <c r="K247" s="161">
        <f t="shared" si="98"/>
        <v>25</v>
      </c>
      <c r="L247" s="162">
        <f t="shared" si="99"/>
        <v>0.2109704641350211</v>
      </c>
      <c r="M247" s="157" t="s">
        <v>594</v>
      </c>
      <c r="N247" s="163">
        <v>43097</v>
      </c>
      <c r="O247" s="1"/>
      <c r="P247" s="1"/>
      <c r="Q247" s="244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64">
        <v>108</v>
      </c>
      <c r="B248" s="165">
        <v>43090</v>
      </c>
      <c r="C248" s="165"/>
      <c r="D248" s="166" t="s">
        <v>440</v>
      </c>
      <c r="E248" s="167" t="s">
        <v>591</v>
      </c>
      <c r="F248" s="168">
        <v>715</v>
      </c>
      <c r="G248" s="168"/>
      <c r="H248" s="169">
        <v>500</v>
      </c>
      <c r="I248" s="169">
        <v>872</v>
      </c>
      <c r="J248" s="170" t="s">
        <v>763</v>
      </c>
      <c r="K248" s="171">
        <f t="shared" si="98"/>
        <v>-215</v>
      </c>
      <c r="L248" s="172">
        <f t="shared" si="99"/>
        <v>-0.30069930069930068</v>
      </c>
      <c r="M248" s="168" t="s">
        <v>604</v>
      </c>
      <c r="N248" s="165">
        <v>43670</v>
      </c>
      <c r="O248" s="1"/>
      <c r="P248" s="1"/>
      <c r="Q248" s="244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4">
        <v>109</v>
      </c>
      <c r="B249" s="155">
        <v>43098</v>
      </c>
      <c r="C249" s="155"/>
      <c r="D249" s="156" t="s">
        <v>752</v>
      </c>
      <c r="E249" s="157" t="s">
        <v>591</v>
      </c>
      <c r="F249" s="158">
        <v>435</v>
      </c>
      <c r="G249" s="157"/>
      <c r="H249" s="157">
        <v>542.5</v>
      </c>
      <c r="I249" s="159">
        <v>539</v>
      </c>
      <c r="J249" s="160" t="s">
        <v>679</v>
      </c>
      <c r="K249" s="161">
        <v>107.5</v>
      </c>
      <c r="L249" s="162">
        <v>0.247126436781609</v>
      </c>
      <c r="M249" s="157" t="s">
        <v>594</v>
      </c>
      <c r="N249" s="163">
        <v>43206</v>
      </c>
      <c r="O249" s="1"/>
      <c r="P249" s="1"/>
      <c r="Q249" s="244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4">
        <v>110</v>
      </c>
      <c r="B250" s="155">
        <v>43098</v>
      </c>
      <c r="C250" s="155"/>
      <c r="D250" s="156" t="s">
        <v>560</v>
      </c>
      <c r="E250" s="157" t="s">
        <v>591</v>
      </c>
      <c r="F250" s="158">
        <v>885</v>
      </c>
      <c r="G250" s="157"/>
      <c r="H250" s="157">
        <v>1090</v>
      </c>
      <c r="I250" s="159">
        <v>1084</v>
      </c>
      <c r="J250" s="160" t="s">
        <v>679</v>
      </c>
      <c r="K250" s="161">
        <v>205</v>
      </c>
      <c r="L250" s="162">
        <v>0.23163841807909599</v>
      </c>
      <c r="M250" s="157" t="s">
        <v>594</v>
      </c>
      <c r="N250" s="163">
        <v>43213</v>
      </c>
      <c r="O250" s="1"/>
      <c r="P250" s="1"/>
      <c r="Q250" s="244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94">
        <v>111</v>
      </c>
      <c r="B251" s="195">
        <v>43192</v>
      </c>
      <c r="C251" s="195"/>
      <c r="D251" s="173" t="s">
        <v>764</v>
      </c>
      <c r="E251" s="168" t="s">
        <v>591</v>
      </c>
      <c r="F251" s="196">
        <v>478.5</v>
      </c>
      <c r="G251" s="168"/>
      <c r="H251" s="168">
        <v>442</v>
      </c>
      <c r="I251" s="169">
        <v>613</v>
      </c>
      <c r="J251" s="170" t="s">
        <v>765</v>
      </c>
      <c r="K251" s="171">
        <f t="shared" ref="K251:K254" si="100">H251-F251</f>
        <v>-36.5</v>
      </c>
      <c r="L251" s="172">
        <f t="shared" ref="L251:L254" si="101">K251/F251</f>
        <v>-7.6280041797283177E-2</v>
      </c>
      <c r="M251" s="168" t="s">
        <v>604</v>
      </c>
      <c r="N251" s="165">
        <v>43762</v>
      </c>
      <c r="O251" s="1"/>
      <c r="P251" s="1"/>
      <c r="Q251" s="244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64">
        <v>112</v>
      </c>
      <c r="B252" s="165">
        <v>43194</v>
      </c>
      <c r="C252" s="165"/>
      <c r="D252" s="166" t="s">
        <v>766</v>
      </c>
      <c r="E252" s="167" t="s">
        <v>591</v>
      </c>
      <c r="F252" s="168">
        <f>141.5-7.3</f>
        <v>134.19999999999999</v>
      </c>
      <c r="G252" s="168"/>
      <c r="H252" s="169">
        <v>77</v>
      </c>
      <c r="I252" s="169">
        <v>180</v>
      </c>
      <c r="J252" s="170" t="s">
        <v>767</v>
      </c>
      <c r="K252" s="171">
        <f t="shared" si="100"/>
        <v>-57.199999999999989</v>
      </c>
      <c r="L252" s="172">
        <f t="shared" si="101"/>
        <v>-0.42622950819672129</v>
      </c>
      <c r="M252" s="168" t="s">
        <v>604</v>
      </c>
      <c r="N252" s="165">
        <v>43522</v>
      </c>
      <c r="O252" s="1"/>
      <c r="P252" s="1"/>
      <c r="Q252" s="244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64">
        <v>113</v>
      </c>
      <c r="B253" s="165">
        <v>43209</v>
      </c>
      <c r="C253" s="165"/>
      <c r="D253" s="166" t="s">
        <v>768</v>
      </c>
      <c r="E253" s="167" t="s">
        <v>591</v>
      </c>
      <c r="F253" s="168">
        <v>430</v>
      </c>
      <c r="G253" s="168"/>
      <c r="H253" s="169">
        <v>220</v>
      </c>
      <c r="I253" s="169">
        <v>537</v>
      </c>
      <c r="J253" s="170" t="s">
        <v>769</v>
      </c>
      <c r="K253" s="171">
        <f t="shared" si="100"/>
        <v>-210</v>
      </c>
      <c r="L253" s="172">
        <f t="shared" si="101"/>
        <v>-0.48837209302325579</v>
      </c>
      <c r="M253" s="168" t="s">
        <v>604</v>
      </c>
      <c r="N253" s="165">
        <v>43252</v>
      </c>
      <c r="O253" s="1"/>
      <c r="P253" s="1"/>
      <c r="Q253" s="244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114</v>
      </c>
      <c r="B254" s="186">
        <v>43220</v>
      </c>
      <c r="C254" s="186"/>
      <c r="D254" s="187" t="s">
        <v>770</v>
      </c>
      <c r="E254" s="188" t="s">
        <v>591</v>
      </c>
      <c r="F254" s="188">
        <v>153.5</v>
      </c>
      <c r="G254" s="188"/>
      <c r="H254" s="188">
        <v>196</v>
      </c>
      <c r="I254" s="190">
        <v>196</v>
      </c>
      <c r="J254" s="160" t="s">
        <v>771</v>
      </c>
      <c r="K254" s="161">
        <f t="shared" si="100"/>
        <v>42.5</v>
      </c>
      <c r="L254" s="162">
        <f t="shared" si="101"/>
        <v>0.27687296416938112</v>
      </c>
      <c r="M254" s="157" t="s">
        <v>594</v>
      </c>
      <c r="N254" s="163">
        <v>43605</v>
      </c>
      <c r="O254" s="1"/>
      <c r="P254" s="1"/>
      <c r="Q254" s="244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64">
        <v>115</v>
      </c>
      <c r="B255" s="165">
        <v>43306</v>
      </c>
      <c r="C255" s="165"/>
      <c r="D255" s="166" t="s">
        <v>739</v>
      </c>
      <c r="E255" s="167" t="s">
        <v>591</v>
      </c>
      <c r="F255" s="168">
        <v>27.5</v>
      </c>
      <c r="G255" s="168"/>
      <c r="H255" s="169">
        <v>13.1</v>
      </c>
      <c r="I255" s="169">
        <v>60</v>
      </c>
      <c r="J255" s="170" t="s">
        <v>772</v>
      </c>
      <c r="K255" s="171">
        <v>-14.4</v>
      </c>
      <c r="L255" s="172">
        <v>-0.52363636363636401</v>
      </c>
      <c r="M255" s="168" t="s">
        <v>604</v>
      </c>
      <c r="N255" s="165">
        <v>43138</v>
      </c>
      <c r="O255" s="1"/>
      <c r="P255" s="1"/>
      <c r="Q255" s="244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4">
        <v>116</v>
      </c>
      <c r="B256" s="195">
        <v>43318</v>
      </c>
      <c r="C256" s="195"/>
      <c r="D256" s="173" t="s">
        <v>773</v>
      </c>
      <c r="E256" s="168" t="s">
        <v>591</v>
      </c>
      <c r="F256" s="168">
        <v>148.5</v>
      </c>
      <c r="G256" s="168"/>
      <c r="H256" s="168">
        <v>102</v>
      </c>
      <c r="I256" s="169">
        <v>182</v>
      </c>
      <c r="J256" s="170" t="s">
        <v>774</v>
      </c>
      <c r="K256" s="171">
        <f>H256-F256</f>
        <v>-46.5</v>
      </c>
      <c r="L256" s="172">
        <f>K256/F256</f>
        <v>-0.31313131313131315</v>
      </c>
      <c r="M256" s="168" t="s">
        <v>604</v>
      </c>
      <c r="N256" s="165">
        <v>43661</v>
      </c>
      <c r="O256" s="1"/>
      <c r="P256" s="1"/>
      <c r="Q256" s="244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4">
        <v>117</v>
      </c>
      <c r="B257" s="155">
        <v>43335</v>
      </c>
      <c r="C257" s="155"/>
      <c r="D257" s="156" t="s">
        <v>775</v>
      </c>
      <c r="E257" s="157" t="s">
        <v>591</v>
      </c>
      <c r="F257" s="188">
        <v>285</v>
      </c>
      <c r="G257" s="157"/>
      <c r="H257" s="157">
        <v>355</v>
      </c>
      <c r="I257" s="159">
        <v>364</v>
      </c>
      <c r="J257" s="160" t="s">
        <v>776</v>
      </c>
      <c r="K257" s="161">
        <v>70</v>
      </c>
      <c r="L257" s="162">
        <v>0.24561403508771901</v>
      </c>
      <c r="M257" s="157" t="s">
        <v>594</v>
      </c>
      <c r="N257" s="163">
        <v>43455</v>
      </c>
      <c r="O257" s="1"/>
      <c r="P257" s="1"/>
      <c r="Q257" s="244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4">
        <v>118</v>
      </c>
      <c r="B258" s="155">
        <v>43341</v>
      </c>
      <c r="C258" s="155"/>
      <c r="D258" s="156" t="s">
        <v>398</v>
      </c>
      <c r="E258" s="157" t="s">
        <v>591</v>
      </c>
      <c r="F258" s="188">
        <v>525</v>
      </c>
      <c r="G258" s="157"/>
      <c r="H258" s="157">
        <v>585</v>
      </c>
      <c r="I258" s="159">
        <v>635</v>
      </c>
      <c r="J258" s="160" t="s">
        <v>777</v>
      </c>
      <c r="K258" s="161">
        <f t="shared" ref="K258:K309" si="102">H258-F258</f>
        <v>60</v>
      </c>
      <c r="L258" s="162">
        <f t="shared" ref="L258:L309" si="103">K258/F258</f>
        <v>0.11428571428571428</v>
      </c>
      <c r="M258" s="157" t="s">
        <v>594</v>
      </c>
      <c r="N258" s="163">
        <v>43662</v>
      </c>
      <c r="O258" s="1"/>
      <c r="P258" s="1"/>
      <c r="Q258" s="244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54">
        <v>119</v>
      </c>
      <c r="B259" s="155">
        <v>43395</v>
      </c>
      <c r="C259" s="155"/>
      <c r="D259" s="156" t="s">
        <v>383</v>
      </c>
      <c r="E259" s="157" t="s">
        <v>591</v>
      </c>
      <c r="F259" s="188">
        <v>475</v>
      </c>
      <c r="G259" s="157"/>
      <c r="H259" s="157">
        <v>574</v>
      </c>
      <c r="I259" s="159">
        <v>570</v>
      </c>
      <c r="J259" s="160" t="s">
        <v>679</v>
      </c>
      <c r="K259" s="161">
        <f t="shared" si="102"/>
        <v>99</v>
      </c>
      <c r="L259" s="162">
        <f t="shared" si="103"/>
        <v>0.20842105263157895</v>
      </c>
      <c r="M259" s="157" t="s">
        <v>594</v>
      </c>
      <c r="N259" s="163">
        <v>43403</v>
      </c>
      <c r="O259" s="1"/>
      <c r="P259" s="1"/>
      <c r="Q259" s="244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120</v>
      </c>
      <c r="B260" s="186">
        <v>43397</v>
      </c>
      <c r="C260" s="186"/>
      <c r="D260" s="187" t="s">
        <v>778</v>
      </c>
      <c r="E260" s="188" t="s">
        <v>591</v>
      </c>
      <c r="F260" s="188">
        <v>707.5</v>
      </c>
      <c r="G260" s="188"/>
      <c r="H260" s="188">
        <v>872</v>
      </c>
      <c r="I260" s="190">
        <v>872</v>
      </c>
      <c r="J260" s="191" t="s">
        <v>679</v>
      </c>
      <c r="K260" s="161">
        <f t="shared" si="102"/>
        <v>164.5</v>
      </c>
      <c r="L260" s="192">
        <f t="shared" si="103"/>
        <v>0.23250883392226149</v>
      </c>
      <c r="M260" s="188" t="s">
        <v>594</v>
      </c>
      <c r="N260" s="193">
        <v>43482</v>
      </c>
      <c r="O260" s="1"/>
      <c r="P260" s="1"/>
      <c r="Q260" s="244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121</v>
      </c>
      <c r="B261" s="186">
        <v>43398</v>
      </c>
      <c r="C261" s="186"/>
      <c r="D261" s="187" t="s">
        <v>779</v>
      </c>
      <c r="E261" s="188" t="s">
        <v>591</v>
      </c>
      <c r="F261" s="188">
        <v>162</v>
      </c>
      <c r="G261" s="188"/>
      <c r="H261" s="188">
        <v>204</v>
      </c>
      <c r="I261" s="190">
        <v>209</v>
      </c>
      <c r="J261" s="191" t="s">
        <v>780</v>
      </c>
      <c r="K261" s="161">
        <f t="shared" si="102"/>
        <v>42</v>
      </c>
      <c r="L261" s="192">
        <f t="shared" si="103"/>
        <v>0.25925925925925924</v>
      </c>
      <c r="M261" s="188" t="s">
        <v>594</v>
      </c>
      <c r="N261" s="193">
        <v>43539</v>
      </c>
      <c r="O261" s="1"/>
      <c r="P261" s="1"/>
      <c r="Q261" s="244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122</v>
      </c>
      <c r="B262" s="186">
        <v>43399</v>
      </c>
      <c r="C262" s="186"/>
      <c r="D262" s="187" t="s">
        <v>488</v>
      </c>
      <c r="E262" s="188" t="s">
        <v>591</v>
      </c>
      <c r="F262" s="188">
        <v>240</v>
      </c>
      <c r="G262" s="188"/>
      <c r="H262" s="188">
        <v>297</v>
      </c>
      <c r="I262" s="190">
        <v>297</v>
      </c>
      <c r="J262" s="191" t="s">
        <v>679</v>
      </c>
      <c r="K262" s="197">
        <f t="shared" si="102"/>
        <v>57</v>
      </c>
      <c r="L262" s="192">
        <f t="shared" si="103"/>
        <v>0.23749999999999999</v>
      </c>
      <c r="M262" s="188" t="s">
        <v>594</v>
      </c>
      <c r="N262" s="193">
        <v>43417</v>
      </c>
      <c r="O262" s="1"/>
      <c r="P262" s="1"/>
      <c r="Q262" s="244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54">
        <v>123</v>
      </c>
      <c r="B263" s="155">
        <v>43439</v>
      </c>
      <c r="C263" s="155"/>
      <c r="D263" s="156" t="s">
        <v>781</v>
      </c>
      <c r="E263" s="157" t="s">
        <v>591</v>
      </c>
      <c r="F263" s="157">
        <v>202.5</v>
      </c>
      <c r="G263" s="157"/>
      <c r="H263" s="157">
        <v>255</v>
      </c>
      <c r="I263" s="159">
        <v>252</v>
      </c>
      <c r="J263" s="160" t="s">
        <v>679</v>
      </c>
      <c r="K263" s="161">
        <f t="shared" si="102"/>
        <v>52.5</v>
      </c>
      <c r="L263" s="162">
        <f t="shared" si="103"/>
        <v>0.25925925925925924</v>
      </c>
      <c r="M263" s="157" t="s">
        <v>594</v>
      </c>
      <c r="N263" s="163">
        <v>43542</v>
      </c>
      <c r="O263" s="1"/>
      <c r="P263" s="1"/>
      <c r="Q263" s="244"/>
      <c r="R263" s="1"/>
      <c r="S263" s="6" t="s">
        <v>782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124</v>
      </c>
      <c r="B264" s="186">
        <v>43465</v>
      </c>
      <c r="C264" s="155"/>
      <c r="D264" s="187" t="s">
        <v>159</v>
      </c>
      <c r="E264" s="188" t="s">
        <v>591</v>
      </c>
      <c r="F264" s="188">
        <v>710</v>
      </c>
      <c r="G264" s="188"/>
      <c r="H264" s="188">
        <v>866</v>
      </c>
      <c r="I264" s="190">
        <v>866</v>
      </c>
      <c r="J264" s="191" t="s">
        <v>679</v>
      </c>
      <c r="K264" s="161">
        <f t="shared" si="102"/>
        <v>156</v>
      </c>
      <c r="L264" s="162">
        <f t="shared" si="103"/>
        <v>0.21971830985915494</v>
      </c>
      <c r="M264" s="157" t="s">
        <v>594</v>
      </c>
      <c r="N264" s="163">
        <v>43553</v>
      </c>
      <c r="O264" s="1"/>
      <c r="P264" s="1"/>
      <c r="Q264" s="244"/>
      <c r="R264" s="1"/>
      <c r="S264" s="6" t="s">
        <v>782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125</v>
      </c>
      <c r="B265" s="186">
        <v>43522</v>
      </c>
      <c r="C265" s="186"/>
      <c r="D265" s="187" t="s">
        <v>174</v>
      </c>
      <c r="E265" s="188" t="s">
        <v>591</v>
      </c>
      <c r="F265" s="188">
        <v>337.25</v>
      </c>
      <c r="G265" s="188"/>
      <c r="H265" s="188">
        <v>398.5</v>
      </c>
      <c r="I265" s="190">
        <v>411</v>
      </c>
      <c r="J265" s="160" t="s">
        <v>783</v>
      </c>
      <c r="K265" s="161">
        <f t="shared" si="102"/>
        <v>61.25</v>
      </c>
      <c r="L265" s="162">
        <f t="shared" si="103"/>
        <v>0.1816160118606375</v>
      </c>
      <c r="M265" s="157" t="s">
        <v>594</v>
      </c>
      <c r="N265" s="163">
        <v>43760</v>
      </c>
      <c r="O265" s="1"/>
      <c r="P265" s="1"/>
      <c r="Q265" s="244"/>
      <c r="R265" s="1"/>
      <c r="S265" s="6" t="s">
        <v>782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8">
        <v>126</v>
      </c>
      <c r="B266" s="199">
        <v>43559</v>
      </c>
      <c r="C266" s="199"/>
      <c r="D266" s="200" t="s">
        <v>784</v>
      </c>
      <c r="E266" s="201" t="s">
        <v>591</v>
      </c>
      <c r="F266" s="201">
        <v>130</v>
      </c>
      <c r="G266" s="201"/>
      <c r="H266" s="201">
        <v>65</v>
      </c>
      <c r="I266" s="202">
        <v>158</v>
      </c>
      <c r="J266" s="170" t="s">
        <v>785</v>
      </c>
      <c r="K266" s="171">
        <f t="shared" si="102"/>
        <v>-65</v>
      </c>
      <c r="L266" s="172">
        <f t="shared" si="103"/>
        <v>-0.5</v>
      </c>
      <c r="M266" s="168" t="s">
        <v>604</v>
      </c>
      <c r="N266" s="165">
        <v>43726</v>
      </c>
      <c r="O266" s="1"/>
      <c r="P266" s="1"/>
      <c r="Q266" s="244"/>
      <c r="R266" s="1"/>
      <c r="S266" s="6" t="s">
        <v>786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127</v>
      </c>
      <c r="B267" s="186">
        <v>43017</v>
      </c>
      <c r="C267" s="186"/>
      <c r="D267" s="187" t="s">
        <v>210</v>
      </c>
      <c r="E267" s="188" t="s">
        <v>591</v>
      </c>
      <c r="F267" s="188">
        <v>141.5</v>
      </c>
      <c r="G267" s="188"/>
      <c r="H267" s="188">
        <v>183.5</v>
      </c>
      <c r="I267" s="190">
        <v>210</v>
      </c>
      <c r="J267" s="160" t="s">
        <v>780</v>
      </c>
      <c r="K267" s="161">
        <f t="shared" si="102"/>
        <v>42</v>
      </c>
      <c r="L267" s="162">
        <f t="shared" si="103"/>
        <v>0.29681978798586572</v>
      </c>
      <c r="M267" s="157" t="s">
        <v>594</v>
      </c>
      <c r="N267" s="163">
        <v>43042</v>
      </c>
      <c r="O267" s="1"/>
      <c r="P267" s="1"/>
      <c r="Q267" s="244"/>
      <c r="R267" s="1"/>
      <c r="S267" s="6" t="s">
        <v>786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98">
        <v>128</v>
      </c>
      <c r="B268" s="199">
        <v>43074</v>
      </c>
      <c r="C268" s="199"/>
      <c r="D268" s="200" t="s">
        <v>787</v>
      </c>
      <c r="E268" s="201" t="s">
        <v>591</v>
      </c>
      <c r="F268" s="196">
        <v>172</v>
      </c>
      <c r="G268" s="201"/>
      <c r="H268" s="201">
        <v>155.25</v>
      </c>
      <c r="I268" s="202">
        <v>230</v>
      </c>
      <c r="J268" s="170" t="s">
        <v>788</v>
      </c>
      <c r="K268" s="171">
        <f t="shared" si="102"/>
        <v>-16.75</v>
      </c>
      <c r="L268" s="172">
        <f t="shared" si="103"/>
        <v>-9.7383720930232565E-2</v>
      </c>
      <c r="M268" s="168" t="s">
        <v>604</v>
      </c>
      <c r="N268" s="165">
        <v>43787</v>
      </c>
      <c r="O268" s="1"/>
      <c r="P268" s="1"/>
      <c r="Q268" s="244"/>
      <c r="R268" s="1"/>
      <c r="S268" s="6" t="s">
        <v>786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129</v>
      </c>
      <c r="B269" s="186">
        <v>43398</v>
      </c>
      <c r="C269" s="186"/>
      <c r="D269" s="187" t="s">
        <v>120</v>
      </c>
      <c r="E269" s="188" t="s">
        <v>591</v>
      </c>
      <c r="F269" s="188">
        <v>698.5</v>
      </c>
      <c r="G269" s="188"/>
      <c r="H269" s="188">
        <v>890</v>
      </c>
      <c r="I269" s="190">
        <v>890</v>
      </c>
      <c r="J269" s="160" t="s">
        <v>789</v>
      </c>
      <c r="K269" s="161">
        <f t="shared" si="102"/>
        <v>191.5</v>
      </c>
      <c r="L269" s="162">
        <f t="shared" si="103"/>
        <v>0.27415891195418757</v>
      </c>
      <c r="M269" s="157" t="s">
        <v>594</v>
      </c>
      <c r="N269" s="163">
        <v>44328</v>
      </c>
      <c r="O269" s="1"/>
      <c r="P269" s="1"/>
      <c r="Q269" s="244"/>
      <c r="R269" s="1"/>
      <c r="S269" s="6" t="s">
        <v>782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130</v>
      </c>
      <c r="B270" s="186">
        <v>42877</v>
      </c>
      <c r="C270" s="186"/>
      <c r="D270" s="187" t="s">
        <v>790</v>
      </c>
      <c r="E270" s="188" t="s">
        <v>591</v>
      </c>
      <c r="F270" s="188">
        <v>127.6</v>
      </c>
      <c r="G270" s="188"/>
      <c r="H270" s="188">
        <v>138</v>
      </c>
      <c r="I270" s="190">
        <v>190</v>
      </c>
      <c r="J270" s="160" t="s">
        <v>791</v>
      </c>
      <c r="K270" s="161">
        <f t="shared" si="102"/>
        <v>10.400000000000006</v>
      </c>
      <c r="L270" s="162">
        <f t="shared" si="103"/>
        <v>8.1504702194357417E-2</v>
      </c>
      <c r="M270" s="157" t="s">
        <v>594</v>
      </c>
      <c r="N270" s="163">
        <v>43774</v>
      </c>
      <c r="O270" s="1"/>
      <c r="P270" s="1"/>
      <c r="Q270" s="244"/>
      <c r="R270" s="1"/>
      <c r="S270" s="6" t="s">
        <v>786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131</v>
      </c>
      <c r="B271" s="186">
        <v>43158</v>
      </c>
      <c r="C271" s="186"/>
      <c r="D271" s="187" t="s">
        <v>792</v>
      </c>
      <c r="E271" s="188" t="s">
        <v>591</v>
      </c>
      <c r="F271" s="188">
        <v>317</v>
      </c>
      <c r="G271" s="188"/>
      <c r="H271" s="188">
        <v>382.5</v>
      </c>
      <c r="I271" s="190">
        <v>398</v>
      </c>
      <c r="J271" s="160" t="s">
        <v>793</v>
      </c>
      <c r="K271" s="161">
        <f t="shared" si="102"/>
        <v>65.5</v>
      </c>
      <c r="L271" s="162">
        <f t="shared" si="103"/>
        <v>0.20662460567823343</v>
      </c>
      <c r="M271" s="157" t="s">
        <v>594</v>
      </c>
      <c r="N271" s="163">
        <v>44238</v>
      </c>
      <c r="O271" s="1"/>
      <c r="P271" s="1"/>
      <c r="Q271" s="244"/>
      <c r="R271" s="1"/>
      <c r="S271" s="6" t="s">
        <v>786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98">
        <v>132</v>
      </c>
      <c r="B272" s="199">
        <v>43164</v>
      </c>
      <c r="C272" s="199"/>
      <c r="D272" s="200" t="s">
        <v>166</v>
      </c>
      <c r="E272" s="201" t="s">
        <v>591</v>
      </c>
      <c r="F272" s="196">
        <f>510-14.4</f>
        <v>495.6</v>
      </c>
      <c r="G272" s="201"/>
      <c r="H272" s="201">
        <v>350</v>
      </c>
      <c r="I272" s="202">
        <v>672</v>
      </c>
      <c r="J272" s="170" t="s">
        <v>794</v>
      </c>
      <c r="K272" s="171">
        <f t="shared" si="102"/>
        <v>-145.60000000000002</v>
      </c>
      <c r="L272" s="172">
        <f t="shared" si="103"/>
        <v>-0.29378531073446329</v>
      </c>
      <c r="M272" s="168" t="s">
        <v>604</v>
      </c>
      <c r="N272" s="165">
        <v>43887</v>
      </c>
      <c r="O272" s="1"/>
      <c r="P272" s="1"/>
      <c r="Q272" s="244"/>
      <c r="R272" s="1"/>
      <c r="S272" s="6" t="s">
        <v>782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8">
        <v>133</v>
      </c>
      <c r="B273" s="199">
        <v>43237</v>
      </c>
      <c r="C273" s="199"/>
      <c r="D273" s="200" t="s">
        <v>795</v>
      </c>
      <c r="E273" s="201" t="s">
        <v>591</v>
      </c>
      <c r="F273" s="196">
        <v>230.3</v>
      </c>
      <c r="G273" s="201"/>
      <c r="H273" s="201">
        <v>102.5</v>
      </c>
      <c r="I273" s="202">
        <v>348</v>
      </c>
      <c r="J273" s="170" t="s">
        <v>796</v>
      </c>
      <c r="K273" s="171">
        <f t="shared" si="102"/>
        <v>-127.80000000000001</v>
      </c>
      <c r="L273" s="172">
        <f t="shared" si="103"/>
        <v>-0.55492835432045162</v>
      </c>
      <c r="M273" s="168" t="s">
        <v>604</v>
      </c>
      <c r="N273" s="165">
        <v>43896</v>
      </c>
      <c r="O273" s="1"/>
      <c r="P273" s="1"/>
      <c r="Q273" s="244"/>
      <c r="R273" s="1"/>
      <c r="S273" s="6" t="s">
        <v>782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134</v>
      </c>
      <c r="B274" s="186">
        <v>43258</v>
      </c>
      <c r="C274" s="186"/>
      <c r="D274" s="187" t="s">
        <v>444</v>
      </c>
      <c r="E274" s="188" t="s">
        <v>591</v>
      </c>
      <c r="F274" s="188">
        <f>342.5-5.1</f>
        <v>337.4</v>
      </c>
      <c r="G274" s="188"/>
      <c r="H274" s="188">
        <v>412.5</v>
      </c>
      <c r="I274" s="190">
        <v>439</v>
      </c>
      <c r="J274" s="160" t="s">
        <v>797</v>
      </c>
      <c r="K274" s="161">
        <f t="shared" si="102"/>
        <v>75.100000000000023</v>
      </c>
      <c r="L274" s="162">
        <f t="shared" si="103"/>
        <v>0.22258446947243635</v>
      </c>
      <c r="M274" s="157" t="s">
        <v>594</v>
      </c>
      <c r="N274" s="163">
        <v>44230</v>
      </c>
      <c r="O274" s="1"/>
      <c r="P274" s="1"/>
      <c r="Q274" s="244"/>
      <c r="R274" s="1"/>
      <c r="S274" s="6" t="s">
        <v>786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79">
        <v>135</v>
      </c>
      <c r="B275" s="178">
        <v>43285</v>
      </c>
      <c r="C275" s="178"/>
      <c r="D275" s="179" t="s">
        <v>58</v>
      </c>
      <c r="E275" s="180" t="s">
        <v>591</v>
      </c>
      <c r="F275" s="180">
        <f>127.5-5.53</f>
        <v>121.97</v>
      </c>
      <c r="G275" s="181"/>
      <c r="H275" s="181">
        <v>122.5</v>
      </c>
      <c r="I275" s="181">
        <v>170</v>
      </c>
      <c r="J275" s="182" t="s">
        <v>798</v>
      </c>
      <c r="K275" s="183">
        <f t="shared" si="102"/>
        <v>0.53000000000000114</v>
      </c>
      <c r="L275" s="184">
        <f t="shared" si="103"/>
        <v>4.3453308190538747E-3</v>
      </c>
      <c r="M275" s="180" t="s">
        <v>612</v>
      </c>
      <c r="N275" s="178">
        <v>44431</v>
      </c>
      <c r="O275" s="1"/>
      <c r="P275" s="1"/>
      <c r="Q275" s="244"/>
      <c r="R275" s="1"/>
      <c r="S275" s="6" t="s">
        <v>782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98">
        <v>136</v>
      </c>
      <c r="B276" s="199">
        <v>43294</v>
      </c>
      <c r="C276" s="199"/>
      <c r="D276" s="200" t="s">
        <v>799</v>
      </c>
      <c r="E276" s="201" t="s">
        <v>591</v>
      </c>
      <c r="F276" s="196">
        <v>46.5</v>
      </c>
      <c r="G276" s="201"/>
      <c r="H276" s="201">
        <v>17</v>
      </c>
      <c r="I276" s="202">
        <v>59</v>
      </c>
      <c r="J276" s="170" t="s">
        <v>800</v>
      </c>
      <c r="K276" s="171">
        <f t="shared" si="102"/>
        <v>-29.5</v>
      </c>
      <c r="L276" s="172">
        <f t="shared" si="103"/>
        <v>-0.63440860215053763</v>
      </c>
      <c r="M276" s="168" t="s">
        <v>604</v>
      </c>
      <c r="N276" s="165">
        <v>43887</v>
      </c>
      <c r="O276" s="1"/>
      <c r="P276" s="1"/>
      <c r="Q276" s="244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137</v>
      </c>
      <c r="B277" s="186">
        <v>43396</v>
      </c>
      <c r="C277" s="186"/>
      <c r="D277" s="187" t="s">
        <v>427</v>
      </c>
      <c r="E277" s="188" t="s">
        <v>591</v>
      </c>
      <c r="F277" s="188">
        <v>156.5</v>
      </c>
      <c r="G277" s="188"/>
      <c r="H277" s="188">
        <v>207.5</v>
      </c>
      <c r="I277" s="190">
        <v>191</v>
      </c>
      <c r="J277" s="160" t="s">
        <v>679</v>
      </c>
      <c r="K277" s="161">
        <f t="shared" si="102"/>
        <v>51</v>
      </c>
      <c r="L277" s="162">
        <f t="shared" si="103"/>
        <v>0.32587859424920129</v>
      </c>
      <c r="M277" s="157" t="s">
        <v>594</v>
      </c>
      <c r="N277" s="163">
        <v>44369</v>
      </c>
      <c r="O277" s="1"/>
      <c r="P277" s="1"/>
      <c r="Q277" s="244"/>
      <c r="R277" s="1"/>
      <c r="S277" s="6" t="s">
        <v>782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138</v>
      </c>
      <c r="B278" s="186">
        <v>43439</v>
      </c>
      <c r="C278" s="186"/>
      <c r="D278" s="187" t="s">
        <v>346</v>
      </c>
      <c r="E278" s="188" t="s">
        <v>591</v>
      </c>
      <c r="F278" s="188">
        <v>259.5</v>
      </c>
      <c r="G278" s="188"/>
      <c r="H278" s="188">
        <v>320</v>
      </c>
      <c r="I278" s="190">
        <v>320</v>
      </c>
      <c r="J278" s="160" t="s">
        <v>679</v>
      </c>
      <c r="K278" s="161">
        <f t="shared" si="102"/>
        <v>60.5</v>
      </c>
      <c r="L278" s="162">
        <f t="shared" si="103"/>
        <v>0.23314065510597304</v>
      </c>
      <c r="M278" s="157" t="s">
        <v>594</v>
      </c>
      <c r="N278" s="163">
        <v>44323</v>
      </c>
      <c r="O278" s="1"/>
      <c r="P278" s="1"/>
      <c r="Q278" s="244"/>
      <c r="R278" s="1"/>
      <c r="S278" s="6" t="s">
        <v>782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8">
        <v>139</v>
      </c>
      <c r="B279" s="199">
        <v>43439</v>
      </c>
      <c r="C279" s="199"/>
      <c r="D279" s="200" t="s">
        <v>801</v>
      </c>
      <c r="E279" s="201" t="s">
        <v>591</v>
      </c>
      <c r="F279" s="201">
        <v>715</v>
      </c>
      <c r="G279" s="201"/>
      <c r="H279" s="201">
        <v>445</v>
      </c>
      <c r="I279" s="202">
        <v>840</v>
      </c>
      <c r="J279" s="170" t="s">
        <v>802</v>
      </c>
      <c r="K279" s="171">
        <f t="shared" si="102"/>
        <v>-270</v>
      </c>
      <c r="L279" s="172">
        <f t="shared" si="103"/>
        <v>-0.3776223776223776</v>
      </c>
      <c r="M279" s="168" t="s">
        <v>604</v>
      </c>
      <c r="N279" s="165">
        <v>43800</v>
      </c>
      <c r="O279" s="1"/>
      <c r="P279" s="1"/>
      <c r="Q279" s="244"/>
      <c r="R279" s="1"/>
      <c r="S279" s="6" t="s">
        <v>782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140</v>
      </c>
      <c r="B280" s="186">
        <v>43469</v>
      </c>
      <c r="C280" s="186"/>
      <c r="D280" s="187" t="s">
        <v>180</v>
      </c>
      <c r="E280" s="188" t="s">
        <v>591</v>
      </c>
      <c r="F280" s="188">
        <v>875</v>
      </c>
      <c r="G280" s="188"/>
      <c r="H280" s="188">
        <v>1165</v>
      </c>
      <c r="I280" s="190">
        <v>1185</v>
      </c>
      <c r="J280" s="160" t="s">
        <v>803</v>
      </c>
      <c r="K280" s="161">
        <f t="shared" si="102"/>
        <v>290</v>
      </c>
      <c r="L280" s="162">
        <f t="shared" si="103"/>
        <v>0.33142857142857141</v>
      </c>
      <c r="M280" s="157" t="s">
        <v>594</v>
      </c>
      <c r="N280" s="163">
        <v>43847</v>
      </c>
      <c r="O280" s="1"/>
      <c r="P280" s="1"/>
      <c r="Q280" s="244"/>
      <c r="R280" s="1"/>
      <c r="S280" s="6" t="s">
        <v>782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141</v>
      </c>
      <c r="B281" s="186">
        <v>43559</v>
      </c>
      <c r="C281" s="186"/>
      <c r="D281" s="187" t="s">
        <v>364</v>
      </c>
      <c r="E281" s="188" t="s">
        <v>591</v>
      </c>
      <c r="F281" s="188">
        <f>387-14.63</f>
        <v>372.37</v>
      </c>
      <c r="G281" s="188"/>
      <c r="H281" s="188">
        <v>490</v>
      </c>
      <c r="I281" s="190">
        <v>490</v>
      </c>
      <c r="J281" s="160" t="s">
        <v>679</v>
      </c>
      <c r="K281" s="161">
        <f t="shared" si="102"/>
        <v>117.63</v>
      </c>
      <c r="L281" s="162">
        <f t="shared" si="103"/>
        <v>0.31589548030185027</v>
      </c>
      <c r="M281" s="157" t="s">
        <v>594</v>
      </c>
      <c r="N281" s="163">
        <v>43850</v>
      </c>
      <c r="O281" s="1"/>
      <c r="P281" s="1"/>
      <c r="Q281" s="244"/>
      <c r="R281" s="1"/>
      <c r="S281" s="6" t="s">
        <v>782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98">
        <v>142</v>
      </c>
      <c r="B282" s="199">
        <v>43578</v>
      </c>
      <c r="C282" s="199"/>
      <c r="D282" s="200" t="s">
        <v>804</v>
      </c>
      <c r="E282" s="201" t="s">
        <v>603</v>
      </c>
      <c r="F282" s="201">
        <v>220</v>
      </c>
      <c r="G282" s="201"/>
      <c r="H282" s="201">
        <v>127.5</v>
      </c>
      <c r="I282" s="202">
        <v>284</v>
      </c>
      <c r="J282" s="170" t="s">
        <v>805</v>
      </c>
      <c r="K282" s="171">
        <f t="shared" si="102"/>
        <v>-92.5</v>
      </c>
      <c r="L282" s="172">
        <f t="shared" si="103"/>
        <v>-0.42045454545454547</v>
      </c>
      <c r="M282" s="168" t="s">
        <v>604</v>
      </c>
      <c r="N282" s="165">
        <v>43896</v>
      </c>
      <c r="O282" s="1"/>
      <c r="P282" s="1"/>
      <c r="Q282" s="244"/>
      <c r="R282" s="1"/>
      <c r="S282" s="6" t="s">
        <v>782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143</v>
      </c>
      <c r="B283" s="186">
        <v>43622</v>
      </c>
      <c r="C283" s="186"/>
      <c r="D283" s="187" t="s">
        <v>489</v>
      </c>
      <c r="E283" s="188" t="s">
        <v>603</v>
      </c>
      <c r="F283" s="188">
        <v>332.8</v>
      </c>
      <c r="G283" s="188"/>
      <c r="H283" s="188">
        <v>405</v>
      </c>
      <c r="I283" s="190">
        <v>419</v>
      </c>
      <c r="J283" s="160" t="s">
        <v>806</v>
      </c>
      <c r="K283" s="161">
        <f t="shared" si="102"/>
        <v>72.199999999999989</v>
      </c>
      <c r="L283" s="162">
        <f t="shared" si="103"/>
        <v>0.21694711538461534</v>
      </c>
      <c r="M283" s="157" t="s">
        <v>594</v>
      </c>
      <c r="N283" s="163">
        <v>43860</v>
      </c>
      <c r="O283" s="1"/>
      <c r="P283" s="1"/>
      <c r="Q283" s="244"/>
      <c r="R283" s="1"/>
      <c r="S283" s="6" t="s">
        <v>786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79">
        <v>144</v>
      </c>
      <c r="B284" s="178">
        <v>43641</v>
      </c>
      <c r="C284" s="178"/>
      <c r="D284" s="179" t="s">
        <v>172</v>
      </c>
      <c r="E284" s="180" t="s">
        <v>591</v>
      </c>
      <c r="F284" s="180">
        <v>386</v>
      </c>
      <c r="G284" s="181"/>
      <c r="H284" s="181">
        <v>395</v>
      </c>
      <c r="I284" s="181">
        <v>452</v>
      </c>
      <c r="J284" s="182" t="s">
        <v>807</v>
      </c>
      <c r="K284" s="183">
        <f t="shared" si="102"/>
        <v>9</v>
      </c>
      <c r="L284" s="184">
        <f t="shared" si="103"/>
        <v>2.3316062176165803E-2</v>
      </c>
      <c r="M284" s="180" t="s">
        <v>612</v>
      </c>
      <c r="N284" s="178">
        <v>43868</v>
      </c>
      <c r="O284" s="1"/>
      <c r="P284" s="1"/>
      <c r="Q284" s="244"/>
      <c r="R284" s="1"/>
      <c r="S284" s="6" t="s">
        <v>786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79">
        <v>145</v>
      </c>
      <c r="B285" s="178">
        <v>43707</v>
      </c>
      <c r="C285" s="178"/>
      <c r="D285" s="179" t="s">
        <v>146</v>
      </c>
      <c r="E285" s="180" t="s">
        <v>591</v>
      </c>
      <c r="F285" s="180">
        <v>137.5</v>
      </c>
      <c r="G285" s="181"/>
      <c r="H285" s="181">
        <v>138.5</v>
      </c>
      <c r="I285" s="181">
        <v>190</v>
      </c>
      <c r="J285" s="182" t="s">
        <v>808</v>
      </c>
      <c r="K285" s="183">
        <f t="shared" si="102"/>
        <v>1</v>
      </c>
      <c r="L285" s="184">
        <f t="shared" si="103"/>
        <v>7.2727272727272727E-3</v>
      </c>
      <c r="M285" s="180" t="s">
        <v>612</v>
      </c>
      <c r="N285" s="178">
        <v>44432</v>
      </c>
      <c r="O285" s="1"/>
      <c r="P285" s="1"/>
      <c r="Q285" s="244"/>
      <c r="R285" s="1"/>
      <c r="S285" s="6" t="s">
        <v>782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146</v>
      </c>
      <c r="B286" s="186">
        <v>43731</v>
      </c>
      <c r="C286" s="186"/>
      <c r="D286" s="187" t="s">
        <v>437</v>
      </c>
      <c r="E286" s="188" t="s">
        <v>591</v>
      </c>
      <c r="F286" s="188">
        <v>235</v>
      </c>
      <c r="G286" s="188"/>
      <c r="H286" s="188">
        <v>295</v>
      </c>
      <c r="I286" s="190">
        <v>296</v>
      </c>
      <c r="J286" s="160" t="s">
        <v>809</v>
      </c>
      <c r="K286" s="161">
        <f t="shared" si="102"/>
        <v>60</v>
      </c>
      <c r="L286" s="162">
        <f t="shared" si="103"/>
        <v>0.25531914893617019</v>
      </c>
      <c r="M286" s="157" t="s">
        <v>594</v>
      </c>
      <c r="N286" s="163">
        <v>43844</v>
      </c>
      <c r="O286" s="1"/>
      <c r="P286" s="1"/>
      <c r="Q286" s="244"/>
      <c r="R286" s="1"/>
      <c r="S286" s="6" t="s">
        <v>786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147</v>
      </c>
      <c r="B287" s="186">
        <v>43752</v>
      </c>
      <c r="C287" s="186"/>
      <c r="D287" s="187" t="s">
        <v>810</v>
      </c>
      <c r="E287" s="188" t="s">
        <v>591</v>
      </c>
      <c r="F287" s="188">
        <v>277.5</v>
      </c>
      <c r="G287" s="188"/>
      <c r="H287" s="188">
        <v>333</v>
      </c>
      <c r="I287" s="190">
        <v>333</v>
      </c>
      <c r="J287" s="160" t="s">
        <v>811</v>
      </c>
      <c r="K287" s="161">
        <f t="shared" si="102"/>
        <v>55.5</v>
      </c>
      <c r="L287" s="162">
        <f t="shared" si="103"/>
        <v>0.2</v>
      </c>
      <c r="M287" s="157" t="s">
        <v>594</v>
      </c>
      <c r="N287" s="163">
        <v>43846</v>
      </c>
      <c r="O287" s="1"/>
      <c r="P287" s="1"/>
      <c r="Q287" s="244"/>
      <c r="R287" s="1"/>
      <c r="S287" s="6" t="s">
        <v>782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148</v>
      </c>
      <c r="B288" s="186">
        <v>43752</v>
      </c>
      <c r="C288" s="186"/>
      <c r="D288" s="187" t="s">
        <v>812</v>
      </c>
      <c r="E288" s="188" t="s">
        <v>591</v>
      </c>
      <c r="F288" s="188">
        <v>930</v>
      </c>
      <c r="G288" s="188"/>
      <c r="H288" s="188">
        <v>1165</v>
      </c>
      <c r="I288" s="190">
        <v>1200</v>
      </c>
      <c r="J288" s="160" t="s">
        <v>813</v>
      </c>
      <c r="K288" s="161">
        <f t="shared" si="102"/>
        <v>235</v>
      </c>
      <c r="L288" s="162">
        <f t="shared" si="103"/>
        <v>0.25268817204301075</v>
      </c>
      <c r="M288" s="157" t="s">
        <v>594</v>
      </c>
      <c r="N288" s="163">
        <v>43847</v>
      </c>
      <c r="O288" s="1"/>
      <c r="P288" s="1"/>
      <c r="Q288" s="244"/>
      <c r="R288" s="1"/>
      <c r="S288" s="6" t="s">
        <v>786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149</v>
      </c>
      <c r="B289" s="186">
        <v>43753</v>
      </c>
      <c r="C289" s="186"/>
      <c r="D289" s="187" t="s">
        <v>814</v>
      </c>
      <c r="E289" s="188" t="s">
        <v>591</v>
      </c>
      <c r="F289" s="158">
        <v>111</v>
      </c>
      <c r="G289" s="188"/>
      <c r="H289" s="188">
        <v>141</v>
      </c>
      <c r="I289" s="190">
        <v>141</v>
      </c>
      <c r="J289" s="160" t="s">
        <v>815</v>
      </c>
      <c r="K289" s="161">
        <f t="shared" si="102"/>
        <v>30</v>
      </c>
      <c r="L289" s="162">
        <f t="shared" si="103"/>
        <v>0.27027027027027029</v>
      </c>
      <c r="M289" s="157" t="s">
        <v>594</v>
      </c>
      <c r="N289" s="163">
        <v>44328</v>
      </c>
      <c r="O289" s="1"/>
      <c r="P289" s="1"/>
      <c r="Q289" s="244"/>
      <c r="R289" s="1"/>
      <c r="S289" s="6" t="s">
        <v>786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150</v>
      </c>
      <c r="B290" s="186">
        <v>43753</v>
      </c>
      <c r="C290" s="186"/>
      <c r="D290" s="187" t="s">
        <v>816</v>
      </c>
      <c r="E290" s="188" t="s">
        <v>591</v>
      </c>
      <c r="F290" s="158">
        <v>296</v>
      </c>
      <c r="G290" s="188"/>
      <c r="H290" s="188">
        <v>370</v>
      </c>
      <c r="I290" s="190">
        <v>370</v>
      </c>
      <c r="J290" s="160" t="s">
        <v>679</v>
      </c>
      <c r="K290" s="161">
        <f t="shared" si="102"/>
        <v>74</v>
      </c>
      <c r="L290" s="162">
        <f t="shared" si="103"/>
        <v>0.25</v>
      </c>
      <c r="M290" s="157" t="s">
        <v>594</v>
      </c>
      <c r="N290" s="163">
        <v>43853</v>
      </c>
      <c r="O290" s="1"/>
      <c r="P290" s="1"/>
      <c r="Q290" s="244"/>
      <c r="R290" s="1"/>
      <c r="S290" s="6" t="s">
        <v>786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151</v>
      </c>
      <c r="B291" s="186">
        <v>43754</v>
      </c>
      <c r="C291" s="186"/>
      <c r="D291" s="187" t="s">
        <v>817</v>
      </c>
      <c r="E291" s="188" t="s">
        <v>591</v>
      </c>
      <c r="F291" s="158">
        <v>300</v>
      </c>
      <c r="G291" s="188"/>
      <c r="H291" s="188">
        <v>382.5</v>
      </c>
      <c r="I291" s="190">
        <v>344</v>
      </c>
      <c r="J291" s="160" t="s">
        <v>818</v>
      </c>
      <c r="K291" s="161">
        <f t="shared" si="102"/>
        <v>82.5</v>
      </c>
      <c r="L291" s="162">
        <f t="shared" si="103"/>
        <v>0.27500000000000002</v>
      </c>
      <c r="M291" s="157" t="s">
        <v>594</v>
      </c>
      <c r="N291" s="163">
        <v>44238</v>
      </c>
      <c r="O291" s="1"/>
      <c r="P291" s="1"/>
      <c r="Q291" s="244"/>
      <c r="R291" s="1"/>
      <c r="S291" s="6" t="s">
        <v>786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152</v>
      </c>
      <c r="B292" s="186">
        <v>43832</v>
      </c>
      <c r="C292" s="186"/>
      <c r="D292" s="187" t="s">
        <v>819</v>
      </c>
      <c r="E292" s="188" t="s">
        <v>591</v>
      </c>
      <c r="F292" s="158">
        <v>495</v>
      </c>
      <c r="G292" s="188"/>
      <c r="H292" s="188">
        <v>595</v>
      </c>
      <c r="I292" s="190">
        <v>590</v>
      </c>
      <c r="J292" s="160" t="s">
        <v>615</v>
      </c>
      <c r="K292" s="161">
        <f t="shared" si="102"/>
        <v>100</v>
      </c>
      <c r="L292" s="162">
        <f t="shared" si="103"/>
        <v>0.20202020202020202</v>
      </c>
      <c r="M292" s="157" t="s">
        <v>594</v>
      </c>
      <c r="N292" s="163">
        <v>44589</v>
      </c>
      <c r="O292" s="1"/>
      <c r="P292" s="1"/>
      <c r="Q292" s="244"/>
      <c r="R292" s="1"/>
      <c r="S292" s="6" t="s">
        <v>786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153</v>
      </c>
      <c r="B293" s="186">
        <v>43966</v>
      </c>
      <c r="C293" s="186"/>
      <c r="D293" s="187" t="s">
        <v>76</v>
      </c>
      <c r="E293" s="188" t="s">
        <v>591</v>
      </c>
      <c r="F293" s="158">
        <v>67.5</v>
      </c>
      <c r="G293" s="188"/>
      <c r="H293" s="188">
        <v>86</v>
      </c>
      <c r="I293" s="190">
        <v>86</v>
      </c>
      <c r="J293" s="160" t="s">
        <v>820</v>
      </c>
      <c r="K293" s="161">
        <f t="shared" si="102"/>
        <v>18.5</v>
      </c>
      <c r="L293" s="162">
        <f t="shared" si="103"/>
        <v>0.27407407407407408</v>
      </c>
      <c r="M293" s="157" t="s">
        <v>594</v>
      </c>
      <c r="N293" s="163">
        <v>44008</v>
      </c>
      <c r="O293" s="1"/>
      <c r="P293" s="1"/>
      <c r="Q293" s="244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154</v>
      </c>
      <c r="B294" s="186">
        <v>44035</v>
      </c>
      <c r="C294" s="186"/>
      <c r="D294" s="187" t="s">
        <v>488</v>
      </c>
      <c r="E294" s="188" t="s">
        <v>591</v>
      </c>
      <c r="F294" s="158">
        <v>231</v>
      </c>
      <c r="G294" s="188"/>
      <c r="H294" s="188">
        <v>281</v>
      </c>
      <c r="I294" s="190">
        <v>281</v>
      </c>
      <c r="J294" s="160" t="s">
        <v>679</v>
      </c>
      <c r="K294" s="161">
        <f t="shared" si="102"/>
        <v>50</v>
      </c>
      <c r="L294" s="162">
        <f t="shared" si="103"/>
        <v>0.21645021645021645</v>
      </c>
      <c r="M294" s="157" t="s">
        <v>594</v>
      </c>
      <c r="N294" s="163">
        <v>44358</v>
      </c>
      <c r="O294" s="1"/>
      <c r="P294" s="1"/>
      <c r="Q294" s="244"/>
      <c r="R294" s="1"/>
      <c r="S294" s="6" t="s">
        <v>786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155</v>
      </c>
      <c r="B295" s="186">
        <v>44092</v>
      </c>
      <c r="C295" s="186"/>
      <c r="D295" s="187" t="s">
        <v>144</v>
      </c>
      <c r="E295" s="188" t="s">
        <v>591</v>
      </c>
      <c r="F295" s="188">
        <v>206</v>
      </c>
      <c r="G295" s="188"/>
      <c r="H295" s="188">
        <v>248</v>
      </c>
      <c r="I295" s="190">
        <v>248</v>
      </c>
      <c r="J295" s="160" t="s">
        <v>679</v>
      </c>
      <c r="K295" s="161">
        <f t="shared" si="102"/>
        <v>42</v>
      </c>
      <c r="L295" s="162">
        <f t="shared" si="103"/>
        <v>0.20388349514563106</v>
      </c>
      <c r="M295" s="157" t="s">
        <v>594</v>
      </c>
      <c r="N295" s="163">
        <v>44214</v>
      </c>
      <c r="O295" s="1"/>
      <c r="P295" s="1"/>
      <c r="Q295" s="244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156</v>
      </c>
      <c r="B296" s="186">
        <v>44140</v>
      </c>
      <c r="C296" s="186"/>
      <c r="D296" s="187" t="s">
        <v>144</v>
      </c>
      <c r="E296" s="188" t="s">
        <v>591</v>
      </c>
      <c r="F296" s="188">
        <v>182.5</v>
      </c>
      <c r="G296" s="188"/>
      <c r="H296" s="188">
        <v>248</v>
      </c>
      <c r="I296" s="190">
        <v>248</v>
      </c>
      <c r="J296" s="160" t="s">
        <v>679</v>
      </c>
      <c r="K296" s="161">
        <f t="shared" si="102"/>
        <v>65.5</v>
      </c>
      <c r="L296" s="162">
        <f t="shared" si="103"/>
        <v>0.35890410958904112</v>
      </c>
      <c r="M296" s="157" t="s">
        <v>594</v>
      </c>
      <c r="N296" s="163">
        <v>44214</v>
      </c>
      <c r="O296" s="1"/>
      <c r="P296" s="1"/>
      <c r="Q296" s="244"/>
      <c r="R296" s="1"/>
      <c r="S296" s="6" t="s">
        <v>786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157</v>
      </c>
      <c r="B297" s="186">
        <v>44140</v>
      </c>
      <c r="C297" s="186"/>
      <c r="D297" s="187" t="s">
        <v>346</v>
      </c>
      <c r="E297" s="188" t="s">
        <v>591</v>
      </c>
      <c r="F297" s="188">
        <v>247.5</v>
      </c>
      <c r="G297" s="188"/>
      <c r="H297" s="188">
        <v>320</v>
      </c>
      <c r="I297" s="190">
        <v>320</v>
      </c>
      <c r="J297" s="160" t="s">
        <v>679</v>
      </c>
      <c r="K297" s="161">
        <f t="shared" si="102"/>
        <v>72.5</v>
      </c>
      <c r="L297" s="162">
        <f t="shared" si="103"/>
        <v>0.29292929292929293</v>
      </c>
      <c r="M297" s="157" t="s">
        <v>594</v>
      </c>
      <c r="N297" s="163">
        <v>44323</v>
      </c>
      <c r="O297" s="1"/>
      <c r="P297" s="1"/>
      <c r="Q297" s="244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158</v>
      </c>
      <c r="B298" s="186">
        <v>44140</v>
      </c>
      <c r="C298" s="186"/>
      <c r="D298" s="187" t="s">
        <v>203</v>
      </c>
      <c r="E298" s="188" t="s">
        <v>591</v>
      </c>
      <c r="F298" s="158">
        <v>925</v>
      </c>
      <c r="G298" s="188"/>
      <c r="H298" s="188">
        <v>1095</v>
      </c>
      <c r="I298" s="190">
        <v>1093</v>
      </c>
      <c r="J298" s="160" t="s">
        <v>821</v>
      </c>
      <c r="K298" s="161">
        <f t="shared" si="102"/>
        <v>170</v>
      </c>
      <c r="L298" s="162">
        <f t="shared" si="103"/>
        <v>0.18378378378378379</v>
      </c>
      <c r="M298" s="157" t="s">
        <v>594</v>
      </c>
      <c r="N298" s="163">
        <v>44201</v>
      </c>
      <c r="O298" s="1"/>
      <c r="P298" s="1"/>
      <c r="Q298" s="244"/>
      <c r="R298" s="1"/>
      <c r="S298" s="6" t="s">
        <v>786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159</v>
      </c>
      <c r="B299" s="186">
        <v>44140</v>
      </c>
      <c r="C299" s="186"/>
      <c r="D299" s="187" t="s">
        <v>364</v>
      </c>
      <c r="E299" s="188" t="s">
        <v>591</v>
      </c>
      <c r="F299" s="158">
        <v>332.5</v>
      </c>
      <c r="G299" s="188"/>
      <c r="H299" s="188">
        <v>393</v>
      </c>
      <c r="I299" s="190">
        <v>406</v>
      </c>
      <c r="J299" s="160" t="s">
        <v>822</v>
      </c>
      <c r="K299" s="161">
        <f t="shared" si="102"/>
        <v>60.5</v>
      </c>
      <c r="L299" s="162">
        <f t="shared" si="103"/>
        <v>0.18195488721804512</v>
      </c>
      <c r="M299" s="157" t="s">
        <v>594</v>
      </c>
      <c r="N299" s="163">
        <v>44256</v>
      </c>
      <c r="O299" s="1"/>
      <c r="P299" s="1"/>
      <c r="Q299" s="244"/>
      <c r="R299" s="1"/>
      <c r="S299" s="6" t="s">
        <v>786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5">
        <v>160</v>
      </c>
      <c r="B300" s="186">
        <v>44141</v>
      </c>
      <c r="C300" s="186"/>
      <c r="D300" s="187" t="s">
        <v>488</v>
      </c>
      <c r="E300" s="188" t="s">
        <v>591</v>
      </c>
      <c r="F300" s="158">
        <v>231</v>
      </c>
      <c r="G300" s="188"/>
      <c r="H300" s="188">
        <v>281</v>
      </c>
      <c r="I300" s="190">
        <v>281</v>
      </c>
      <c r="J300" s="160" t="s">
        <v>679</v>
      </c>
      <c r="K300" s="161">
        <f t="shared" si="102"/>
        <v>50</v>
      </c>
      <c r="L300" s="162">
        <f t="shared" si="103"/>
        <v>0.21645021645021645</v>
      </c>
      <c r="M300" s="157" t="s">
        <v>594</v>
      </c>
      <c r="N300" s="163">
        <v>44358</v>
      </c>
      <c r="O300" s="1"/>
      <c r="P300" s="1"/>
      <c r="Q300" s="244"/>
      <c r="R300" s="1"/>
      <c r="S300" s="6" t="s">
        <v>786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5">
        <v>161</v>
      </c>
      <c r="B301" s="186">
        <v>44187</v>
      </c>
      <c r="C301" s="186"/>
      <c r="D301" s="187" t="s">
        <v>823</v>
      </c>
      <c r="E301" s="188" t="s">
        <v>591</v>
      </c>
      <c r="F301" s="158">
        <v>190</v>
      </c>
      <c r="G301" s="188"/>
      <c r="H301" s="188">
        <v>239</v>
      </c>
      <c r="I301" s="190">
        <v>239</v>
      </c>
      <c r="J301" s="160" t="s">
        <v>824</v>
      </c>
      <c r="K301" s="161">
        <f t="shared" si="102"/>
        <v>49</v>
      </c>
      <c r="L301" s="162">
        <f t="shared" si="103"/>
        <v>0.25789473684210529</v>
      </c>
      <c r="M301" s="157" t="s">
        <v>594</v>
      </c>
      <c r="N301" s="163">
        <v>44844</v>
      </c>
      <c r="O301" s="1"/>
      <c r="P301" s="1"/>
      <c r="Q301" s="244"/>
      <c r="R301" s="1"/>
      <c r="S301" s="6" t="s">
        <v>786</v>
      </c>
    </row>
    <row r="302" spans="1:27" ht="12.75" customHeight="1">
      <c r="A302" s="185">
        <v>162</v>
      </c>
      <c r="B302" s="186">
        <v>44258</v>
      </c>
      <c r="C302" s="186"/>
      <c r="D302" s="187" t="s">
        <v>819</v>
      </c>
      <c r="E302" s="188" t="s">
        <v>591</v>
      </c>
      <c r="F302" s="158">
        <v>495</v>
      </c>
      <c r="G302" s="188"/>
      <c r="H302" s="188">
        <v>595</v>
      </c>
      <c r="I302" s="190">
        <v>590</v>
      </c>
      <c r="J302" s="160" t="s">
        <v>615</v>
      </c>
      <c r="K302" s="161">
        <f t="shared" si="102"/>
        <v>100</v>
      </c>
      <c r="L302" s="162">
        <f t="shared" si="103"/>
        <v>0.20202020202020202</v>
      </c>
      <c r="M302" s="157" t="s">
        <v>594</v>
      </c>
      <c r="N302" s="163">
        <v>44589</v>
      </c>
      <c r="O302" s="1"/>
      <c r="P302" s="1"/>
      <c r="Q302" s="244"/>
      <c r="S302" s="6" t="s">
        <v>786</v>
      </c>
    </row>
    <row r="303" spans="1:27" ht="12.75" customHeight="1">
      <c r="A303" s="185">
        <v>163</v>
      </c>
      <c r="B303" s="186">
        <v>44274</v>
      </c>
      <c r="C303" s="186"/>
      <c r="D303" s="187" t="s">
        <v>364</v>
      </c>
      <c r="E303" s="188" t="s">
        <v>591</v>
      </c>
      <c r="F303" s="158">
        <v>355</v>
      </c>
      <c r="G303" s="188"/>
      <c r="H303" s="188">
        <v>422.5</v>
      </c>
      <c r="I303" s="190">
        <v>420</v>
      </c>
      <c r="J303" s="160" t="s">
        <v>825</v>
      </c>
      <c r="K303" s="161">
        <f t="shared" si="102"/>
        <v>67.5</v>
      </c>
      <c r="L303" s="162">
        <f t="shared" si="103"/>
        <v>0.19014084507042253</v>
      </c>
      <c r="M303" s="157" t="s">
        <v>594</v>
      </c>
      <c r="N303" s="163">
        <v>44361</v>
      </c>
      <c r="O303" s="1"/>
      <c r="S303" s="203" t="s">
        <v>786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5">
        <v>164</v>
      </c>
      <c r="B304" s="186">
        <v>44295</v>
      </c>
      <c r="C304" s="186"/>
      <c r="D304" s="187" t="s">
        <v>326</v>
      </c>
      <c r="E304" s="188" t="s">
        <v>591</v>
      </c>
      <c r="F304" s="158">
        <v>555</v>
      </c>
      <c r="G304" s="188"/>
      <c r="H304" s="188">
        <v>663</v>
      </c>
      <c r="I304" s="190">
        <v>663</v>
      </c>
      <c r="J304" s="160" t="s">
        <v>826</v>
      </c>
      <c r="K304" s="161">
        <f t="shared" si="102"/>
        <v>108</v>
      </c>
      <c r="L304" s="162">
        <f t="shared" si="103"/>
        <v>0.19459459459459461</v>
      </c>
      <c r="M304" s="157" t="s">
        <v>594</v>
      </c>
      <c r="N304" s="163">
        <v>44321</v>
      </c>
      <c r="O304" s="1"/>
      <c r="P304" s="1"/>
      <c r="Q304" s="244"/>
      <c r="R304" s="1"/>
      <c r="S304" s="203" t="s">
        <v>786</v>
      </c>
    </row>
    <row r="305" spans="1:19" ht="12.75" customHeight="1">
      <c r="A305" s="185">
        <v>165</v>
      </c>
      <c r="B305" s="186">
        <v>44308</v>
      </c>
      <c r="C305" s="186"/>
      <c r="D305" s="187" t="s">
        <v>790</v>
      </c>
      <c r="E305" s="188" t="s">
        <v>591</v>
      </c>
      <c r="F305" s="158">
        <v>126.5</v>
      </c>
      <c r="G305" s="188"/>
      <c r="H305" s="188">
        <v>155</v>
      </c>
      <c r="I305" s="190">
        <v>155</v>
      </c>
      <c r="J305" s="160" t="s">
        <v>679</v>
      </c>
      <c r="K305" s="161">
        <f t="shared" si="102"/>
        <v>28.5</v>
      </c>
      <c r="L305" s="162">
        <f t="shared" si="103"/>
        <v>0.22529644268774704</v>
      </c>
      <c r="M305" s="157" t="s">
        <v>594</v>
      </c>
      <c r="N305" s="163">
        <v>44362</v>
      </c>
      <c r="O305" s="1"/>
      <c r="S305" s="203" t="s">
        <v>786</v>
      </c>
    </row>
    <row r="306" spans="1:19" ht="12.75" customHeight="1">
      <c r="A306" s="164">
        <v>166</v>
      </c>
      <c r="B306" s="195">
        <v>44368</v>
      </c>
      <c r="C306" s="195"/>
      <c r="D306" s="166" t="s">
        <v>827</v>
      </c>
      <c r="E306" s="168" t="s">
        <v>591</v>
      </c>
      <c r="F306" s="196">
        <v>287.5</v>
      </c>
      <c r="G306" s="168"/>
      <c r="H306" s="168">
        <v>245</v>
      </c>
      <c r="I306" s="169">
        <v>344</v>
      </c>
      <c r="J306" s="170" t="s">
        <v>828</v>
      </c>
      <c r="K306" s="171">
        <f t="shared" si="102"/>
        <v>-42.5</v>
      </c>
      <c r="L306" s="172">
        <f t="shared" si="103"/>
        <v>-0.14782608695652175</v>
      </c>
      <c r="M306" s="168" t="s">
        <v>604</v>
      </c>
      <c r="N306" s="165">
        <v>44508</v>
      </c>
      <c r="O306" s="1"/>
      <c r="S306" s="203" t="s">
        <v>786</v>
      </c>
    </row>
    <row r="307" spans="1:19" ht="12.75" customHeight="1">
      <c r="A307" s="185">
        <v>167</v>
      </c>
      <c r="B307" s="186">
        <v>44368</v>
      </c>
      <c r="C307" s="186"/>
      <c r="D307" s="187" t="s">
        <v>488</v>
      </c>
      <c r="E307" s="188" t="s">
        <v>591</v>
      </c>
      <c r="F307" s="158">
        <v>241</v>
      </c>
      <c r="G307" s="188"/>
      <c r="H307" s="188">
        <v>298</v>
      </c>
      <c r="I307" s="190">
        <v>320</v>
      </c>
      <c r="J307" s="160" t="s">
        <v>679</v>
      </c>
      <c r="K307" s="161">
        <f t="shared" si="102"/>
        <v>57</v>
      </c>
      <c r="L307" s="162">
        <f t="shared" si="103"/>
        <v>0.23651452282157676</v>
      </c>
      <c r="M307" s="157" t="s">
        <v>594</v>
      </c>
      <c r="N307" s="163">
        <v>44802</v>
      </c>
      <c r="O307" s="37"/>
      <c r="S307" s="203" t="s">
        <v>786</v>
      </c>
    </row>
    <row r="308" spans="1:19" ht="12.75" customHeight="1">
      <c r="A308" s="185">
        <v>168</v>
      </c>
      <c r="B308" s="186">
        <v>44406</v>
      </c>
      <c r="C308" s="186"/>
      <c r="D308" s="187" t="s">
        <v>790</v>
      </c>
      <c r="E308" s="188" t="s">
        <v>591</v>
      </c>
      <c r="F308" s="158">
        <v>162.5</v>
      </c>
      <c r="G308" s="188"/>
      <c r="H308" s="188">
        <v>200</v>
      </c>
      <c r="I308" s="190">
        <v>200</v>
      </c>
      <c r="J308" s="160" t="s">
        <v>679</v>
      </c>
      <c r="K308" s="161">
        <f t="shared" si="102"/>
        <v>37.5</v>
      </c>
      <c r="L308" s="162">
        <f t="shared" si="103"/>
        <v>0.23076923076923078</v>
      </c>
      <c r="M308" s="157" t="s">
        <v>594</v>
      </c>
      <c r="N308" s="163">
        <v>44802</v>
      </c>
      <c r="O308" s="1"/>
      <c r="S308" s="203" t="s">
        <v>786</v>
      </c>
    </row>
    <row r="309" spans="1:19" ht="12.75" customHeight="1">
      <c r="A309" s="185">
        <v>169</v>
      </c>
      <c r="B309" s="186">
        <v>44462</v>
      </c>
      <c r="C309" s="186"/>
      <c r="D309" s="187" t="s">
        <v>445</v>
      </c>
      <c r="E309" s="188" t="s">
        <v>591</v>
      </c>
      <c r="F309" s="158">
        <v>1235</v>
      </c>
      <c r="G309" s="188"/>
      <c r="H309" s="188">
        <v>1505</v>
      </c>
      <c r="I309" s="190">
        <v>1500</v>
      </c>
      <c r="J309" s="160" t="s">
        <v>679</v>
      </c>
      <c r="K309" s="161">
        <f t="shared" si="102"/>
        <v>270</v>
      </c>
      <c r="L309" s="162">
        <f t="shared" si="103"/>
        <v>0.21862348178137653</v>
      </c>
      <c r="M309" s="157" t="s">
        <v>594</v>
      </c>
      <c r="N309" s="163">
        <v>44564</v>
      </c>
      <c r="O309" s="1"/>
      <c r="S309" s="203" t="s">
        <v>786</v>
      </c>
    </row>
    <row r="310" spans="1:19" ht="12.75" customHeight="1">
      <c r="A310" s="204">
        <v>170</v>
      </c>
      <c r="B310" s="205">
        <v>44480</v>
      </c>
      <c r="C310" s="205"/>
      <c r="D310" s="206" t="s">
        <v>829</v>
      </c>
      <c r="E310" s="207" t="s">
        <v>591</v>
      </c>
      <c r="F310" s="55">
        <v>58.75</v>
      </c>
      <c r="G310" s="207"/>
      <c r="H310" s="208"/>
      <c r="I310" s="51"/>
      <c r="J310" s="209" t="s">
        <v>592</v>
      </c>
      <c r="K310" s="204"/>
      <c r="L310" s="205"/>
      <c r="M310" s="205"/>
      <c r="N310" s="206"/>
      <c r="O310" s="37"/>
      <c r="S310" s="203" t="s">
        <v>786</v>
      </c>
    </row>
    <row r="311" spans="1:19" ht="12.75" customHeight="1">
      <c r="A311" s="210">
        <v>171</v>
      </c>
      <c r="B311" s="211">
        <v>44481</v>
      </c>
      <c r="C311" s="211"/>
      <c r="D311" s="212" t="s">
        <v>278</v>
      </c>
      <c r="E311" s="51" t="s">
        <v>591</v>
      </c>
      <c r="F311" s="213" t="s">
        <v>830</v>
      </c>
      <c r="G311" s="51"/>
      <c r="H311" s="51"/>
      <c r="I311" s="51">
        <v>380</v>
      </c>
      <c r="J311" s="214" t="s">
        <v>592</v>
      </c>
      <c r="K311" s="210"/>
      <c r="L311" s="211"/>
      <c r="M311" s="211"/>
      <c r="N311" s="212"/>
      <c r="O311" s="37"/>
      <c r="S311" s="203" t="s">
        <v>786</v>
      </c>
    </row>
    <row r="312" spans="1:19" ht="12.75" customHeight="1">
      <c r="A312" s="185">
        <v>172</v>
      </c>
      <c r="B312" s="186">
        <v>44481</v>
      </c>
      <c r="C312" s="186"/>
      <c r="D312" s="187" t="s">
        <v>831</v>
      </c>
      <c r="E312" s="188" t="s">
        <v>591</v>
      </c>
      <c r="F312" s="158">
        <v>45.5</v>
      </c>
      <c r="G312" s="188"/>
      <c r="H312" s="188">
        <v>56.5</v>
      </c>
      <c r="I312" s="190">
        <v>56</v>
      </c>
      <c r="J312" s="160" t="s">
        <v>679</v>
      </c>
      <c r="K312" s="161">
        <f t="shared" ref="K312:K313" si="104">H312-F312</f>
        <v>11</v>
      </c>
      <c r="L312" s="162">
        <f t="shared" ref="L312:L313" si="105">K312/F312</f>
        <v>0.24175824175824176</v>
      </c>
      <c r="M312" s="157" t="s">
        <v>594</v>
      </c>
      <c r="N312" s="163">
        <v>44881</v>
      </c>
      <c r="O312" s="37"/>
      <c r="S312" s="203"/>
    </row>
    <row r="313" spans="1:19" ht="12.75" customHeight="1">
      <c r="A313" s="185">
        <v>173</v>
      </c>
      <c r="B313" s="186">
        <v>44551</v>
      </c>
      <c r="C313" s="186"/>
      <c r="D313" s="187" t="s">
        <v>131</v>
      </c>
      <c r="E313" s="188" t="s">
        <v>591</v>
      </c>
      <c r="F313" s="158">
        <v>2300</v>
      </c>
      <c r="G313" s="188"/>
      <c r="H313" s="188">
        <f>(2820+2200)/2</f>
        <v>2510</v>
      </c>
      <c r="I313" s="190">
        <v>3000</v>
      </c>
      <c r="J313" s="160" t="s">
        <v>832</v>
      </c>
      <c r="K313" s="161">
        <f t="shared" si="104"/>
        <v>210</v>
      </c>
      <c r="L313" s="162">
        <f t="shared" si="105"/>
        <v>9.1304347826086957E-2</v>
      </c>
      <c r="M313" s="157" t="s">
        <v>594</v>
      </c>
      <c r="N313" s="163">
        <v>44649</v>
      </c>
      <c r="O313" s="1"/>
      <c r="S313" s="203"/>
    </row>
    <row r="314" spans="1:19" ht="12.75" customHeight="1">
      <c r="A314" s="185">
        <v>174</v>
      </c>
      <c r="B314" s="186">
        <v>44606</v>
      </c>
      <c r="C314" s="186"/>
      <c r="D314" s="187" t="s">
        <v>435</v>
      </c>
      <c r="E314" s="188" t="s">
        <v>591</v>
      </c>
      <c r="F314" s="158">
        <v>635</v>
      </c>
      <c r="G314" s="188"/>
      <c r="H314" s="188">
        <v>700</v>
      </c>
      <c r="I314" s="190">
        <v>764</v>
      </c>
      <c r="J314" s="160" t="s">
        <v>866</v>
      </c>
      <c r="K314" s="161">
        <f t="shared" ref="K314" si="106">H314-F314</f>
        <v>65</v>
      </c>
      <c r="L314" s="162">
        <f t="shared" ref="L314" si="107">K314/F314</f>
        <v>0.10236220472440945</v>
      </c>
      <c r="M314" s="157" t="s">
        <v>594</v>
      </c>
      <c r="N314" s="163">
        <v>45159</v>
      </c>
      <c r="O314" s="37"/>
      <c r="S314" s="203"/>
    </row>
    <row r="315" spans="1:19" ht="12.75" customHeight="1">
      <c r="A315" s="185">
        <v>175</v>
      </c>
      <c r="B315" s="186">
        <v>44613</v>
      </c>
      <c r="C315" s="186"/>
      <c r="D315" s="187" t="s">
        <v>445</v>
      </c>
      <c r="E315" s="188" t="s">
        <v>591</v>
      </c>
      <c r="F315" s="158">
        <v>1255</v>
      </c>
      <c r="G315" s="188"/>
      <c r="H315" s="188">
        <v>1515</v>
      </c>
      <c r="I315" s="190">
        <v>1510</v>
      </c>
      <c r="J315" s="160" t="s">
        <v>679</v>
      </c>
      <c r="K315" s="161">
        <f>H315-F315</f>
        <v>260</v>
      </c>
      <c r="L315" s="162">
        <f>K315/F315</f>
        <v>0.20717131474103587</v>
      </c>
      <c r="M315" s="157" t="s">
        <v>594</v>
      </c>
      <c r="N315" s="163">
        <v>44834</v>
      </c>
      <c r="O315" s="37"/>
      <c r="S315" s="203"/>
    </row>
    <row r="316" spans="1:19" ht="12.75" customHeight="1">
      <c r="A316">
        <v>176</v>
      </c>
      <c r="B316" s="211">
        <v>44670</v>
      </c>
      <c r="C316" s="211"/>
      <c r="D316" s="53" t="s">
        <v>551</v>
      </c>
      <c r="E316" s="215" t="s">
        <v>591</v>
      </c>
      <c r="F316" s="51" t="s">
        <v>833</v>
      </c>
      <c r="G316" s="51"/>
      <c r="H316" s="51"/>
      <c r="I316" s="51">
        <v>553</v>
      </c>
      <c r="J316" s="51" t="s">
        <v>592</v>
      </c>
      <c r="K316" s="51"/>
      <c r="L316" s="51"/>
      <c r="M316" s="51"/>
      <c r="N316" s="51"/>
      <c r="O316" s="37"/>
      <c r="S316" s="203"/>
    </row>
    <row r="317" spans="1:19" ht="12.75" customHeight="1">
      <c r="A317" s="185">
        <v>177</v>
      </c>
      <c r="B317" s="186">
        <v>44746</v>
      </c>
      <c r="C317" s="186"/>
      <c r="D317" s="187" t="s">
        <v>834</v>
      </c>
      <c r="E317" s="188" t="s">
        <v>591</v>
      </c>
      <c r="F317" s="158">
        <v>207.5</v>
      </c>
      <c r="G317" s="188"/>
      <c r="H317" s="188">
        <v>254</v>
      </c>
      <c r="I317" s="190">
        <v>254</v>
      </c>
      <c r="J317" s="160" t="s">
        <v>679</v>
      </c>
      <c r="K317" s="161">
        <f t="shared" ref="K317:K319" si="108">H317-F317</f>
        <v>46.5</v>
      </c>
      <c r="L317" s="162">
        <f t="shared" ref="L317:L319" si="109">K317/F317</f>
        <v>0.22409638554216868</v>
      </c>
      <c r="M317" s="157" t="s">
        <v>594</v>
      </c>
      <c r="N317" s="163">
        <v>44792</v>
      </c>
      <c r="O317" s="1"/>
      <c r="S317" s="203"/>
    </row>
    <row r="318" spans="1:19" ht="12.75" customHeight="1">
      <c r="A318" s="185">
        <v>178</v>
      </c>
      <c r="B318" s="186">
        <v>44775</v>
      </c>
      <c r="C318" s="186"/>
      <c r="D318" s="187" t="s">
        <v>490</v>
      </c>
      <c r="E318" s="188" t="s">
        <v>591</v>
      </c>
      <c r="F318" s="158">
        <v>31.25</v>
      </c>
      <c r="G318" s="188"/>
      <c r="H318" s="188">
        <v>38.75</v>
      </c>
      <c r="I318" s="190">
        <v>38</v>
      </c>
      <c r="J318" s="160" t="s">
        <v>679</v>
      </c>
      <c r="K318" s="161">
        <f t="shared" si="108"/>
        <v>7.5</v>
      </c>
      <c r="L318" s="162">
        <f t="shared" si="109"/>
        <v>0.24</v>
      </c>
      <c r="M318" s="157" t="s">
        <v>594</v>
      </c>
      <c r="N318" s="163">
        <v>44844</v>
      </c>
      <c r="O318" s="37"/>
      <c r="S318" s="55"/>
    </row>
    <row r="319" spans="1:19" ht="12.75" customHeight="1">
      <c r="A319" s="185">
        <v>179</v>
      </c>
      <c r="B319" s="186">
        <v>44841</v>
      </c>
      <c r="C319" s="186"/>
      <c r="D319" s="187" t="s">
        <v>835</v>
      </c>
      <c r="E319" s="188" t="s">
        <v>591</v>
      </c>
      <c r="F319" s="158">
        <v>665</v>
      </c>
      <c r="G319" s="188"/>
      <c r="H319" s="188">
        <v>807.5</v>
      </c>
      <c r="I319" s="190">
        <v>840</v>
      </c>
      <c r="J319" s="160" t="s">
        <v>832</v>
      </c>
      <c r="K319" s="161">
        <f t="shared" si="108"/>
        <v>142.5</v>
      </c>
      <c r="L319" s="162">
        <f t="shared" si="109"/>
        <v>0.21428571428571427</v>
      </c>
      <c r="M319" s="157" t="s">
        <v>594</v>
      </c>
      <c r="N319" s="163">
        <v>45097</v>
      </c>
      <c r="O319" s="37"/>
      <c r="S319" s="55"/>
    </row>
    <row r="320" spans="1:19" ht="12.75" customHeight="1">
      <c r="A320" s="185">
        <v>180</v>
      </c>
      <c r="B320" s="186">
        <v>44844</v>
      </c>
      <c r="C320" s="186"/>
      <c r="D320" s="187" t="s">
        <v>437</v>
      </c>
      <c r="E320" s="188" t="s">
        <v>591</v>
      </c>
      <c r="F320" s="158">
        <v>227.5</v>
      </c>
      <c r="G320" s="188"/>
      <c r="H320" s="188">
        <v>270</v>
      </c>
      <c r="I320" s="190">
        <v>291</v>
      </c>
      <c r="J320" s="160" t="s">
        <v>868</v>
      </c>
      <c r="K320" s="161">
        <f t="shared" ref="K320" si="110">H320-F320</f>
        <v>42.5</v>
      </c>
      <c r="L320" s="162">
        <f t="shared" ref="L320" si="111">K320/F320</f>
        <v>0.18681318681318682</v>
      </c>
      <c r="M320" s="157" t="s">
        <v>594</v>
      </c>
      <c r="N320" s="163">
        <v>45160</v>
      </c>
      <c r="O320" s="37"/>
      <c r="R320" s="37"/>
      <c r="S320" s="55"/>
    </row>
    <row r="321" spans="1:39" ht="12.75" customHeight="1">
      <c r="A321" s="185">
        <v>181</v>
      </c>
      <c r="B321" s="186">
        <v>44845</v>
      </c>
      <c r="C321" s="186"/>
      <c r="D321" s="187" t="s">
        <v>435</v>
      </c>
      <c r="E321" s="188" t="s">
        <v>591</v>
      </c>
      <c r="F321" s="158">
        <v>555</v>
      </c>
      <c r="G321" s="188"/>
      <c r="H321" s="188">
        <v>700</v>
      </c>
      <c r="I321" s="190">
        <v>765</v>
      </c>
      <c r="J321" s="160" t="s">
        <v>867</v>
      </c>
      <c r="K321" s="161">
        <f t="shared" ref="K321" si="112">H321-F321</f>
        <v>145</v>
      </c>
      <c r="L321" s="162">
        <f t="shared" ref="L321" si="113">K321/F321</f>
        <v>0.26126126126126126</v>
      </c>
      <c r="M321" s="157" t="s">
        <v>594</v>
      </c>
      <c r="N321" s="163">
        <v>45159</v>
      </c>
      <c r="O321" s="37"/>
      <c r="R321" s="37"/>
      <c r="S321" s="55"/>
    </row>
    <row r="322" spans="1:39" ht="12.75" customHeight="1">
      <c r="A322" s="185">
        <v>182</v>
      </c>
      <c r="B322" s="186">
        <v>44981</v>
      </c>
      <c r="C322" s="186"/>
      <c r="D322" s="187" t="s">
        <v>452</v>
      </c>
      <c r="E322" s="188" t="s">
        <v>591</v>
      </c>
      <c r="F322" s="158">
        <v>1675</v>
      </c>
      <c r="G322" s="188"/>
      <c r="H322" s="188">
        <v>2080</v>
      </c>
      <c r="I322" s="190">
        <v>2080</v>
      </c>
      <c r="J322" s="160" t="s">
        <v>679</v>
      </c>
      <c r="K322" s="161">
        <f>H322-F322</f>
        <v>405</v>
      </c>
      <c r="L322" s="162">
        <f>K322/F322</f>
        <v>0.2417910447761194</v>
      </c>
      <c r="M322" s="157" t="s">
        <v>594</v>
      </c>
      <c r="N322" s="163">
        <v>45119</v>
      </c>
      <c r="O322" s="37"/>
      <c r="S322" s="55" t="s">
        <v>864</v>
      </c>
    </row>
    <row r="323" spans="1:39" ht="12.75" customHeight="1">
      <c r="A323" s="185">
        <v>183</v>
      </c>
      <c r="B323" s="186">
        <v>44986</v>
      </c>
      <c r="C323" s="186"/>
      <c r="D323" s="187" t="s">
        <v>490</v>
      </c>
      <c r="E323" s="188" t="s">
        <v>591</v>
      </c>
      <c r="F323" s="158">
        <v>57.5</v>
      </c>
      <c r="G323" s="188"/>
      <c r="H323" s="188">
        <v>120</v>
      </c>
      <c r="I323" s="190">
        <v>120</v>
      </c>
      <c r="J323" s="160" t="s">
        <v>679</v>
      </c>
      <c r="K323" s="161">
        <f>H323-F323</f>
        <v>62.5</v>
      </c>
      <c r="L323" s="162">
        <f>K323/F323</f>
        <v>1.0869565217391304</v>
      </c>
      <c r="M323" s="157" t="s">
        <v>594</v>
      </c>
      <c r="N323" s="163">
        <v>45049</v>
      </c>
      <c r="O323" s="37"/>
      <c r="S323" s="55" t="s">
        <v>864</v>
      </c>
    </row>
    <row r="324" spans="1:39" ht="12.75" customHeight="1">
      <c r="A324" s="185">
        <v>184</v>
      </c>
      <c r="B324" s="186">
        <v>45008</v>
      </c>
      <c r="C324" s="186"/>
      <c r="D324" s="187" t="s">
        <v>507</v>
      </c>
      <c r="E324" s="188" t="s">
        <v>591</v>
      </c>
      <c r="F324" s="158">
        <v>2765</v>
      </c>
      <c r="G324" s="188"/>
      <c r="H324" s="188">
        <v>3547.5</v>
      </c>
      <c r="I324" s="190">
        <v>3523</v>
      </c>
      <c r="J324" s="160" t="s">
        <v>679</v>
      </c>
      <c r="K324" s="161">
        <f>H324-F324</f>
        <v>782.5</v>
      </c>
      <c r="L324" s="162">
        <f>K324/F324</f>
        <v>0.28300180831826399</v>
      </c>
      <c r="M324" s="157" t="s">
        <v>594</v>
      </c>
      <c r="N324" s="163">
        <v>45177</v>
      </c>
      <c r="O324" s="37"/>
      <c r="S324" s="55" t="s">
        <v>864</v>
      </c>
    </row>
    <row r="325" spans="1:39" ht="12.75" customHeight="1">
      <c r="A325" s="185">
        <v>185</v>
      </c>
      <c r="B325" s="186">
        <v>45027</v>
      </c>
      <c r="C325" s="186"/>
      <c r="D325" s="187" t="s">
        <v>836</v>
      </c>
      <c r="E325" s="188" t="s">
        <v>591</v>
      </c>
      <c r="F325" s="158">
        <v>460</v>
      </c>
      <c r="G325" s="188"/>
      <c r="H325" s="188">
        <v>825</v>
      </c>
      <c r="I325" s="190">
        <v>810</v>
      </c>
      <c r="J325" s="160" t="s">
        <v>679</v>
      </c>
      <c r="K325" s="161">
        <f>H325-F325</f>
        <v>365</v>
      </c>
      <c r="L325" s="162">
        <f>K325/F325</f>
        <v>0.79347826086956519</v>
      </c>
      <c r="M325" s="157" t="s">
        <v>594</v>
      </c>
      <c r="N325" s="163">
        <v>45155</v>
      </c>
      <c r="O325" s="37"/>
      <c r="S325" s="55" t="s">
        <v>864</v>
      </c>
    </row>
    <row r="326" spans="1:39" ht="12.75" customHeight="1">
      <c r="A326" s="210">
        <v>186</v>
      </c>
      <c r="B326" s="211">
        <v>45050</v>
      </c>
      <c r="C326" s="53"/>
      <c r="D326" s="53" t="s">
        <v>42</v>
      </c>
      <c r="E326" s="215" t="s">
        <v>591</v>
      </c>
      <c r="F326" s="51" t="s">
        <v>837</v>
      </c>
      <c r="G326" s="51"/>
      <c r="H326" s="51"/>
      <c r="I326" s="51">
        <v>5040</v>
      </c>
      <c r="J326" s="51" t="s">
        <v>592</v>
      </c>
      <c r="K326" s="51"/>
      <c r="L326" s="51"/>
      <c r="M326" s="51"/>
      <c r="N326" s="51"/>
      <c r="O326" s="37"/>
      <c r="S326" s="55" t="s">
        <v>864</v>
      </c>
    </row>
    <row r="327" spans="1:39" ht="12.75" customHeight="1">
      <c r="A327" s="185">
        <v>187</v>
      </c>
      <c r="B327" s="186">
        <v>45075</v>
      </c>
      <c r="C327" s="186"/>
      <c r="D327" s="187" t="s">
        <v>838</v>
      </c>
      <c r="E327" s="188" t="s">
        <v>591</v>
      </c>
      <c r="F327" s="158">
        <v>585</v>
      </c>
      <c r="G327" s="188"/>
      <c r="H327" s="188">
        <v>732</v>
      </c>
      <c r="I327" s="190">
        <v>732</v>
      </c>
      <c r="J327" s="160" t="s">
        <v>679</v>
      </c>
      <c r="K327" s="161">
        <f>H327-F327</f>
        <v>147</v>
      </c>
      <c r="L327" s="162">
        <f>K327/F327</f>
        <v>0.25128205128205128</v>
      </c>
      <c r="M327" s="157" t="s">
        <v>594</v>
      </c>
      <c r="N327" s="163">
        <v>45152</v>
      </c>
      <c r="O327" s="37"/>
      <c r="R327" s="37"/>
      <c r="S327" s="55" t="s">
        <v>864</v>
      </c>
      <c r="U327" s="37"/>
      <c r="W327" s="37"/>
      <c r="X327" s="55"/>
      <c r="Z327" s="37"/>
      <c r="AB327" s="37"/>
      <c r="AC327" s="55"/>
      <c r="AE327" s="37"/>
      <c r="AG327" s="37"/>
      <c r="AH327" s="55"/>
      <c r="AJ327" s="37"/>
      <c r="AL327" s="37"/>
      <c r="AM327" s="55"/>
    </row>
    <row r="328" spans="1:39" ht="12.75" customHeight="1">
      <c r="A328" s="210">
        <v>188</v>
      </c>
      <c r="B328" s="211">
        <v>45078</v>
      </c>
      <c r="C328" s="53"/>
      <c r="D328" s="53" t="s">
        <v>539</v>
      </c>
      <c r="E328" s="215" t="s">
        <v>591</v>
      </c>
      <c r="F328" s="51" t="s">
        <v>839</v>
      </c>
      <c r="G328" s="51"/>
      <c r="H328" s="51"/>
      <c r="I328" s="51">
        <v>4300</v>
      </c>
      <c r="J328" s="51" t="s">
        <v>592</v>
      </c>
      <c r="K328" s="51"/>
      <c r="L328" s="51"/>
      <c r="M328" s="51"/>
      <c r="N328" s="51"/>
      <c r="O328" s="37"/>
      <c r="R328" s="37"/>
      <c r="S328" s="55" t="s">
        <v>864</v>
      </c>
      <c r="U328" s="37"/>
      <c r="W328" s="37"/>
      <c r="X328" s="55"/>
      <c r="Z328" s="37"/>
      <c r="AB328" s="37"/>
      <c r="AC328" s="55"/>
      <c r="AE328" s="37"/>
      <c r="AG328" s="37"/>
      <c r="AH328" s="55"/>
      <c r="AJ328" s="37"/>
      <c r="AL328" s="37"/>
      <c r="AM328" s="55"/>
    </row>
    <row r="329" spans="1:39" ht="12.75" customHeight="1">
      <c r="A329" s="210">
        <v>189</v>
      </c>
      <c r="B329" s="211">
        <v>45103</v>
      </c>
      <c r="C329" s="53"/>
      <c r="D329" s="53" t="s">
        <v>861</v>
      </c>
      <c r="E329" s="215" t="s">
        <v>591</v>
      </c>
      <c r="F329" s="51" t="s">
        <v>659</v>
      </c>
      <c r="G329" s="51"/>
      <c r="H329" s="51"/>
      <c r="I329" s="51">
        <v>383</v>
      </c>
      <c r="J329" s="51" t="s">
        <v>592</v>
      </c>
      <c r="K329" s="51"/>
      <c r="L329" s="51"/>
      <c r="M329" s="51"/>
      <c r="N329" s="51"/>
      <c r="O329" s="37"/>
      <c r="R329" s="37"/>
      <c r="S329" s="55" t="s">
        <v>864</v>
      </c>
      <c r="U329" s="37"/>
      <c r="W329" s="37"/>
      <c r="X329" s="55"/>
      <c r="Z329" s="37"/>
      <c r="AB329" s="37"/>
      <c r="AC329" s="55"/>
      <c r="AE329" s="37"/>
      <c r="AG329" s="37"/>
      <c r="AH329" s="55"/>
      <c r="AJ329" s="37"/>
      <c r="AL329" s="37"/>
      <c r="AM329" s="55"/>
    </row>
    <row r="330" spans="1:39" ht="12.75" customHeight="1">
      <c r="A330" s="185">
        <v>190</v>
      </c>
      <c r="B330" s="186">
        <v>45120</v>
      </c>
      <c r="C330" s="186"/>
      <c r="D330" s="187" t="s">
        <v>538</v>
      </c>
      <c r="E330" s="188" t="s">
        <v>591</v>
      </c>
      <c r="F330" s="158">
        <v>2312.5</v>
      </c>
      <c r="G330" s="188"/>
      <c r="H330" s="188">
        <v>2935</v>
      </c>
      <c r="I330" s="190">
        <v>2935</v>
      </c>
      <c r="J330" s="160" t="s">
        <v>679</v>
      </c>
      <c r="K330" s="161">
        <f>H330-F330</f>
        <v>622.5</v>
      </c>
      <c r="L330" s="162">
        <f>K330/F330</f>
        <v>0.26918918918918922</v>
      </c>
      <c r="M330" s="157" t="s">
        <v>594</v>
      </c>
      <c r="N330" s="163">
        <v>45177</v>
      </c>
      <c r="O330" s="37"/>
      <c r="R330" s="37"/>
      <c r="S330" s="55" t="s">
        <v>864</v>
      </c>
      <c r="U330" s="37"/>
      <c r="W330" s="37"/>
      <c r="X330" s="55"/>
      <c r="Z330" s="37"/>
      <c r="AB330" s="37"/>
      <c r="AC330" s="55"/>
      <c r="AE330" s="37"/>
      <c r="AG330" s="37"/>
      <c r="AH330" s="55"/>
      <c r="AJ330" s="37"/>
      <c r="AL330" s="37"/>
      <c r="AM330" s="55"/>
    </row>
    <row r="331" spans="1:39" ht="12.75" customHeight="1">
      <c r="A331" s="185">
        <v>191</v>
      </c>
      <c r="B331" s="186">
        <v>45125</v>
      </c>
      <c r="C331" s="186"/>
      <c r="D331" s="187" t="s">
        <v>203</v>
      </c>
      <c r="E331" s="188" t="s">
        <v>591</v>
      </c>
      <c r="F331" s="158">
        <v>3980</v>
      </c>
      <c r="G331" s="188"/>
      <c r="H331" s="188">
        <v>4895</v>
      </c>
      <c r="I331" s="190">
        <v>4895</v>
      </c>
      <c r="J331" s="160" t="s">
        <v>679</v>
      </c>
      <c r="K331" s="161">
        <f>H331-F331</f>
        <v>915</v>
      </c>
      <c r="L331" s="162">
        <f>K331/F331</f>
        <v>0.22989949748743718</v>
      </c>
      <c r="M331" s="157" t="s">
        <v>594</v>
      </c>
      <c r="N331" s="163">
        <v>45155</v>
      </c>
      <c r="O331" s="37"/>
      <c r="S331" s="55" t="s">
        <v>864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185">
        <v>192</v>
      </c>
      <c r="B332" s="186">
        <v>45145</v>
      </c>
      <c r="C332" s="186"/>
      <c r="D332" s="187" t="s">
        <v>865</v>
      </c>
      <c r="E332" s="188" t="s">
        <v>591</v>
      </c>
      <c r="F332" s="158">
        <v>565</v>
      </c>
      <c r="G332" s="188"/>
      <c r="H332" s="188">
        <v>725</v>
      </c>
      <c r="I332" s="190">
        <v>725</v>
      </c>
      <c r="J332" s="160" t="s">
        <v>679</v>
      </c>
      <c r="K332" s="161">
        <f>H332-F332</f>
        <v>160</v>
      </c>
      <c r="L332" s="162">
        <f>K332/F332</f>
        <v>0.2831858407079646</v>
      </c>
      <c r="M332" s="157" t="s">
        <v>594</v>
      </c>
      <c r="N332" s="163">
        <v>45169</v>
      </c>
      <c r="O332" s="37"/>
      <c r="S332" s="55" t="s">
        <v>864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0">
        <v>193</v>
      </c>
      <c r="B333" s="211">
        <v>45167</v>
      </c>
      <c r="C333" s="53"/>
      <c r="D333" s="53" t="s">
        <v>869</v>
      </c>
      <c r="E333" s="215" t="s">
        <v>591</v>
      </c>
      <c r="F333" s="51" t="s">
        <v>870</v>
      </c>
      <c r="G333" s="51"/>
      <c r="H333" s="51"/>
      <c r="I333" s="51">
        <v>950</v>
      </c>
      <c r="J333" s="51" t="s">
        <v>592</v>
      </c>
      <c r="K333" s="51"/>
      <c r="L333" s="51"/>
      <c r="M333" s="51"/>
      <c r="N333" s="51"/>
      <c r="O333" s="37"/>
      <c r="S333" s="55" t="s">
        <v>864</v>
      </c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0">
        <v>194</v>
      </c>
      <c r="B334" s="211">
        <v>45184</v>
      </c>
      <c r="C334" s="53"/>
      <c r="D334" s="53" t="s">
        <v>541</v>
      </c>
      <c r="E334" s="215" t="s">
        <v>591</v>
      </c>
      <c r="F334" s="51" t="s">
        <v>876</v>
      </c>
      <c r="G334" s="51"/>
      <c r="H334" s="51"/>
      <c r="I334" s="51">
        <v>480</v>
      </c>
      <c r="J334" s="51" t="s">
        <v>592</v>
      </c>
      <c r="K334" s="51"/>
      <c r="L334" s="51"/>
      <c r="M334" s="51"/>
      <c r="N334" s="51"/>
      <c r="O334" s="37"/>
      <c r="S334" s="55" t="s">
        <v>864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10">
        <v>195</v>
      </c>
      <c r="B335" s="211">
        <v>45203</v>
      </c>
      <c r="C335" s="53"/>
      <c r="D335" s="53" t="s">
        <v>176</v>
      </c>
      <c r="E335" s="215" t="s">
        <v>591</v>
      </c>
      <c r="F335" s="51" t="s">
        <v>882</v>
      </c>
      <c r="G335" s="51"/>
      <c r="H335" s="51"/>
      <c r="I335" s="51">
        <v>1198</v>
      </c>
      <c r="J335" s="51" t="s">
        <v>592</v>
      </c>
      <c r="K335" s="51"/>
      <c r="L335" s="51"/>
      <c r="M335" s="51"/>
      <c r="N335" s="51"/>
      <c r="O335" s="37"/>
      <c r="S335" s="55" t="s">
        <v>904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10">
        <v>196</v>
      </c>
      <c r="B336" s="211">
        <v>45216</v>
      </c>
      <c r="C336" s="53"/>
      <c r="D336" s="53" t="s">
        <v>107</v>
      </c>
      <c r="E336" s="215" t="s">
        <v>591</v>
      </c>
      <c r="F336" s="51" t="s">
        <v>885</v>
      </c>
      <c r="G336" s="51"/>
      <c r="H336" s="51"/>
      <c r="I336" s="51">
        <v>6870</v>
      </c>
      <c r="J336" s="51" t="s">
        <v>592</v>
      </c>
      <c r="K336" s="51"/>
      <c r="L336" s="51"/>
      <c r="M336" s="51"/>
      <c r="N336" s="51"/>
      <c r="O336" s="37"/>
      <c r="S336" s="55" t="s">
        <v>904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10">
        <v>197</v>
      </c>
      <c r="B337" s="211">
        <v>45216</v>
      </c>
      <c r="C337" s="53"/>
      <c r="D337" s="53" t="s">
        <v>886</v>
      </c>
      <c r="E337" s="215" t="s">
        <v>591</v>
      </c>
      <c r="F337" s="51" t="s">
        <v>887</v>
      </c>
      <c r="G337" s="51"/>
      <c r="H337" s="51"/>
      <c r="I337" s="51">
        <v>1415</v>
      </c>
      <c r="J337" s="51" t="s">
        <v>592</v>
      </c>
      <c r="K337" s="51"/>
      <c r="L337" s="51"/>
      <c r="M337" s="51"/>
      <c r="N337" s="51"/>
      <c r="O337" s="37"/>
      <c r="S337" s="55" t="s">
        <v>864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362">
        <v>198</v>
      </c>
      <c r="B338" s="363">
        <v>45236</v>
      </c>
      <c r="C338" s="364"/>
      <c r="D338" s="364" t="s">
        <v>934</v>
      </c>
      <c r="E338" s="365" t="s">
        <v>591</v>
      </c>
      <c r="F338" s="366">
        <v>1270</v>
      </c>
      <c r="G338" s="366"/>
      <c r="H338" s="366">
        <v>1613</v>
      </c>
      <c r="I338" s="366">
        <v>1613</v>
      </c>
      <c r="J338" s="367" t="s">
        <v>679</v>
      </c>
      <c r="K338" s="368">
        <f>H338-F338</f>
        <v>343</v>
      </c>
      <c r="L338" s="369">
        <f>K338/F338</f>
        <v>0.27007874015748029</v>
      </c>
      <c r="M338" s="370" t="s">
        <v>594</v>
      </c>
      <c r="N338" s="371">
        <v>45246</v>
      </c>
      <c r="O338" s="37"/>
      <c r="S338" s="55" t="s">
        <v>904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210">
        <v>199</v>
      </c>
      <c r="B339" s="211">
        <v>45251</v>
      </c>
      <c r="C339" s="53"/>
      <c r="D339" s="53" t="s">
        <v>1051</v>
      </c>
      <c r="E339" s="215" t="s">
        <v>591</v>
      </c>
      <c r="F339" s="51" t="s">
        <v>1052</v>
      </c>
      <c r="G339" s="51"/>
      <c r="H339" s="51"/>
      <c r="I339" s="51">
        <v>1490</v>
      </c>
      <c r="J339" s="51" t="s">
        <v>592</v>
      </c>
      <c r="K339" s="51"/>
      <c r="L339" s="51"/>
      <c r="M339" s="51"/>
      <c r="N339" s="51"/>
      <c r="O339" s="37"/>
      <c r="S339" s="55" t="s">
        <v>864</v>
      </c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10">
        <v>200</v>
      </c>
      <c r="B340" s="211">
        <v>45254</v>
      </c>
      <c r="C340" s="53"/>
      <c r="D340" s="53" t="s">
        <v>934</v>
      </c>
      <c r="E340" s="215" t="s">
        <v>591</v>
      </c>
      <c r="F340" s="51" t="s">
        <v>1106</v>
      </c>
      <c r="G340" s="51"/>
      <c r="H340" s="51"/>
      <c r="I340" s="51">
        <v>1806</v>
      </c>
      <c r="J340" s="51" t="s">
        <v>592</v>
      </c>
      <c r="K340" s="51"/>
      <c r="L340" s="51"/>
      <c r="M340" s="51"/>
      <c r="N340" s="51"/>
      <c r="O340" s="37"/>
      <c r="S340" s="55"/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10"/>
      <c r="B341" s="211"/>
      <c r="C341" s="53"/>
      <c r="D341" s="53"/>
      <c r="E341" s="215"/>
      <c r="F341" s="51"/>
      <c r="G341" s="51"/>
      <c r="H341" s="51"/>
      <c r="I341" s="51"/>
      <c r="J341" s="51"/>
      <c r="K341" s="51"/>
      <c r="L341" s="51"/>
      <c r="M341" s="51"/>
      <c r="N341" s="51"/>
      <c r="O341" s="37"/>
      <c r="S341" s="55"/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10"/>
      <c r="B342" s="211"/>
      <c r="C342" s="53"/>
      <c r="D342" s="53"/>
      <c r="E342" s="215"/>
      <c r="F342" s="51"/>
      <c r="G342" s="51"/>
      <c r="H342" s="51"/>
      <c r="I342" s="51"/>
      <c r="J342" s="51"/>
      <c r="K342" s="51"/>
      <c r="L342" s="51"/>
      <c r="M342" s="51"/>
      <c r="N342" s="51"/>
      <c r="O342" s="37"/>
      <c r="S342" s="55"/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53"/>
      <c r="B343" s="53"/>
      <c r="C343" s="53"/>
      <c r="D343" s="53"/>
      <c r="E343" s="53"/>
      <c r="F343" s="51"/>
      <c r="G343" s="51"/>
      <c r="H343" s="51"/>
      <c r="I343" s="51"/>
      <c r="J343" s="31"/>
      <c r="K343" s="51"/>
      <c r="L343" s="51"/>
      <c r="M343" s="51"/>
      <c r="N343" s="53"/>
      <c r="O343" s="37"/>
      <c r="S343" s="55"/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B344" s="216" t="s">
        <v>840</v>
      </c>
      <c r="F344" s="55"/>
      <c r="G344" s="55"/>
      <c r="H344" s="55"/>
      <c r="I344" s="55"/>
      <c r="J344" s="37"/>
      <c r="K344" s="55"/>
      <c r="L344" s="55"/>
      <c r="M344" s="55"/>
      <c r="O344" s="37"/>
      <c r="S344" s="55"/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A345" s="217"/>
      <c r="F345" s="55"/>
      <c r="G345" s="55"/>
      <c r="H345" s="55"/>
      <c r="I345" s="55"/>
      <c r="J345" s="37"/>
      <c r="K345" s="55"/>
      <c r="L345" s="55"/>
      <c r="M345" s="55"/>
      <c r="O345" s="37"/>
      <c r="S345" s="55"/>
      <c r="U345" s="37"/>
      <c r="X345" s="55"/>
      <c r="Z345" s="37"/>
      <c r="AC345" s="55"/>
      <c r="AE345" s="37"/>
      <c r="AH345" s="55"/>
      <c r="AJ345" s="37"/>
      <c r="AM345" s="55"/>
    </row>
    <row r="346" spans="1:39" ht="12.75" customHeight="1">
      <c r="A346" s="217"/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39" ht="12.75" customHeight="1">
      <c r="A347" s="51"/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  <row r="520" spans="6:19" ht="15" customHeight="1">
      <c r="F520" s="55"/>
      <c r="G520" s="55"/>
      <c r="H520" s="55"/>
      <c r="I520" s="55"/>
      <c r="J520" s="37"/>
      <c r="K520" s="55"/>
      <c r="L520" s="55"/>
      <c r="M520" s="55"/>
      <c r="O520" s="37"/>
      <c r="S520" s="55"/>
    </row>
  </sheetData>
  <autoFilter ref="S1:S343"/>
  <mergeCells count="95">
    <mergeCell ref="P112:P113"/>
    <mergeCell ref="M112:M113"/>
    <mergeCell ref="J85:J86"/>
    <mergeCell ref="A85:A86"/>
    <mergeCell ref="B85:B86"/>
    <mergeCell ref="P110:P111"/>
    <mergeCell ref="O110:O111"/>
    <mergeCell ref="P92:P93"/>
    <mergeCell ref="O92:O93"/>
    <mergeCell ref="P95:P96"/>
    <mergeCell ref="A90:A91"/>
    <mergeCell ref="B90:B91"/>
    <mergeCell ref="J90:J91"/>
    <mergeCell ref="J92:J93"/>
    <mergeCell ref="O95:O96"/>
    <mergeCell ref="A95:A96"/>
    <mergeCell ref="N43:N44"/>
    <mergeCell ref="A110:A111"/>
    <mergeCell ref="B110:B111"/>
    <mergeCell ref="J110:J111"/>
    <mergeCell ref="A98:A99"/>
    <mergeCell ref="B98:B99"/>
    <mergeCell ref="A101:A102"/>
    <mergeCell ref="B101:B102"/>
    <mergeCell ref="A88:A89"/>
    <mergeCell ref="B88:B89"/>
    <mergeCell ref="J88:J89"/>
    <mergeCell ref="A82:A83"/>
    <mergeCell ref="B82:B83"/>
    <mergeCell ref="A43:A44"/>
    <mergeCell ref="B43:B44"/>
    <mergeCell ref="J80:J81"/>
    <mergeCell ref="A80:A81"/>
    <mergeCell ref="B80:B81"/>
    <mergeCell ref="J43:J44"/>
    <mergeCell ref="A64:A65"/>
    <mergeCell ref="B64:B65"/>
    <mergeCell ref="G64:G65"/>
    <mergeCell ref="I64:I65"/>
    <mergeCell ref="J64:J65"/>
    <mergeCell ref="M43:M44"/>
    <mergeCell ref="P43:P44"/>
    <mergeCell ref="P88:P89"/>
    <mergeCell ref="M80:M81"/>
    <mergeCell ref="O80:O81"/>
    <mergeCell ref="O43:O44"/>
    <mergeCell ref="P82:P83"/>
    <mergeCell ref="M85:M86"/>
    <mergeCell ref="M88:M89"/>
    <mergeCell ref="O88:O89"/>
    <mergeCell ref="P85:P86"/>
    <mergeCell ref="O85:O86"/>
    <mergeCell ref="O64:O65"/>
    <mergeCell ref="P64:P65"/>
    <mergeCell ref="M64:M65"/>
    <mergeCell ref="N64:N65"/>
    <mergeCell ref="B95:B96"/>
    <mergeCell ref="M95:M96"/>
    <mergeCell ref="B92:B93"/>
    <mergeCell ref="A92:A93"/>
    <mergeCell ref="M90:M91"/>
    <mergeCell ref="M92:M93"/>
    <mergeCell ref="P90:P91"/>
    <mergeCell ref="O90:O91"/>
    <mergeCell ref="M82:M83"/>
    <mergeCell ref="O82:O83"/>
    <mergeCell ref="J106:J107"/>
    <mergeCell ref="O106:O107"/>
    <mergeCell ref="J95:J96"/>
    <mergeCell ref="J82:J83"/>
    <mergeCell ref="M101:M102"/>
    <mergeCell ref="O101:O102"/>
    <mergeCell ref="J98:J99"/>
    <mergeCell ref="O98:O99"/>
    <mergeCell ref="P98:P99"/>
    <mergeCell ref="M98:M99"/>
    <mergeCell ref="J101:J102"/>
    <mergeCell ref="P101:P102"/>
    <mergeCell ref="P108:P109"/>
    <mergeCell ref="A108:A109"/>
    <mergeCell ref="B108:B109"/>
    <mergeCell ref="M108:M109"/>
    <mergeCell ref="P106:P107"/>
    <mergeCell ref="M106:M107"/>
    <mergeCell ref="A106:A107"/>
    <mergeCell ref="B106:B107"/>
    <mergeCell ref="A116:A117"/>
    <mergeCell ref="B116:B117"/>
    <mergeCell ref="J116:J117"/>
    <mergeCell ref="J108:J109"/>
    <mergeCell ref="O108:O109"/>
    <mergeCell ref="A112:A113"/>
    <mergeCell ref="B112:B113"/>
    <mergeCell ref="J112:J113"/>
    <mergeCell ref="O112:O11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44" numberStoredAsText="1"/>
    <ignoredError sqref="K44 K85:K87 K55 K90 K96:K100 K65 K107:K10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2023-11-27T06:29:09Z</dcterms:modified>
</cp:coreProperties>
</file>